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75" yWindow="0" windowWidth="15480" windowHeight="12735"/>
  </bookViews>
  <sheets>
    <sheet name="11б_10" sheetId="1" r:id="rId1"/>
  </sheets>
  <definedNames>
    <definedName name="_xlnm.Print_Area" localSheetId="0">'11б_10'!$A$1:$G$25</definedName>
  </definedNames>
  <calcPr calcId="145621"/>
</workbook>
</file>

<file path=xl/calcChain.xml><?xml version="1.0" encoding="utf-8"?>
<calcChain xmlns="http://schemas.openxmlformats.org/spreadsheetml/2006/main">
  <c r="G18" i="1" l="1"/>
  <c r="F18" i="1"/>
  <c r="D18" i="1"/>
  <c r="E17" i="1" l="1"/>
  <c r="E15" i="1"/>
  <c r="E11" i="1"/>
  <c r="E10" i="1"/>
  <c r="E9" i="1"/>
  <c r="E8" i="1"/>
  <c r="E6" i="1"/>
  <c r="D16" i="1"/>
  <c r="E16" i="1" s="1"/>
  <c r="D7" i="1"/>
  <c r="E7" i="1" s="1"/>
  <c r="E18" i="1" l="1"/>
  <c r="G13" i="1"/>
  <c r="F13" i="1"/>
  <c r="F19" i="1" l="1"/>
  <c r="D13" i="1" l="1"/>
  <c r="D19" i="1" l="1"/>
  <c r="E13" i="1"/>
  <c r="G19" i="1"/>
  <c r="E19" i="1" l="1"/>
</calcChain>
</file>

<file path=xl/sharedStrings.xml><?xml version="1.0" encoding="utf-8"?>
<sst xmlns="http://schemas.openxmlformats.org/spreadsheetml/2006/main" count="49" uniqueCount="41">
  <si>
    <t xml:space="preserve">абз.10 п. 11 "б" ПП РФ № 24 от 21.01.2004  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</si>
  <si>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</si>
  <si>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</si>
  <si>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</si>
  <si>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</si>
  <si>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</si>
  <si>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</si>
  <si>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</si>
  <si>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договор № 166/2012 
от 01.04.2012</t>
  </si>
  <si>
    <t>договор № 167/2012
 от 01.04.2012</t>
  </si>
  <si>
    <t>ЗАО "Фотон"</t>
  </si>
  <si>
    <t>договор № 168/2012 
от 01.04.2012</t>
  </si>
  <si>
    <t>договор № СЭ04454
от 01.12.2011</t>
  </si>
  <si>
    <t>АО "Дагестанская сетевая компания"</t>
  </si>
  <si>
    <t>договор № 2/ДСК
от 19.05.2015</t>
  </si>
  <si>
    <t>ПАО "Каббалкэнерго"</t>
  </si>
  <si>
    <t>АО "Карачаево-Черкесскэнерго"</t>
  </si>
  <si>
    <t>ПАО "Севкавказэнерго"</t>
  </si>
  <si>
    <t>ПАО "Ставропольэнергосбыт"</t>
  </si>
  <si>
    <t>договор № 572
от 10.12.2014</t>
  </si>
  <si>
    <t>Итого по ПАО "МРСК Северного Кавказа"</t>
  </si>
  <si>
    <t>ПАО "Дагестанская энергосбытовая компания"</t>
  </si>
  <si>
    <t>Итого по Управляемым Обществам ПАО "МРСК Северного Кавказа"</t>
  </si>
  <si>
    <t>Всего по группе компаний 
ПАО "МРСК Северного Кавказа"</t>
  </si>
  <si>
    <t>О закупке ПАО "МРСК Северного Кавказа" электрической энергии для компенсации потерь в сетях и её стоимости за 2016 год</t>
  </si>
  <si>
    <t>Филиал ПАО "МРСК Северного Кавказа"-"Каббалкэнерго"</t>
  </si>
  <si>
    <t>Филиал ПАО "МРСК Северного Кавказа"-"Карачаево-Черкесскэнерго"</t>
  </si>
  <si>
    <t>Филиал ПАО "МРСК Северного Кавказа"-"Севкавказэнерго"</t>
  </si>
  <si>
    <t>Филиал ОАО "МРСК Северного Кавказа" - "Ставропольэнерго"</t>
  </si>
  <si>
    <t xml:space="preserve">АО "Чеченэнерго" </t>
  </si>
  <si>
    <t xml:space="preserve"> -</t>
  </si>
  <si>
    <t>Филиал ПАО "МРСК Северного Кавказа"-"Ингушэнерго" *</t>
  </si>
  <si>
    <t>** Филиал Дагэнерго не осуществляет операционной деятельности с 01.07.2015</t>
  </si>
  <si>
    <t>Филиал Дагэнерго ПАО "МРСК Северного Кавказа" **</t>
  </si>
  <si>
    <t>ОАО "Дагэнергосеть" ***</t>
  </si>
  <si>
    <t>АО "Чеченэнерго" ****</t>
  </si>
  <si>
    <t>*** Общество не осуществляет операционной деятельности с 01.09.2015</t>
  </si>
  <si>
    <t>договор № 114
от 01.12.2016</t>
  </si>
  <si>
    <t>**** Обществом исполняются функции гарантирующего поставщика в границах зоны деятельности ОАО "Нурэнерго" с 01.05.2015 (Приказ Минэнерго № 242 от 24.04.2015, Приказ Минэнерго № 339 от 25.04.2016). Электроэнергия  для компенсации потерь приобретается по цене покупки электроэнергии на оптовом рынка электроэнергии (мощности).</t>
  </si>
  <si>
    <t>* Филиалом исполняются функции гарантирующего поставщика в границах зоны деятельности АО "Ингушэнерго" с 01.12.2015 (Приказ Минэнерго № 888 от 25.11.2015, Приказ Минэнерго № 1233 от 22.11.2016). Электроэнергия  для компенсации потерь приобретается по цене покупки электроэнергии на оптовом рынка электроэнергии (мощности).</t>
  </si>
  <si>
    <t>ГУП "Чеченская генерирующая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</si>
</sst>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3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2" fontId="3" fillId="0" borderId="0" xfId="0" applyNumberFormat="1" applyFont="1"/>
    <xf numFmtId="166" fontId="4" fillId="0" borderId="2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 wrapText="1"/>
    </xf>
    <xf numFmtId="166" fontId="9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66" fontId="9" fillId="0" borderId="5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 wrapText="1"/>
    </xf>
    <xf numFmtId="166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66" fontId="6" fillId="0" borderId="0" xfId="0" applyNumberFormat="1" applyFont="1"/>
    <xf numFmtId="2" fontId="6" fillId="0" borderId="0" xfId="0" applyNumberFormat="1" applyFont="1"/>
    <xf numFmtId="0" fontId="4" fillId="0" borderId="5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</cellXfs>
  <cellStyles count="5">
    <cellStyle name="Обычный" xfId="0" builtinId="0"/>
    <cellStyle name="Обычный 2" xfId="1"/>
    <cellStyle name="Обычный 2 26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="80" zoomScaleNormal="100" zoomScaleSheetLayoutView="80" workbookViewId="0">
      <selection activeCell="D14" sqref="D14"/>
    </sheetView>
  </sheetViews>
  <sheetFormatPr defaultRowHeight="16.5" x14ac:dyDescent="0.3"/>
  <cols>
    <col min="1" max="1" width="38.7109375" style="2" customWidth="1"/>
    <col min="2" max="2" width="22.85546875" style="2" customWidth="1"/>
    <col min="3" max="3" width="24.28515625" style="2" customWidth="1"/>
    <col min="4" max="4" width="18.42578125" style="2" customWidth="1"/>
    <col min="5" max="5" width="22.42578125" style="2" customWidth="1"/>
    <col min="6" max="6" width="24.140625" style="2" customWidth="1"/>
    <col min="7" max="7" width="18.140625" style="2" customWidth="1"/>
    <col min="8" max="16384" width="9.140625" style="2"/>
  </cols>
  <sheetData>
    <row r="1" spans="1:7" x14ac:dyDescent="0.3">
      <c r="A1" s="1"/>
      <c r="E1" s="3"/>
      <c r="F1" s="4" t="s">
        <v>0</v>
      </c>
    </row>
    <row r="3" spans="1:7" ht="29.25" customHeight="1" x14ac:dyDescent="0.3">
      <c r="A3" s="49" t="s">
        <v>24</v>
      </c>
      <c r="B3" s="49"/>
      <c r="C3" s="49"/>
      <c r="D3" s="49"/>
      <c r="E3" s="49"/>
      <c r="F3" s="49"/>
      <c r="G3" s="49"/>
    </row>
    <row r="4" spans="1:7" ht="18.75" thickBot="1" x14ac:dyDescent="0.35">
      <c r="A4" s="14"/>
      <c r="B4" s="15"/>
      <c r="C4" s="15"/>
      <c r="D4" s="15"/>
      <c r="E4" s="15"/>
      <c r="F4" s="15"/>
      <c r="G4" s="14"/>
    </row>
    <row r="5" spans="1:7" s="5" customFormat="1" ht="85.5" customHeight="1" thickBot="1" x14ac:dyDescent="0.35">
      <c r="A5" s="16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18" t="s">
        <v>6</v>
      </c>
      <c r="G5" s="19" t="s">
        <v>7</v>
      </c>
    </row>
    <row r="6" spans="1:7" ht="33" x14ac:dyDescent="0.3">
      <c r="A6" s="20" t="s">
        <v>25</v>
      </c>
      <c r="B6" s="21" t="s">
        <v>8</v>
      </c>
      <c r="C6" s="22" t="s">
        <v>15</v>
      </c>
      <c r="D6" s="7">
        <v>236.08198500000003</v>
      </c>
      <c r="E6" s="7">
        <f>(G6+F6)/D6</f>
        <v>1.3049199905918274</v>
      </c>
      <c r="F6" s="23">
        <v>33.874661703949997</v>
      </c>
      <c r="G6" s="24">
        <v>274.19343994115002</v>
      </c>
    </row>
    <row r="7" spans="1:7" ht="33" x14ac:dyDescent="0.3">
      <c r="A7" s="9" t="s">
        <v>26</v>
      </c>
      <c r="B7" s="10" t="s">
        <v>9</v>
      </c>
      <c r="C7" s="11" t="s">
        <v>16</v>
      </c>
      <c r="D7" s="8">
        <f>185.543248-D8</f>
        <v>178.178438</v>
      </c>
      <c r="E7" s="8">
        <f t="shared" ref="E7:E19" si="0">(G7+F7)/D7</f>
        <v>1.2434815608272423</v>
      </c>
      <c r="F7" s="12">
        <v>49.790779719999996</v>
      </c>
      <c r="G7" s="13">
        <v>171.77082247000001</v>
      </c>
    </row>
    <row r="8" spans="1:7" ht="33" x14ac:dyDescent="0.3">
      <c r="A8" s="9" t="s">
        <v>26</v>
      </c>
      <c r="B8" s="10" t="s">
        <v>19</v>
      </c>
      <c r="C8" s="11" t="s">
        <v>10</v>
      </c>
      <c r="D8" s="8">
        <v>7.3648100000000003</v>
      </c>
      <c r="E8" s="8">
        <f t="shared" si="0"/>
        <v>3.7172800017923064</v>
      </c>
      <c r="F8" s="12">
        <v>0</v>
      </c>
      <c r="G8" s="13">
        <v>27.377060929999999</v>
      </c>
    </row>
    <row r="9" spans="1:7" ht="33" x14ac:dyDescent="0.3">
      <c r="A9" s="9" t="s">
        <v>27</v>
      </c>
      <c r="B9" s="10" t="s">
        <v>11</v>
      </c>
      <c r="C9" s="11" t="s">
        <v>17</v>
      </c>
      <c r="D9" s="8">
        <v>334.74176499999999</v>
      </c>
      <c r="E9" s="8">
        <f t="shared" si="0"/>
        <v>1.4058130028083289</v>
      </c>
      <c r="F9" s="12">
        <v>31.507744780009997</v>
      </c>
      <c r="G9" s="13">
        <v>439.07658103999995</v>
      </c>
    </row>
    <row r="10" spans="1:7" ht="33" x14ac:dyDescent="0.3">
      <c r="A10" s="9" t="s">
        <v>28</v>
      </c>
      <c r="B10" s="10" t="s">
        <v>12</v>
      </c>
      <c r="C10" s="11" t="s">
        <v>18</v>
      </c>
      <c r="D10" s="8">
        <v>980.97720699999991</v>
      </c>
      <c r="E10" s="8">
        <f t="shared" si="0"/>
        <v>2.6014000121783263</v>
      </c>
      <c r="F10" s="12">
        <v>319.44322629000004</v>
      </c>
      <c r="G10" s="13">
        <v>2232.4708919464601</v>
      </c>
    </row>
    <row r="11" spans="1:7" ht="31.5" x14ac:dyDescent="0.3">
      <c r="A11" s="9" t="s">
        <v>31</v>
      </c>
      <c r="B11" s="10" t="s">
        <v>30</v>
      </c>
      <c r="C11" s="47" t="s">
        <v>30</v>
      </c>
      <c r="D11" s="8">
        <v>234.83177000000001</v>
      </c>
      <c r="E11" s="8">
        <f t="shared" si="0"/>
        <v>0.67831690324524663</v>
      </c>
      <c r="F11" s="12">
        <v>0</v>
      </c>
      <c r="G11" s="13">
        <v>159.29035901</v>
      </c>
    </row>
    <row r="12" spans="1:7" ht="31.5" x14ac:dyDescent="0.3">
      <c r="A12" s="9" t="s">
        <v>33</v>
      </c>
      <c r="B12" s="10" t="s">
        <v>30</v>
      </c>
      <c r="C12" s="47" t="s">
        <v>30</v>
      </c>
      <c r="D12" s="8">
        <v>0</v>
      </c>
      <c r="E12" s="8">
        <v>0</v>
      </c>
      <c r="F12" s="8">
        <v>0</v>
      </c>
      <c r="G12" s="8">
        <v>0</v>
      </c>
    </row>
    <row r="13" spans="1:7" ht="31.5" x14ac:dyDescent="0.3">
      <c r="A13" s="25" t="s">
        <v>20</v>
      </c>
      <c r="B13" s="26"/>
      <c r="C13" s="27"/>
      <c r="D13" s="28">
        <f>SUM(D6:D12)</f>
        <v>1972.1759749999999</v>
      </c>
      <c r="E13" s="28">
        <f t="shared" si="0"/>
        <v>1.8957717846814204</v>
      </c>
      <c r="F13" s="29">
        <f>SUM(F6:F12)</f>
        <v>434.61641249396007</v>
      </c>
      <c r="G13" s="30">
        <f>SUM(G6:G12)</f>
        <v>3304.1791553376102</v>
      </c>
    </row>
    <row r="14" spans="1:7" x14ac:dyDescent="0.3">
      <c r="A14" s="9" t="s">
        <v>34</v>
      </c>
      <c r="B14" s="10" t="s">
        <v>30</v>
      </c>
      <c r="C14" s="47" t="s">
        <v>30</v>
      </c>
      <c r="D14" s="8">
        <v>0</v>
      </c>
      <c r="E14" s="8">
        <v>0</v>
      </c>
      <c r="F14" s="8">
        <v>0</v>
      </c>
      <c r="G14" s="8">
        <v>0</v>
      </c>
    </row>
    <row r="15" spans="1:7" ht="48.75" customHeight="1" x14ac:dyDescent="0.3">
      <c r="A15" s="9" t="s">
        <v>13</v>
      </c>
      <c r="B15" s="10" t="s">
        <v>14</v>
      </c>
      <c r="C15" s="11" t="s">
        <v>21</v>
      </c>
      <c r="D15" s="31">
        <v>2251.4351710000001</v>
      </c>
      <c r="E15" s="48">
        <f t="shared" si="0"/>
        <v>1.3005511721394354</v>
      </c>
      <c r="F15" s="32">
        <v>274.66538388999999</v>
      </c>
      <c r="G15" s="33">
        <v>2653.4412667500001</v>
      </c>
    </row>
    <row r="16" spans="1:7" ht="34.5" customHeight="1" x14ac:dyDescent="0.3">
      <c r="A16" s="9" t="s">
        <v>35</v>
      </c>
      <c r="B16" s="10" t="s">
        <v>30</v>
      </c>
      <c r="C16" s="47" t="s">
        <v>30</v>
      </c>
      <c r="D16" s="31">
        <f>893.353179-D17</f>
        <v>892.81185899999991</v>
      </c>
      <c r="E16" s="48">
        <f t="shared" si="0"/>
        <v>0.57742400574452946</v>
      </c>
      <c r="F16" s="32">
        <v>0</v>
      </c>
      <c r="G16" s="33">
        <v>515.53099999999995</v>
      </c>
    </row>
    <row r="17" spans="1:11" ht="34.5" customHeight="1" x14ac:dyDescent="0.3">
      <c r="A17" s="9" t="s">
        <v>29</v>
      </c>
      <c r="B17" s="10" t="s">
        <v>37</v>
      </c>
      <c r="C17" s="46" t="s">
        <v>40</v>
      </c>
      <c r="D17" s="31">
        <v>0.54132000000000002</v>
      </c>
      <c r="E17" s="48">
        <f t="shared" si="0"/>
        <v>3.1961899985221307</v>
      </c>
      <c r="F17" s="32">
        <v>0</v>
      </c>
      <c r="G17" s="33">
        <v>1.7301615699999999</v>
      </c>
    </row>
    <row r="18" spans="1:11" ht="31.5" x14ac:dyDescent="0.3">
      <c r="A18" s="25" t="s">
        <v>22</v>
      </c>
      <c r="B18" s="34"/>
      <c r="C18" s="27"/>
      <c r="D18" s="35">
        <f>D14+D16+D15+D17</f>
        <v>3144.7883499999998</v>
      </c>
      <c r="E18" s="35">
        <f t="shared" si="0"/>
        <v>1.0955801881579725</v>
      </c>
      <c r="F18" s="36">
        <f t="shared" ref="F18:G18" si="1">F14+F16+F15+F17</f>
        <v>274.66538388999999</v>
      </c>
      <c r="G18" s="37">
        <f t="shared" si="1"/>
        <v>3170.7024283199999</v>
      </c>
    </row>
    <row r="19" spans="1:11" ht="32.25" thickBot="1" x14ac:dyDescent="0.35">
      <c r="A19" s="38" t="s">
        <v>23</v>
      </c>
      <c r="B19" s="39"/>
      <c r="C19" s="40"/>
      <c r="D19" s="41">
        <f>D18+D13</f>
        <v>5116.9643249999999</v>
      </c>
      <c r="E19" s="41">
        <f t="shared" si="0"/>
        <v>1.4039893428495949</v>
      </c>
      <c r="F19" s="42">
        <f t="shared" ref="F19:G19" si="2">F18+F13</f>
        <v>709.28179638396</v>
      </c>
      <c r="G19" s="43">
        <f t="shared" si="2"/>
        <v>6474.8815836576105</v>
      </c>
    </row>
    <row r="20" spans="1:11" ht="42" customHeight="1" x14ac:dyDescent="0.3">
      <c r="A20" s="50" t="s">
        <v>39</v>
      </c>
      <c r="B20" s="50"/>
      <c r="C20" s="50"/>
      <c r="D20" s="50"/>
      <c r="E20" s="50"/>
      <c r="F20" s="50"/>
      <c r="G20" s="50"/>
      <c r="I20" s="6"/>
      <c r="K20" s="6"/>
    </row>
    <row r="21" spans="1:11" x14ac:dyDescent="0.3">
      <c r="A21" s="2" t="s">
        <v>32</v>
      </c>
      <c r="B21" s="14"/>
      <c r="C21" s="14"/>
      <c r="D21" s="44"/>
      <c r="E21" s="45"/>
      <c r="F21" s="45"/>
      <c r="G21" s="45"/>
    </row>
    <row r="22" spans="1:11" ht="21" customHeight="1" x14ac:dyDescent="0.3">
      <c r="A22" s="2" t="s">
        <v>36</v>
      </c>
      <c r="B22" s="14"/>
      <c r="C22" s="14"/>
      <c r="D22" s="44"/>
      <c r="E22" s="45"/>
      <c r="F22" s="45"/>
      <c r="G22" s="45"/>
    </row>
    <row r="23" spans="1:11" ht="34.5" customHeight="1" x14ac:dyDescent="0.3">
      <c r="A23" s="51" t="s">
        <v>38</v>
      </c>
      <c r="B23" s="51"/>
      <c r="C23" s="51"/>
      <c r="D23" s="51"/>
      <c r="E23" s="51"/>
      <c r="F23" s="51"/>
      <c r="G23" s="51"/>
    </row>
  </sheetData>
  <mergeCells count="3">
    <mergeCell ref="A3:G3"/>
    <mergeCell ref="A20:G20"/>
    <mergeCell ref="A23:G23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Елисеева Виктория Викторовна</cp:lastModifiedBy>
  <dcterms:created xsi:type="dcterms:W3CDTF">2015-06-15T13:47:01Z</dcterms:created>
  <dcterms:modified xsi:type="dcterms:W3CDTF">2017-02-28T09:45:19Z</dcterms:modified>
</cp:coreProperties>
</file>