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386" windowWidth="19020" windowHeight="11955" firstSheet="3" activeTab="3"/>
  </bookViews>
  <sheets>
    <sheet name="тарифное меню" sheetId="1" r:id="rId1"/>
    <sheet name="Изменение по Твери" sheetId="2" r:id="rId2"/>
    <sheet name="Изменение по Твери-Белгород" sheetId="3" r:id="rId3"/>
    <sheet name="ТП" sheetId="4" r:id="rId4"/>
  </sheets>
  <definedNames>
    <definedName name="_xlnm.Print_Titles" localSheetId="1">'Изменение по Твери'!$5:$7</definedName>
    <definedName name="_xlnm.Print_Titles" localSheetId="2">'Изменение по Твери-Белгород'!$5:$7</definedName>
    <definedName name="_xlnm.Print_Titles" localSheetId="0">'тарифное меню'!$5:$7</definedName>
    <definedName name="_xlnm.Print_Area" localSheetId="1">'Изменение по Твери'!$A$1:$J$243</definedName>
    <definedName name="_xlnm.Print_Area" localSheetId="2">'Изменение по Твери-Белгород'!$A$1:$J$261</definedName>
    <definedName name="_xlnm.Print_Area" localSheetId="0">'тарифное меню'!$A$1:$J$243</definedName>
  </definedNames>
  <calcPr fullCalcOnLoad="1"/>
</workbook>
</file>

<file path=xl/sharedStrings.xml><?xml version="1.0" encoding="utf-8"?>
<sst xmlns="http://schemas.openxmlformats.org/spreadsheetml/2006/main" count="1166" uniqueCount="257">
  <si>
    <t>Диапазон мощности, кВт</t>
  </si>
  <si>
    <t>I</t>
  </si>
  <si>
    <t>II</t>
  </si>
  <si>
    <t>III</t>
  </si>
  <si>
    <t>0,4 кВ</t>
  </si>
  <si>
    <t>до 100 кВт включительно</t>
  </si>
  <si>
    <t>свыше 100 до 750 кВт включительно</t>
  </si>
  <si>
    <t>свыше 750 кВт</t>
  </si>
  <si>
    <t>6-10 кВ</t>
  </si>
  <si>
    <t xml:space="preserve">Категория присоединения </t>
  </si>
  <si>
    <t>Ставка платы по категориям надежности, руб., без НДС</t>
  </si>
  <si>
    <t>Уровень напряжения в точке присоединения, кВ</t>
  </si>
  <si>
    <t>свыше 15 до 100 кВт включительно</t>
  </si>
  <si>
    <t>-</t>
  </si>
  <si>
    <t>Заявитель, подающий заявку на технологическое присоединение с присоединенной мощностью, не превышающей 15 кВт включительно, в т.ч. в целях временного присоединения (с учетом ранее присоединенной в данной точке присоединения мощности) при условии, что расстояние от границ участка заявителя до объектов электросетевого хозяйства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 независимо от наличия или отсутствия технической возможности технологического присоединения на дату обращения (с НДС).</t>
  </si>
  <si>
    <t>6-10</t>
  </si>
  <si>
    <t>Дата и номер принятия тарифного решения</t>
  </si>
  <si>
    <t>Дата публикации</t>
  </si>
  <si>
    <t>29.12.2010 №14/9 (плата установлена на 2011 год)</t>
  </si>
  <si>
    <t xml:space="preserve">04.02.2011г. </t>
  </si>
  <si>
    <t>09.02.2011 №3/1-тп</t>
  </si>
  <si>
    <t>№10/5 от 18.03.2011г.</t>
  </si>
  <si>
    <t xml:space="preserve"> 26.03.2011
</t>
  </si>
  <si>
    <t>№11/66 от 25.03.2011</t>
  </si>
  <si>
    <t xml:space="preserve"> 06.04.2011
</t>
  </si>
  <si>
    <t>№163 от 16.12.2011</t>
  </si>
  <si>
    <t xml:space="preserve"> 28.12.2011г.</t>
  </si>
  <si>
    <t>Белгородские известия</t>
  </si>
  <si>
    <t>Источник пубникации</t>
  </si>
  <si>
    <t>Технологическое присоединение юридически лиц – некоммерческих организаций для поставки э/э гражданам – членам этой организации, рассчитывающимся по общему счетчику на вводе, при условии присоединения каждым членом организации не более 15 кВт</t>
  </si>
  <si>
    <t>550*кол-во членов</t>
  </si>
  <si>
    <t>ОАО "МРСК Центра" - "Брянскэнерго"</t>
  </si>
  <si>
    <t>6-35</t>
  </si>
  <si>
    <t>от 15 до 100 включительно</t>
  </si>
  <si>
    <t>0,22-1 кВ</t>
  </si>
  <si>
    <t>№5 (415) «Брянская учительская газета»</t>
  </si>
  <si>
    <t xml:space="preserve">Для заявителей с максимальной присоединяемой мощностью энергопринимающих устройств мощностью не превышающей 15 кВт включительно (с учетом ранее присоединенной в данной точке присоединения мощности), оплачивает работы при условии, что расстояние от границ участка заявителя до объектов электросетевого хозяйства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 </t>
  </si>
  <si>
    <t>ОАО "МРСК Центра" - "Воронежэнерго"</t>
  </si>
  <si>
    <t>Плата за технологическое присоединение к электрическим сетям ОАО "МРСК Центра" напряжением 6-10 кВ, 35 кВ и выше или мощностью 10 МВА и более определяется индивидуально в соответствии с проектно –сметной документацией.</t>
  </si>
  <si>
    <t>Для заявителей – юридических лиц или индивидуальных предпринимателей в целях технологического присоединения по одному источнику электроснабжения электропринимающих устройств, максимальная мощность которых составляет до 100 кВт включительно (с учетом ранее присоединенной в данной точке присоединения мощности), а также для физических лиц в целях технологического присоединения электропринимающих устройств, максимальная мощность, которых составляет до 15 кВт включительно (с учетом ранее присоединенной в данной точке присоединения мощности), которые используются для бытовых и иных нужд, не связанных с осуществлением предпринимательской деятельности, и электроснабжение которых предусматривается по одному источнику, в случае осуществления технологического присоединения электропринимающих устройств указанных заявителей к электрическим сетям классом напряжения до 20 кВ включительно, плата за технологическое присоединение по индивидуальному проекту не устанавливается.</t>
  </si>
  <si>
    <t>"Воронежский курьер", N 31</t>
  </si>
  <si>
    <t>до 750 кВт включительно</t>
  </si>
  <si>
    <t>В случаях, не отраженных в постановлении, плата за технологическое присоединение утверждается по индивидуальному приекту</t>
  </si>
  <si>
    <t>При технологическом присоединении заявителя по второй или первой категории надежности электроснабжения размер платы за технологическое присоединение определяется согласно п.24 Методических указаний, утвержденных приказом ФСТ России от 30.11.2010 г.№365-э/5</t>
  </si>
  <si>
    <t>Для заявителей с присоединяемой мощностью энергопринимающих устройств свыше 750 кВт на уровне напряжения 6-10 кВ плата за технологическое присоединение устанавливается индивидуально для каждого присоединения</t>
  </si>
  <si>
    <t>ОАО "МРСК Центра" - "Костромаэнерго"</t>
  </si>
  <si>
    <t xml:space="preserve">"Северная правда", N 27
</t>
  </si>
  <si>
    <t>Для заявителей с максимальной присоединяемой мощностью энергопринимающих устройств мощностью не превышающей 15 кВт включительно (с учетом ранее присоединенной в данной точке присоединения мощности), оплачивает работы при условии, что расстояние от границ участка заявителя до объектов электросетевого хозяйства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t>
  </si>
  <si>
    <t>- для юридических лиц, руб./присоединение (по каждому источнику электроснабжения), без НДС</t>
  </si>
  <si>
    <t>- для физических лиц, руб./присоединение (по каждому источнику электроснабжения), с НДС</t>
  </si>
  <si>
    <t>до 1,0 кВ включительно (0,4 кВ)</t>
  </si>
  <si>
    <t>Ставка платы за технологическое присоединение рассчитывается индивидуально:</t>
  </si>
  <si>
    <t>- при технологическом присоедипнении не ниже 35кВ и мощностью не менее 10 тыс кВА</t>
  </si>
  <si>
    <t>- при технологическом присоедипнении на уровень напряжения до 1,0 кВ (включительно) мощностью не менее 750 кВА</t>
  </si>
  <si>
    <t>35 и выше</t>
  </si>
  <si>
    <t xml:space="preserve">до 1,0 кВ включительно </t>
  </si>
  <si>
    <t>- при технологическом присоединении электроустановок потребителей с подключаеой нагрузкой более 15 кВт, подающих заявку на повышение категории надежности</t>
  </si>
  <si>
    <t>ОАО "МРСК Центра" - "Курскэнерго"</t>
  </si>
  <si>
    <t xml:space="preserve">"Курск" №52 </t>
  </si>
  <si>
    <t xml:space="preserve">Заявитель с максимальной присоединенной мощностью до 15 кВт включительно, а так же Заявитель, подающий завку в целях временного присоединение (до 6 месяцев) передвижных объектов, с присоединяемой  мощностью не превышающей 15 кВт включительно, при условии, что расстояние от границ участка заявителя до объектов электросетевого хозяйства  необходимого класса напряжения не более 300 метров в городах и поселках г/т и не более 500 метров в сельской местности </t>
  </si>
  <si>
    <t>от 100 до 8500 кВт</t>
  </si>
  <si>
    <t>Технологическое присоединение юридически лиц – некоммерческих организаций для поставки э/э гражданам – членам этой организации, рассчитывающимся по общему счетчику на вводе, при условии присоединения каждым членом организации не более 15 кВт (с НДС), и расстояние от границ участка заявителя до объектов электросетевого хозяйства необходимого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t>
  </si>
  <si>
    <t>ОАО "МРСК Центра" - "Липецкэнерго"</t>
  </si>
  <si>
    <t>класс напряжения, указанный в заявке, соответствует напряжению присоединения к существующему объекту электросетевого хозяйства (трансформация напряжения не требуется)</t>
  </si>
  <si>
    <t>класс напряжения, указанный в заявке, не соответствует напряжению присоединения к существующему объекту электросетевого хозяйства (трансформация напряжения требуется)</t>
  </si>
  <si>
    <t>Постоянная часть, руб.</t>
  </si>
  <si>
    <t>Переменная часть, руб/МВт</t>
  </si>
  <si>
    <t>ВЛ (СИП-одноцепная)</t>
  </si>
  <si>
    <t>ВЛ (СИП-двухцепная)</t>
  </si>
  <si>
    <t>Прокладка 1 кабельной линии в 1 траншее по улицам с асфальтовым покрытием</t>
  </si>
  <si>
    <t>Прокладка 2 кабельных линий в 1 траншее по улицам с асфальтовым покрытием</t>
  </si>
  <si>
    <t>Прокладка 3 кабельных линий в 1 траншее по улицам с асфальтовым покрытием</t>
  </si>
  <si>
    <t>Прокладка 1 кабельной линии в 1 траншее по улицам без асфальтового покрытия</t>
  </si>
  <si>
    <t>Прокладка 2 кабельных линий в 1 траншее по улицам без асфальтового покрытия</t>
  </si>
  <si>
    <t>Прокладка 3 кабельных линий в 1 траншее по улицам без асфальтового покрытия</t>
  </si>
  <si>
    <t>Прокладка 1 кабельной линии в 1 траншее с устройством прокола</t>
  </si>
  <si>
    <t>ВЛ (голый провод - одноцепная)</t>
  </si>
  <si>
    <t>СТП 16 кВА</t>
  </si>
  <si>
    <t>СТП 25 кВА</t>
  </si>
  <si>
    <t>СТП 40 кВА</t>
  </si>
  <si>
    <t>СПТ 63 кВА</t>
  </si>
  <si>
    <t>СТП 100 кВА</t>
  </si>
  <si>
    <t>КТП 160 кВА</t>
  </si>
  <si>
    <t>КТП 250 кВА</t>
  </si>
  <si>
    <t>КТП 2х250 кВА</t>
  </si>
  <si>
    <t>КТП 400 кВА</t>
  </si>
  <si>
    <t>КТП 2х400 кВА</t>
  </si>
  <si>
    <t>КТП 630 кВА</t>
  </si>
  <si>
    <t>КТП 2х630 кВА</t>
  </si>
  <si>
    <t>КТП 1000 кВА</t>
  </si>
  <si>
    <t>КТП 2х1000 кВА</t>
  </si>
  <si>
    <t>ТП 160 кВА</t>
  </si>
  <si>
    <t>ТП 2х160 кВА</t>
  </si>
  <si>
    <t>ТП 250 кВА</t>
  </si>
  <si>
    <t>ТП 2х250 кВА</t>
  </si>
  <si>
    <t>ТП 400 кВА</t>
  </si>
  <si>
    <t>ТП 2х400 кВА</t>
  </si>
  <si>
    <t>ТП 630 кВА</t>
  </si>
  <si>
    <t>ТП 2х630 кВА</t>
  </si>
  <si>
    <t>ТП 1000 кВА</t>
  </si>
  <si>
    <t>ТП 2х1000 кВА</t>
  </si>
  <si>
    <t>установка ПКУ</t>
  </si>
  <si>
    <t xml:space="preserve">"Липецкая газета", N 211-212, 03.11.2011
</t>
  </si>
  <si>
    <t>№49/3 от 21.10.2011</t>
  </si>
  <si>
    <t>Присоединение объектов заявителя к ячейке (ТП, РТП, РП, ПС)</t>
  </si>
  <si>
    <t>С1    
 СТС на покрытие расходов на технологическое присоединение энергопринимающих устройств Заявителя, не включающая в себя строительство объектов электросетевого хозяйства, в т.ч.</t>
  </si>
  <si>
    <t>С2
СТС на покрытие расходов на строительство воздушных линий электропередачи в насчете на 1 км линий (руб/км), в т.ч.</t>
  </si>
  <si>
    <t>С3
СТС на покрытие расходов на строительство кабельных линий электропередачи в расчете на 1 км. линий (руб/км), в т.ч.</t>
  </si>
  <si>
    <t>С1
СТС на покрытие расходов на технологическое присоединение энергопринимающих устройств Заявителя, не включающая в себя строительство объектов электросетевого хозяйства, в т.ч.</t>
  </si>
  <si>
    <t>С4
СТС на покрытие расходов на строительство подстанций  (руб/шт), в т.ч.</t>
  </si>
  <si>
    <t xml:space="preserve"> 21.12.2011
</t>
  </si>
  <si>
    <t xml:space="preserve">"Орловская правда", N 190
</t>
  </si>
  <si>
    <t>ОАО "МРСК Центра" - "Орелэнерго"</t>
  </si>
  <si>
    <t>0,4-10</t>
  </si>
  <si>
    <t xml:space="preserve">До 100 кВт включительно, при технологическом присоединении к 1 источнику энергоснабжения (за исключением п. 1,2) </t>
  </si>
  <si>
    <t>Стандартизированные тарифные ставки утверждены в базовых ценах 2001 года</t>
  </si>
  <si>
    <t>ОАО "МРСК Центра" - "Смоленскэнерго"</t>
  </si>
  <si>
    <t>№1302-т от 20.12.2011</t>
  </si>
  <si>
    <t>свыше 30 до 100 кВт включительно</t>
  </si>
  <si>
    <t>свыше 100 кВт</t>
  </si>
  <si>
    <t xml:space="preserve">До 30 кВт </t>
  </si>
  <si>
    <t>№88 от 04.04.2011</t>
  </si>
  <si>
    <t xml:space="preserve">07.04.2011 г. </t>
  </si>
  <si>
    <t xml:space="preserve">"Смоленская газета" №36 (764) </t>
  </si>
  <si>
    <t>ОАО "МРСК Центра" - "Тамбовэнерго"</t>
  </si>
  <si>
    <t xml:space="preserve"> 19.08.2011
</t>
  </si>
  <si>
    <t xml:space="preserve">"Тамбовская жизнь" (специальный выпуск), N 104(1186)
</t>
  </si>
  <si>
    <t>руб. МВт</t>
  </si>
  <si>
    <t>0,4 кВ (НН)</t>
  </si>
  <si>
    <t>руб./км</t>
  </si>
  <si>
    <t>руб./линия,шт.</t>
  </si>
  <si>
    <t>1-20 кВ (СН2)</t>
  </si>
  <si>
    <t>№97-э от 11.08.2011</t>
  </si>
  <si>
    <t xml:space="preserve"> 05.02.2011г.</t>
  </si>
  <si>
    <t>Заявитель, подающий заявку на технологическое присоединение энергопринимающих устройств максимальной присоединенной мощностью, не превышающей 15 кВт включительно (с ранее присоединенной в данной точке присоединения мощности), исходя из стоимости мероприятий при условии, что расстояние от  от границ участка заявителя до объектов электросетевого хозяйства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t>
  </si>
  <si>
    <t xml:space="preserve">Ставка платы в руб. </t>
  </si>
  <si>
    <t>В базовых ценах 2001 г. без НДС</t>
  </si>
  <si>
    <t>Для заявителей с максимальной присоединяемой мощностью энергопринимающих устройств мощностью не превышающей 15 кВт включительно (с учетом ранее присоединенной в данной точке присоединения мощности), оплачивает работы при условии, что расстояние от границ участка заявителя до объектов электросетевого хозяйства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 А так же для Заявителей, подающих завку в целях временного присоединение (до 6 месяцев) передвижных объектов.</t>
  </si>
  <si>
    <r>
      <rPr>
        <b/>
        <sz val="9"/>
        <rFont val="Times New Roman"/>
        <family val="1"/>
      </rPr>
      <t>С1</t>
    </r>
    <r>
      <rPr>
        <sz val="9"/>
        <rFont val="Times New Roman"/>
        <family val="1"/>
      </rPr>
      <t xml:space="preserve"> Стандартизированная тарифная ставка платы  на покрытие расходов на технологическое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не включающих в себя стоительство и реконструкцию объектов электросетевого хозяйства.</t>
    </r>
  </si>
  <si>
    <r>
      <rPr>
        <b/>
        <sz val="10"/>
        <rFont val="Times New Roman"/>
        <family val="1"/>
      </rPr>
      <t>С2</t>
    </r>
    <r>
      <rPr>
        <sz val="10"/>
        <rFont val="Times New Roman"/>
        <family val="1"/>
      </rPr>
      <t xml:space="preserve"> Стандаризированная тарифная ставка на покрытие расходов при технологическом присоединении в части расходов на строительство и реконструкцию воздушных линий электропередачи</t>
    </r>
  </si>
  <si>
    <r>
      <rPr>
        <b/>
        <sz val="10"/>
        <rFont val="Times New Roman"/>
        <family val="1"/>
      </rPr>
      <t>С3</t>
    </r>
    <r>
      <rPr>
        <sz val="10"/>
        <rFont val="Times New Roman"/>
        <family val="1"/>
      </rPr>
      <t xml:space="preserve"> Стандартизированная тарифная ставка на покрытие расходов при технологическом присоединении в части расходов на строительство и реконструкцию кабельных линий электропередач</t>
    </r>
  </si>
  <si>
    <r>
      <rPr>
        <b/>
        <sz val="10"/>
        <rFont val="Times New Roman"/>
        <family val="1"/>
      </rPr>
      <t>С4</t>
    </r>
    <r>
      <rPr>
        <sz val="10"/>
        <rFont val="Times New Roman"/>
        <family val="1"/>
      </rPr>
      <t xml:space="preserve"> Стандаризированная тарифная ставка на покрытие расходов при технологическом присоединении в части расходов на строительство и реконструкцию подстанций</t>
    </r>
  </si>
  <si>
    <t xml:space="preserve">от 15 до 30 кВт </t>
  </si>
  <si>
    <t>свыше 30 кВт</t>
  </si>
  <si>
    <t xml:space="preserve">до 100 кВт </t>
  </si>
  <si>
    <t>10 кВ</t>
  </si>
  <si>
    <t xml:space="preserve">от 100 до 750 кВт </t>
  </si>
  <si>
    <t>№ 504-нп от 14.10.2011 (в редакции №565-нп от 24.10.2011)</t>
  </si>
  <si>
    <t>При наличии технической возможности технологчиеского присоединения к каждому независимому источнику энергоснабжения размер платы за технологическое присоединение определяется как сумма рзмеров платы за технологическое присоединение по двум источникам, расчитанная по ставкам, утвержденным настоящим приказом.</t>
  </si>
  <si>
    <t>29.10.2011</t>
  </si>
  <si>
    <t>Тверская жизнь №199 (27.251)</t>
  </si>
  <si>
    <t>Зона 1 
Бельский, Жарковский, Краснохолмский, Лесной, Максатихинский, Молоковский, Сандовский, Сонковский, Кесовогородский, Оленинский, Весьегонский, Кувшиновский р-ны</t>
  </si>
  <si>
    <t>Зона 2
Бежицкий, Удомельский, Фировский, Андреапольский, Торопецкий, Рамешковский, Западнодвинский, Нелидовский, Лихославльский р-ны</t>
  </si>
  <si>
    <t>Зона 3
Кашинский, Селижаровский, Спировский р-ны</t>
  </si>
  <si>
    <t xml:space="preserve">Зона 4
Бологовский, Вышневолоцкий, Старицкий, Калязинский, Осташковский, Пеновский р-ны
</t>
  </si>
  <si>
    <t>Зона 5
Кимрский, Ржевский, Торжокский р-ны</t>
  </si>
  <si>
    <t>Зона 6
Калининский, Конаковский, Зубцовский р-ны</t>
  </si>
  <si>
    <t>Зона 7
г. Тверь</t>
  </si>
  <si>
    <t>ОАО "МРСК Центра" - "Тверьэнерго" ставки действуют до 31.12.2011 г.</t>
  </si>
  <si>
    <t>ОАО "МРСК Центра" - "Белгородэнерго" ставки утверждены на 2011 г.</t>
  </si>
  <si>
    <t xml:space="preserve">ОАО "МРСК Центра" - "Ярэнерго" </t>
  </si>
  <si>
    <t>Значения ставок платы за 1 кВт технологического присоединения с учётом расходов соответствующих способу присоединения при присоединении энергопринимающих устройств объектов заявителя к ячейке (ТП.РТП. РП,ПС), либо к линии электропередачи (ЛЭП) в случае когда класс напряжения, указанный в заявке, соответствует напряжению присоединения к существующему объекту электросетевого хозяйства трансформация напряжения не требуется</t>
  </si>
  <si>
    <t>от 1 до 35 кВ (6-10)</t>
  </si>
  <si>
    <t>Значения ставок платы за 1 кВт технологического присоединения с учётом расходов соответствующих способу присоединения при присоединении энергопринимающих устройств объектов заявителя к ячейке (ТП.РТП. РП,ПС), либо к линии электропередачи (ЛЭП) в случае когда класс напряжения, указанный в заявке, не соответствует напряжению присоединения к существующему объекту электросетевого хозяйства трансформация напряжения требуется</t>
  </si>
  <si>
    <r>
      <rPr>
        <b/>
        <sz val="10"/>
        <rFont val="Times New Roman"/>
        <family val="1"/>
      </rPr>
      <t>Территориальная зона 1</t>
    </r>
    <r>
      <rPr>
        <sz val="10"/>
        <rFont val="Times New Roman"/>
        <family val="1"/>
      </rPr>
      <t xml:space="preserve"> (город Ярославль и город Рыбинск)</t>
    </r>
  </si>
  <si>
    <r>
      <rPr>
        <b/>
        <sz val="10"/>
        <rFont val="Times New Roman"/>
        <family val="1"/>
      </rPr>
      <t>Территориальная зона 3</t>
    </r>
    <r>
      <rPr>
        <sz val="10"/>
        <rFont val="Times New Roman"/>
        <family val="1"/>
      </rPr>
      <t xml:space="preserve"> (территории, не вошедшие в территориальные зоны  1,2,4)</t>
    </r>
  </si>
  <si>
    <r>
      <rPr>
        <b/>
        <sz val="10"/>
        <rFont val="Times New Roman"/>
        <family val="1"/>
      </rPr>
      <t>Территориальная зона 4</t>
    </r>
    <r>
      <rPr>
        <sz val="10"/>
        <rFont val="Times New Roman"/>
        <family val="1"/>
      </rPr>
      <t xml:space="preserve"> (территория индустриального парка "Новосёлки-1" в южной части города Ярославля)</t>
    </r>
  </si>
  <si>
    <t>до 0,1 кВ включительно (0,4 кВ)</t>
  </si>
  <si>
    <t>№8 от 14.02.2011 г. (в редакции №37-ви от 29.06.2011г.)</t>
  </si>
  <si>
    <t>18.02.2011 (редакция от 01.07.2011)</t>
  </si>
  <si>
    <t>Документ регион №12 (157) (в редакции №50(195))</t>
  </si>
  <si>
    <t>ТМ ПТП</t>
  </si>
  <si>
    <t>ОАО "МРСК Центра"</t>
  </si>
  <si>
    <t>1. Для заявителей с максимальной присоединяемой мощностью энергопринимающих устройств мощностью не превышающей 15 кВт включительно (с учетом ранее присоединенной в данной точке присоединения мощности), оплачивает работы при условии, что расстояние от границ участка заявителя до объектов электросетевого хозяйства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 (с НДС)</t>
  </si>
  <si>
    <t>2. Технологическое присоединение юридически лиц – некоммерческих организаций для поставки э/э гражданам – членам этой организации, рассчитывающимся по общему счетчику на вводе, при условии присоединения каждым членом организации не более 15 кВт</t>
  </si>
  <si>
    <t xml:space="preserve"> "Смоленская газета" от 05.02.2011г. №11</t>
  </si>
  <si>
    <t xml:space="preserve">До 30 кВт включительно </t>
  </si>
  <si>
    <t>№31 от 01.02.2011</t>
  </si>
  <si>
    <t>Строительство ВЛ, руб./км (без НДС), в ценах 2001 года</t>
  </si>
  <si>
    <t>Строительство КЛ, руб./км (без НДС), в ценах 2001 года</t>
  </si>
  <si>
    <t>Строительство подстанций, в расчете на 1 линию, руб. (без НДС) , в ценах 2001 года</t>
  </si>
  <si>
    <t>1-20, 35, 110</t>
  </si>
  <si>
    <t xml:space="preserve">31.03.2006г. №73 (редакция от 17.07.2009 г. N 66)
</t>
  </si>
  <si>
    <t>07.04.2006г. (редакция от 23.07.2009 г.)</t>
  </si>
  <si>
    <t>"Рабочий путь"  №71(в редакции "Смоленская газета" №61)</t>
  </si>
  <si>
    <t>Для заявителей с максимальной мощностью, не превышающей 15 кВт включительно (с учетом ранее присоединенной в данной точке присоединения мощности), при технологическом присоединении по одному источнику электроснабжения при условии, что расстояние  от границ участка заявителя до объектов электросетевого хозяйства необходимого заявителю класса напряжения филиала ОАО "МРСК Центра" - "Липецкэнерго" составляет не более 300 метров в городах и поселках городского типа и не более 500 метров в сельской местности (с НДС)</t>
  </si>
  <si>
    <t>550*кол-во членов (абонентов)</t>
  </si>
  <si>
    <t>При наличии технической возможности технологчиеского присоединения к каждому независимому источнику энергоснабжения размер платы за технологическое присоединение определяется как сумма размеров платы за технологическое присоединение по двум источникам, расчитанная по ставкам, утвержденным настоящим приказом.</t>
  </si>
  <si>
    <r>
      <t xml:space="preserve">Для юридических и физических лиц с максимальной присоединяемой мощностью энергопринимающих устройств мощностью не превышающей 15 кВт включительно (с учетом ранее присоединенной в данной точке присоединения мощности), оплачивает работы при условии, что расстояние от границ участка заявителя до объектов электросетевого хозяйства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 </t>
    </r>
    <r>
      <rPr>
        <b/>
        <sz val="10"/>
        <rFont val="Times New Roman"/>
        <family val="1"/>
      </rPr>
      <t>С НДС</t>
    </r>
  </si>
  <si>
    <t>№0249-00Э00-нп от 04.04.2011 г.</t>
  </si>
  <si>
    <t>Тверская жизнь №60 (27.112)</t>
  </si>
  <si>
    <r>
      <rPr>
        <b/>
        <sz val="10"/>
        <rFont val="Times New Roman"/>
        <family val="1"/>
      </rPr>
      <t>Территориальная зона 2</t>
    </r>
    <r>
      <rPr>
        <sz val="10"/>
        <rFont val="Times New Roman"/>
        <family val="1"/>
      </rPr>
      <t xml:space="preserve"> (город Переславль-Залесский, административные центры всех муниципальных районов Ярославской области, Ярославский, Переславский, Угличский, Некрасовский муниципальные районы)</t>
    </r>
  </si>
  <si>
    <t>- при технологическом присоединении энергоустановок потребителей 
(заявителей) к электрическим сетям</t>
  </si>
  <si>
    <t>от 1,0 кВ до 35 кВ (6-10 кВ)</t>
  </si>
  <si>
    <t xml:space="preserve">до 30 кВт </t>
  </si>
  <si>
    <t xml:space="preserve">№ 73-нп от 27.02.2012 </t>
  </si>
  <si>
    <t>29.02.2012</t>
  </si>
  <si>
    <t>Тверская жизнь №35 (27.327)</t>
  </si>
  <si>
    <t xml:space="preserve">ОАО "МРСК Центра" - "Тверьэнерго" </t>
  </si>
  <si>
    <t xml:space="preserve">Зона 4
Бологовский, Вышневолоцкий, Старицкий, Осташковский, Пеновский р-ны
</t>
  </si>
  <si>
    <t>Зона 5
Кимрский, Ржевский, Калязинский,  Торжокский р-ны</t>
  </si>
  <si>
    <t>Плата за технологическое присоединение к электрическим сетям филиала ОАО "МРСК Центра"-"Белгородэнерго" напряжением 35 кВ и выше и (или) мощностью 10 МВА и более определяется индивидуально в соответствии с проектно–сметной документацией.</t>
  </si>
  <si>
    <t>На уровне напряжения 6-10 кВ плата за технологическое присоединение для потребителей присоединяемой мощностью свыше 100 кВт определяется по индивидуальному проекту.</t>
  </si>
  <si>
    <t>Для заявителей,подающих заявку на технологическое присоединение и запрашивающих  вторую или первую категорию надежности электроснабжения, что требует технологического присоединения к двум независимым источникам энергоснабжения, плата определяется за каждое технологическое присоединение к независимому источнику энергоснабжения отдельно.</t>
  </si>
  <si>
    <t>466,10                             (без учета НДС)</t>
  </si>
  <si>
    <t>Заявитель - юридическое лицо, являющееся плательщиком налога на добавленную стоимость, подающий заявку на технологическое присоединение при условии, что расстояние от границ участка заявителя до объектов электросетевого хозяйства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t>
  </si>
  <si>
    <t>550                             (с учетом НДС)</t>
  </si>
  <si>
    <t>Заявитель - юридическое лицо, не являющееся плательщиком налога на добавленную стоимость, подающий заявку на технологическое присоединение при условии, что расстояние от границ участка до объектов электросетевого хозяйства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t>
  </si>
  <si>
    <t>Заявитель - физическое лицо, подающее заявку на технологическое присоединение энергопринимающих устройств при условии, что расстояние от границ участка заявителя до объектов электросетевого хозяйства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t>
  </si>
  <si>
    <t xml:space="preserve"> №39 (3109), "Белгородские известия"</t>
  </si>
  <si>
    <t>29.12.2011 №19/7 (плата установлена на 2012 год)</t>
  </si>
  <si>
    <t>С 01.07.2012 г.</t>
  </si>
  <si>
    <t>С 01.01.2012 г.</t>
  </si>
  <si>
    <t>ОАО "МРСК Центра" - "Белгородэнерго" ставки утверждены на 2012 г.</t>
  </si>
  <si>
    <t>Источник публикации</t>
  </si>
  <si>
    <t>0,4</t>
  </si>
  <si>
    <t>Стандартизированные тарифные ставки</t>
  </si>
  <si>
    <t xml:space="preserve">Дата и № принятия тарифного решения </t>
  </si>
  <si>
    <t>Наименование организации</t>
  </si>
  <si>
    <t>№</t>
  </si>
  <si>
    <t>Филиал ОАО "МРСК Северного Кавказа" - "Ствропольэнерго"</t>
  </si>
  <si>
    <t>Ставки за единицу максимальной мощности</t>
  </si>
  <si>
    <r>
      <t>С</t>
    </r>
    <r>
      <rPr>
        <b/>
        <vertAlign val="subscript"/>
        <sz val="10"/>
        <rFont val="Times New Roman"/>
        <family val="1"/>
      </rPr>
      <t>2i</t>
    </r>
    <r>
      <rPr>
        <b/>
        <sz val="10"/>
        <rFont val="Times New Roman"/>
        <family val="1"/>
      </rPr>
      <t xml:space="preserve"> руб./км</t>
    </r>
  </si>
  <si>
    <r>
      <t>С</t>
    </r>
    <r>
      <rPr>
        <b/>
        <vertAlign val="subscript"/>
        <sz val="10"/>
        <rFont val="Times New Roman"/>
        <family val="1"/>
      </rPr>
      <t>1i</t>
    </r>
    <r>
      <rPr>
        <b/>
        <sz val="10"/>
        <rFont val="Times New Roman"/>
        <family val="1"/>
      </rPr>
      <t xml:space="preserve">          руб./к Вт</t>
    </r>
  </si>
  <si>
    <r>
      <t>С</t>
    </r>
    <r>
      <rPr>
        <b/>
        <vertAlign val="subscript"/>
        <sz val="10"/>
        <rFont val="Times New Roman"/>
        <family val="1"/>
      </rPr>
      <t>3i</t>
    </r>
    <r>
      <rPr>
        <b/>
        <sz val="10"/>
        <rFont val="Times New Roman"/>
        <family val="1"/>
      </rPr>
      <t xml:space="preserve"> руб./км</t>
    </r>
  </si>
  <si>
    <r>
      <t>С</t>
    </r>
    <r>
      <rPr>
        <b/>
        <vertAlign val="subscript"/>
        <sz val="10"/>
        <rFont val="Times New Roman"/>
        <family val="1"/>
      </rPr>
      <t>4i</t>
    </r>
    <r>
      <rPr>
        <b/>
        <sz val="10"/>
        <rFont val="Times New Roman"/>
        <family val="1"/>
      </rPr>
      <t xml:space="preserve">          руб./к Вт</t>
    </r>
  </si>
  <si>
    <r>
      <t>С</t>
    </r>
    <r>
      <rPr>
        <b/>
        <vertAlign val="subscript"/>
        <sz val="10"/>
        <rFont val="Times New Roman"/>
        <family val="1"/>
      </rPr>
      <t>4i</t>
    </r>
    <r>
      <rPr>
        <b/>
        <vertAlign val="superscript"/>
        <sz val="10"/>
        <rFont val="Times New Roman"/>
        <family val="1"/>
      </rPr>
      <t>max</t>
    </r>
    <r>
      <rPr>
        <b/>
        <sz val="10"/>
        <rFont val="Times New Roman"/>
        <family val="1"/>
      </rPr>
      <t xml:space="preserve">          руб./к Вт</t>
    </r>
  </si>
  <si>
    <r>
      <t>С</t>
    </r>
    <r>
      <rPr>
        <b/>
        <vertAlign val="subscript"/>
        <sz val="10"/>
        <rFont val="Times New Roman"/>
        <family val="1"/>
      </rPr>
      <t>2i</t>
    </r>
    <r>
      <rPr>
        <b/>
        <vertAlign val="superscript"/>
        <sz val="10"/>
        <rFont val="Times New Roman"/>
        <family val="1"/>
      </rPr>
      <t>max</t>
    </r>
    <r>
      <rPr>
        <b/>
        <sz val="10"/>
        <rFont val="Times New Roman"/>
        <family val="1"/>
      </rPr>
      <t xml:space="preserve">          руб./к Вт</t>
    </r>
  </si>
  <si>
    <r>
      <t>С</t>
    </r>
    <r>
      <rPr>
        <b/>
        <vertAlign val="subscript"/>
        <sz val="10"/>
        <rFont val="Times New Roman"/>
        <family val="1"/>
      </rPr>
      <t>3i</t>
    </r>
    <r>
      <rPr>
        <b/>
        <vertAlign val="superscript"/>
        <sz val="10"/>
        <rFont val="Times New Roman"/>
        <family val="1"/>
      </rPr>
      <t>max</t>
    </r>
    <r>
      <rPr>
        <b/>
        <sz val="10"/>
        <rFont val="Times New Roman"/>
        <family val="1"/>
      </rPr>
      <t xml:space="preserve">          руб./к Вт</t>
    </r>
  </si>
  <si>
    <t xml:space="preserve">Cтандартизированные тарифные ставки и ставки за единицу максимальной мощности (руб./кВт) в ценах 2001 года без учета налога на добавленную стоимость </t>
  </si>
  <si>
    <t>Свыше 15 до 150 кВт включительно</t>
  </si>
  <si>
    <t>Свыше 150 и менее 670 кВт</t>
  </si>
  <si>
    <t>Не менее 670 кВт</t>
  </si>
  <si>
    <t xml:space="preserve">Постановления Региональной тарифной комиссии Ставропольского края                   №70/7,                                  от 24.12.2012 ;      </t>
  </si>
  <si>
    <t>газета "Ставропольская правда"</t>
  </si>
  <si>
    <t>№343-344,               от 29.12.2012</t>
  </si>
  <si>
    <t>Ставка платы, руб./присоединение</t>
  </si>
  <si>
    <t>Технологическое присоединение энергопринимающих устройств потребителей с присоединяемой мощностью до 15 кВт включительно по одному источнику электроснабжения (с учетом ранее присоединенной в данной точке присоединения мощности и при условии, что расстояние от границ участка заявителя до объектов электросетевого хозяйства сетевой организации составляет не более 300 метров в городах и не более 500 метров в сельской местности) к электрическим сетям низкого уровня напряжения</t>
  </si>
  <si>
    <t>Северо-Осетинский филиал ОАО "МРСК Северного Кавказа"</t>
  </si>
  <si>
    <t>Газета "Растдзинад"</t>
  </si>
  <si>
    <t>№4, от 15.01.2013</t>
  </si>
  <si>
    <t>Постановление Региональной службы по тарифам Республики Северная Осетия-Алания                                  №71,                                  от 27.12.2012</t>
  </si>
  <si>
    <t>Карачаево-Черкесский филиал ОАО "МРСК Северного Кавказа"</t>
  </si>
  <si>
    <t>Газета "День Республики"</t>
  </si>
  <si>
    <t xml:space="preserve">Для заявителей, подающих заявку в целях технологического присоединения энергопринимающих устройств максимальной присоединенной мощностью, не превышающей 15 кВт включительно (с учетом ранее присоединенной в данной точке присоединения мощности) при условии, что расстояние от границ участка заявителя до объектов электросетевого хозяйства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
</t>
  </si>
  <si>
    <t xml:space="preserve">Для заявителей, подающих заявку в целях временного (на срок не более 6 месяцев) технологического присоединения принадлежащих ему энергопринимающих устройств для обеспечения электрической энергией передвижных объектов с максимальной мощностью до 15 кВт включительно (с учетом ранее присоединенной в данной точке присоединения мощности), при условии, что расстояние от границ участка заявителя до объектов электросетевого хозяйства необходимого заявителю класса напряжения сетевой организации, в которую подана заявка, составляет не более 300 метров в городах и поселках городского типа и не более 500 метров в сельской местности.
</t>
  </si>
  <si>
    <t>550                                                        (с учетом НДС)</t>
  </si>
  <si>
    <t>Технологическое присоединения энергопринимающих устройств максимальной присоединяемой мощностью, не превышающей 15 кВт включительно при условии, что расстояние от границ участка заявителя до объектов электросетевого хозяйства необходимого заявителю класса напряжения сетевой организации, составляет не более 300 метров в городах и поселках городского типа и не более 500 метров в сельской местности, для включения в тарифы на услуги по передаче электрической энергии</t>
  </si>
  <si>
    <t>68,9 руб./кВт</t>
  </si>
  <si>
    <r>
      <t>С</t>
    </r>
    <r>
      <rPr>
        <b/>
        <vertAlign val="subscript"/>
        <sz val="10"/>
        <rFont val="Times New Roman"/>
        <family val="1"/>
      </rPr>
      <t>5i</t>
    </r>
    <r>
      <rPr>
        <b/>
        <sz val="10"/>
        <rFont val="Times New Roman"/>
        <family val="1"/>
      </rPr>
      <t xml:space="preserve">          руб./к Вт</t>
    </r>
  </si>
  <si>
    <r>
      <t>С</t>
    </r>
    <r>
      <rPr>
        <b/>
        <vertAlign val="subscript"/>
        <sz val="10"/>
        <rFont val="Times New Roman"/>
        <family val="1"/>
      </rPr>
      <t>1i</t>
    </r>
    <r>
      <rPr>
        <b/>
        <vertAlign val="superscript"/>
        <sz val="10"/>
        <rFont val="Times New Roman"/>
        <family val="1"/>
      </rPr>
      <t>max</t>
    </r>
    <r>
      <rPr>
        <b/>
        <sz val="10"/>
        <rFont val="Times New Roman"/>
        <family val="1"/>
      </rPr>
      <t xml:space="preserve">          руб./к Вт</t>
    </r>
  </si>
  <si>
    <r>
      <t>С</t>
    </r>
    <r>
      <rPr>
        <b/>
        <vertAlign val="subscript"/>
        <sz val="10"/>
        <rFont val="Times New Roman"/>
        <family val="1"/>
      </rPr>
      <t>5i</t>
    </r>
    <r>
      <rPr>
        <b/>
        <vertAlign val="superscript"/>
        <sz val="10"/>
        <rFont val="Times New Roman"/>
        <family val="1"/>
      </rPr>
      <t>max</t>
    </r>
    <r>
      <rPr>
        <b/>
        <sz val="10"/>
        <rFont val="Times New Roman"/>
        <family val="1"/>
      </rPr>
      <t xml:space="preserve">          руб./к Вт</t>
    </r>
  </si>
  <si>
    <r>
      <t>С</t>
    </r>
    <r>
      <rPr>
        <b/>
        <vertAlign val="subscript"/>
        <sz val="10"/>
        <rFont val="Times New Roman"/>
        <family val="1"/>
      </rPr>
      <t>4i</t>
    </r>
    <r>
      <rPr>
        <b/>
        <sz val="10"/>
        <rFont val="Times New Roman"/>
        <family val="1"/>
      </rPr>
      <t xml:space="preserve">          руб./км</t>
    </r>
  </si>
  <si>
    <r>
      <t>С</t>
    </r>
    <r>
      <rPr>
        <b/>
        <vertAlign val="subscript"/>
        <sz val="10"/>
        <rFont val="Times New Roman"/>
        <family val="1"/>
      </rPr>
      <t>5i</t>
    </r>
    <r>
      <rPr>
        <b/>
        <sz val="10"/>
        <rFont val="Times New Roman"/>
        <family val="1"/>
      </rPr>
      <t xml:space="preserve">          руб./км</t>
    </r>
  </si>
  <si>
    <t>технологическоеприсоединение энергопринимающих устройств с присоединяемой мощностью, свыше 15 кВт и не превышающей 670 кВт включительно (с учетом ранее присоединенной в данной точке присоединения мощности) и для заявителей, подающих заявку в целях технологического присоединения энергопринимающих устройств максимальной присоединяемой мощностью, не превышающей 15 кВт включительно (с учетом ранее присоединенной в данной точке присоединения мощности), в случае, если расстояние от границ участка заявителя до объектов электросетевого хозяйства необходимого заявителю класса напряжения сетевой организации, в которую подана заявка, составляет более 300 метров в городах и поселках городского типа и более 500 метров в сельской местности и заявителей с присоединяемой мощностью свыше 15 кВт и до 100 кВт включительно, подающих заявку в целях временного (на срок не более 6 месяцев) технологического присоединения принадлежащих ему энергопринимающих устройств, для обеспечения электрической энергией передвижных объектов</t>
  </si>
  <si>
    <t>Постановление Главного управления Карачаево-Черкесской Республики по тарифам и ценам                      №129,                                 от 28.12.2012</t>
  </si>
  <si>
    <t>Утвержденная плата за технологическое присоединение энергопринимающих устройств заявителей к электрическим сетям сетевых организаций на 2013 год</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</si>
</sst>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_-* #,##0_р_._-;\-* #,##0_р_._-;_-* &quot;-&quot;??_р_._-;_-@_-"/>
    <numFmt numFmtId="168" formatCode="0.0"/>
    <numFmt numFmtId="169" formatCode="_-* #,##0.0_р_._-;\-* #,##0.0_р_._-;_-* &quot;-&quot;??_р_._-;_-@_-"/>
    <numFmt numFmtId="170" formatCode="[$€-2]\ ###,000_);[Red]\([$€-2]\ ###,000\)"/>
    <numFmt numFmtId="171" formatCode="0.0000"/>
    <numFmt numFmtId="172" formatCode="0.000"/>
    <numFmt numFmtId="173" formatCode="[$-FC19]d\ mmmm\ yyyy\ &quot;г.&quot;"/>
    <numFmt numFmtId="174" formatCode="0.0000000"/>
    <numFmt numFmtId="175" formatCode="0.000000"/>
    <numFmt numFmtId="176" formatCode="0.00000"/>
    <numFmt numFmtId="177" formatCode="_(* #,##0.00_);_(* \(#,##0.00\);_(* &quot;-&quot;??_);_(@_)"/>
    <numFmt numFmtId="178" formatCode="_-* #,##0.000_р_._-;\-* #,##0.000_р_._-;_-* &quot;-&quot;??_р_._-;_-@_-"/>
  </numFmts>
  <fonts count="30">
    <font>
      <sz val="10"/>
      <name val="Arial Cyr"/>
      <family val="0"/>
    </font>
    <font>
      <sz val="11"/>
      <color indexed="8"/>
      <name val="Calibri"/>
      <family val="2"/>
    </font>
    <font>
      <sz val="10"/>
      <name val="Times New Roman"/>
      <family val="1"/>
    </font>
    <font>
      <b/>
      <sz val="10"/>
      <name val="Times New Roman"/>
      <family val="1"/>
    </font>
    <font>
      <sz val="10"/>
      <name val="Helv"/>
      <family val="0"/>
    </font>
    <font>
      <sz val="9"/>
      <name val="Times New Roman"/>
      <family val="1"/>
    </font>
    <font>
      <b/>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b/>
      <vertAlign val="subscript"/>
      <sz val="10"/>
      <name val="Times New Roman"/>
      <family val="1"/>
    </font>
    <font>
      <b/>
      <vertAlign val="superscript"/>
      <sz val="10"/>
      <name val="Times New Roman"/>
      <family val="1"/>
    </font>
    <font>
      <b/>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0" fontId="11"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1" fillId="0" borderId="0">
      <alignment/>
      <protection/>
    </xf>
    <xf numFmtId="0" fontId="19" fillId="0" borderId="0" applyNumberFormat="0" applyFill="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1" fillId="23" borderId="8" applyNumberFormat="0" applyFont="0" applyAlignment="0" applyProtection="0"/>
    <xf numFmtId="9" fontId="1"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24" fillId="4" borderId="0" applyNumberFormat="0" applyBorder="0" applyAlignment="0" applyProtection="0"/>
  </cellStyleXfs>
  <cellXfs count="141">
    <xf numFmtId="0" fontId="0" fillId="0" borderId="0" xfId="0" applyAlignment="1">
      <alignment/>
    </xf>
    <xf numFmtId="0" fontId="2" fillId="0" borderId="0" xfId="0" applyFont="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4" fontId="2" fillId="0" borderId="10" xfId="0" applyNumberFormat="1" applyFont="1" applyFill="1" applyBorder="1" applyAlignment="1">
      <alignment vertical="center" wrapText="1"/>
    </xf>
    <xf numFmtId="4"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4" fontId="2" fillId="0" borderId="11" xfId="0" applyNumberFormat="1" applyFont="1" applyFill="1" applyBorder="1" applyAlignment="1">
      <alignment vertical="center" wrapText="1"/>
    </xf>
    <xf numFmtId="4" fontId="2" fillId="0" borderId="11"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0" fontId="25" fillId="0" borderId="10" xfId="0" applyFont="1" applyFill="1" applyBorder="1" applyAlignment="1">
      <alignment horizontal="center"/>
    </xf>
    <xf numFmtId="0" fontId="2" fillId="0" borderId="0" xfId="0" applyFont="1" applyFill="1" applyAlignment="1">
      <alignment/>
    </xf>
    <xf numFmtId="0" fontId="2" fillId="0" borderId="10" xfId="0" applyFont="1" applyFill="1" applyBorder="1" applyAlignment="1">
      <alignment/>
    </xf>
    <xf numFmtId="0" fontId="2" fillId="0" borderId="1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5" fillId="0" borderId="10" xfId="0" applyFont="1" applyFill="1" applyBorder="1" applyAlignment="1">
      <alignment horizontal="left" wrapText="1"/>
    </xf>
    <xf numFmtId="169" fontId="2" fillId="0" borderId="10" xfId="61" applyNumberFormat="1" applyFont="1" applyFill="1" applyBorder="1" applyAlignment="1">
      <alignment vertical="center" wrapText="1"/>
    </xf>
    <xf numFmtId="167" fontId="2" fillId="0" borderId="10" xfId="61" applyNumberFormat="1" applyFont="1" applyFill="1" applyBorder="1" applyAlignment="1">
      <alignment vertical="center" wrapText="1"/>
    </xf>
    <xf numFmtId="167" fontId="2" fillId="0" borderId="10" xfId="61" applyNumberFormat="1" applyFont="1" applyFill="1" applyBorder="1" applyAlignment="1">
      <alignment horizontal="center" vertical="center" wrapText="1"/>
    </xf>
    <xf numFmtId="0" fontId="2" fillId="0" borderId="0" xfId="0" applyFont="1" applyBorder="1" applyAlignment="1">
      <alignment/>
    </xf>
    <xf numFmtId="0" fontId="4" fillId="0" borderId="0" xfId="0"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26" fillId="0" borderId="10" xfId="0" applyFont="1" applyFill="1" applyBorder="1" applyAlignment="1">
      <alignment horizontal="center" vertical="center"/>
    </xf>
    <xf numFmtId="0" fontId="25" fillId="0" borderId="11" xfId="0" applyFont="1" applyFill="1" applyBorder="1" applyAlignment="1">
      <alignment vertical="center" wrapText="1"/>
    </xf>
    <xf numFmtId="0" fontId="25" fillId="0" borderId="10" xfId="0" applyFont="1" applyFill="1" applyBorder="1" applyAlignment="1">
      <alignment horizontal="center" vertical="top" wrapText="1"/>
    </xf>
    <xf numFmtId="0" fontId="25" fillId="0" borderId="10" xfId="0" applyFont="1" applyFill="1" applyBorder="1" applyAlignment="1">
      <alignment horizontal="center" wrapText="1"/>
    </xf>
    <xf numFmtId="14" fontId="25" fillId="0" borderId="11" xfId="0" applyNumberFormat="1" applyFont="1" applyFill="1" applyBorder="1" applyAlignment="1">
      <alignment vertical="center" wrapText="1"/>
    </xf>
    <xf numFmtId="0" fontId="5" fillId="0" borderId="10" xfId="0" applyFont="1" applyFill="1" applyBorder="1" applyAlignment="1">
      <alignment horizontal="left" vertical="center" wrapText="1"/>
    </xf>
    <xf numFmtId="3" fontId="2" fillId="0" borderId="10" xfId="0" applyNumberFormat="1" applyFont="1" applyFill="1" applyBorder="1" applyAlignment="1">
      <alignment horizontal="center"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10" xfId="0" applyFont="1" applyFill="1" applyBorder="1" applyAlignment="1">
      <alignment horizontal="center" vertical="center" wrapText="1"/>
    </xf>
    <xf numFmtId="168" fontId="2" fillId="0" borderId="10" xfId="0" applyNumberFormat="1" applyFont="1" applyFill="1" applyBorder="1" applyAlignment="1">
      <alignment/>
    </xf>
    <xf numFmtId="0" fontId="2" fillId="0" borderId="10" xfId="0" applyFont="1" applyFill="1" applyBorder="1" applyAlignment="1">
      <alignment wrapText="1"/>
    </xf>
    <xf numFmtId="0" fontId="25" fillId="0" borderId="10" xfId="0" applyFont="1" applyFill="1" applyBorder="1" applyAlignment="1">
      <alignment/>
    </xf>
    <xf numFmtId="0" fontId="25" fillId="0" borderId="10" xfId="0" applyFont="1" applyFill="1" applyBorder="1" applyAlignment="1">
      <alignment horizontal="right"/>
    </xf>
    <xf numFmtId="167" fontId="2" fillId="0" borderId="10" xfId="61" applyNumberFormat="1" applyFont="1" applyFill="1" applyBorder="1" applyAlignment="1">
      <alignment/>
    </xf>
    <xf numFmtId="0" fontId="2" fillId="0" borderId="10" xfId="0" applyFont="1" applyFill="1" applyBorder="1" applyAlignment="1">
      <alignment horizontal="center"/>
    </xf>
    <xf numFmtId="43" fontId="25" fillId="0" borderId="10" xfId="61" applyFont="1" applyFill="1" applyBorder="1" applyAlignment="1">
      <alignment horizontal="center" wrapText="1"/>
    </xf>
    <xf numFmtId="0" fontId="2" fillId="0" borderId="0" xfId="0" applyFont="1" applyFill="1" applyAlignment="1">
      <alignment horizontal="left"/>
    </xf>
    <xf numFmtId="0" fontId="2" fillId="0" borderId="0" xfId="0" applyFont="1" applyFill="1" applyBorder="1" applyAlignment="1">
      <alignment horizontal="left" vertical="center" wrapText="1"/>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xf>
    <xf numFmtId="0" fontId="2" fillId="0" borderId="10" xfId="0" applyFont="1" applyFill="1" applyBorder="1" applyAlignment="1">
      <alignment/>
    </xf>
    <xf numFmtId="3" fontId="2" fillId="0" borderId="10" xfId="0" applyNumberFormat="1" applyFont="1" applyFill="1" applyBorder="1" applyAlignment="1">
      <alignment/>
    </xf>
    <xf numFmtId="0" fontId="3" fillId="0" borderId="0" xfId="0" applyFont="1" applyFill="1" applyBorder="1" applyAlignment="1">
      <alignment horizontal="center" vertical="center"/>
    </xf>
    <xf numFmtId="0" fontId="3" fillId="0" borderId="0" xfId="0" applyFont="1" applyFill="1" applyAlignment="1">
      <alignment horizontal="left"/>
    </xf>
    <xf numFmtId="0" fontId="2" fillId="0" borderId="10" xfId="0" applyFont="1" applyFill="1" applyBorder="1" applyAlignment="1">
      <alignment horizontal="center" wrapText="1"/>
    </xf>
    <xf numFmtId="0" fontId="25" fillId="0" borderId="10" xfId="0" applyFont="1" applyFill="1" applyBorder="1" applyAlignment="1">
      <alignment horizontal="center" vertical="center"/>
    </xf>
    <xf numFmtId="0" fontId="25" fillId="0" borderId="10" xfId="0" applyFont="1" applyFill="1" applyBorder="1" applyAlignment="1">
      <alignment wrapText="1"/>
    </xf>
    <xf numFmtId="0" fontId="2" fillId="0" borderId="10" xfId="0" applyFont="1" applyFill="1" applyBorder="1" applyAlignment="1">
      <alignment horizontal="left" vertical="top" wrapText="1"/>
    </xf>
    <xf numFmtId="0" fontId="25" fillId="0" borderId="11" xfId="0" applyFont="1" applyFill="1" applyBorder="1" applyAlignment="1">
      <alignment horizontal="center" wrapText="1"/>
    </xf>
    <xf numFmtId="14" fontId="25" fillId="0" borderId="11" xfId="0" applyNumberFormat="1" applyFont="1" applyFill="1" applyBorder="1" applyAlignment="1">
      <alignment horizontal="center" wrapText="1"/>
    </xf>
    <xf numFmtId="0" fontId="26" fillId="0" borderId="10" xfId="0" applyFont="1" applyFill="1" applyBorder="1" applyAlignment="1">
      <alignment horizontal="center" wrapText="1"/>
    </xf>
    <xf numFmtId="0" fontId="25" fillId="0" borderId="0" xfId="0" applyFont="1" applyFill="1" applyAlignment="1">
      <alignment/>
    </xf>
    <xf numFmtId="43" fontId="2" fillId="0" borderId="0" xfId="61" applyFont="1" applyAlignment="1">
      <alignment/>
    </xf>
    <xf numFmtId="0" fontId="2" fillId="0" borderId="10" xfId="0" applyFont="1" applyFill="1" applyBorder="1" applyAlignment="1">
      <alignment horizontal="center" vertical="center"/>
    </xf>
    <xf numFmtId="167" fontId="3" fillId="0" borderId="10" xfId="61" applyNumberFormat="1" applyFont="1" applyFill="1" applyBorder="1" applyAlignment="1">
      <alignment horizontal="left" vertical="center" wrapText="1"/>
    </xf>
    <xf numFmtId="0" fontId="2" fillId="0" borderId="13" xfId="0" applyFont="1" applyFill="1" applyBorder="1" applyAlignment="1">
      <alignment horizontal="left" wrapText="1"/>
    </xf>
    <xf numFmtId="0" fontId="2" fillId="0" borderId="14" xfId="0" applyFont="1" applyFill="1" applyBorder="1" applyAlignment="1">
      <alignment horizontal="left"/>
    </xf>
    <xf numFmtId="43" fontId="2" fillId="0" borderId="0" xfId="63" applyFont="1" applyAlignment="1">
      <alignment/>
    </xf>
    <xf numFmtId="43" fontId="25" fillId="0" borderId="10" xfId="63" applyFont="1" applyFill="1" applyBorder="1" applyAlignment="1">
      <alignment horizontal="center" wrapText="1"/>
    </xf>
    <xf numFmtId="167" fontId="2" fillId="0" borderId="10" xfId="63" applyNumberFormat="1" applyFont="1" applyFill="1" applyBorder="1" applyAlignment="1">
      <alignment horizontal="center" vertical="center" wrapText="1"/>
    </xf>
    <xf numFmtId="167" fontId="2" fillId="0" borderId="10" xfId="63" applyNumberFormat="1" applyFont="1" applyFill="1" applyBorder="1" applyAlignment="1">
      <alignment/>
    </xf>
    <xf numFmtId="167" fontId="2" fillId="0" borderId="10" xfId="63" applyNumberFormat="1" applyFont="1" applyFill="1" applyBorder="1" applyAlignment="1">
      <alignment vertical="center" wrapText="1"/>
    </xf>
    <xf numFmtId="169" fontId="2" fillId="0" borderId="10" xfId="63" applyNumberFormat="1" applyFont="1" applyFill="1" applyBorder="1" applyAlignment="1">
      <alignment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24" borderId="10" xfId="0" applyFont="1" applyFill="1" applyBorder="1" applyAlignment="1">
      <alignment horizontal="center" vertical="center" wrapText="1"/>
    </xf>
    <xf numFmtId="14" fontId="25" fillId="0" borderId="18" xfId="0" applyNumberFormat="1" applyFont="1" applyFill="1" applyBorder="1" applyAlignment="1">
      <alignment horizontal="center" vertical="center"/>
    </xf>
    <xf numFmtId="14" fontId="25" fillId="0" borderId="16" xfId="0" applyNumberFormat="1" applyFont="1" applyFill="1" applyBorder="1" applyAlignment="1">
      <alignment horizontal="center" vertical="center"/>
    </xf>
    <xf numFmtId="0" fontId="25" fillId="0" borderId="10"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0" xfId="0" applyFont="1" applyFill="1" applyBorder="1" applyAlignment="1">
      <alignment horizontal="left" wrapText="1"/>
    </xf>
    <xf numFmtId="0" fontId="3" fillId="0" borderId="10" xfId="0" applyFont="1" applyFill="1" applyBorder="1" applyAlignment="1">
      <alignment horizontal="left"/>
    </xf>
    <xf numFmtId="4"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26" fillId="0" borderId="10" xfId="0" applyFont="1" applyFill="1" applyBorder="1" applyAlignment="1">
      <alignment horizontal="center" wrapText="1"/>
    </xf>
    <xf numFmtId="167" fontId="2" fillId="0" borderId="10" xfId="61" applyNumberFormat="1" applyFont="1" applyFill="1" applyBorder="1" applyAlignment="1">
      <alignment horizontal="center" vertical="center" wrapText="1"/>
    </xf>
    <xf numFmtId="0" fontId="25" fillId="0" borderId="10" xfId="0" applyFont="1" applyFill="1" applyBorder="1" applyAlignment="1">
      <alignment horizontal="center" vertical="center"/>
    </xf>
    <xf numFmtId="0" fontId="26" fillId="0" borderId="11" xfId="0" applyFont="1" applyFill="1" applyBorder="1" applyAlignment="1">
      <alignment horizontal="center" wrapText="1"/>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6" xfId="0" applyFont="1" applyFill="1" applyBorder="1" applyAlignment="1">
      <alignment horizontal="center" wrapText="1"/>
    </xf>
    <xf numFmtId="14" fontId="25" fillId="0" borderId="11" xfId="0" applyNumberFormat="1" applyFont="1" applyFill="1" applyBorder="1" applyAlignment="1">
      <alignment horizontal="center" vertical="center"/>
    </xf>
    <xf numFmtId="0" fontId="3" fillId="0" borderId="19" xfId="0" applyFont="1" applyFill="1" applyBorder="1" applyAlignment="1">
      <alignment horizontal="center" vertical="center" wrapText="1"/>
    </xf>
    <xf numFmtId="0" fontId="29" fillId="0" borderId="0" xfId="0" applyFont="1" applyAlignment="1">
      <alignment/>
    </xf>
    <xf numFmtId="0" fontId="2"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6" xfId="0" applyFont="1" applyFill="1" applyBorder="1" applyAlignment="1">
      <alignment horizontal="center" vertical="center" wrapText="1"/>
    </xf>
    <xf numFmtId="49" fontId="25" fillId="0" borderId="11" xfId="0" applyNumberFormat="1" applyFont="1" applyFill="1" applyBorder="1" applyAlignment="1">
      <alignment horizontal="center" vertical="center" wrapText="1"/>
    </xf>
    <xf numFmtId="49" fontId="25" fillId="0" borderId="18" xfId="0" applyNumberFormat="1" applyFont="1" applyFill="1" applyBorder="1" applyAlignment="1">
      <alignment horizontal="center" vertical="center" wrapText="1"/>
    </xf>
    <xf numFmtId="49" fontId="25" fillId="0" borderId="16" xfId="0" applyNumberFormat="1" applyFont="1" applyFill="1" applyBorder="1" applyAlignment="1">
      <alignment horizontal="center" vertical="center"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4" xfId="0" applyFont="1" applyFill="1" applyBorder="1" applyAlignment="1">
      <alignment horizontal="left" vertical="top"/>
    </xf>
    <xf numFmtId="0" fontId="2" fillId="0" borderId="15" xfId="0" applyFont="1" applyFill="1" applyBorder="1" applyAlignment="1">
      <alignment horizontal="left" vertical="top"/>
    </xf>
    <xf numFmtId="0" fontId="3" fillId="0" borderId="10" xfId="0" applyFont="1" applyFill="1" applyBorder="1" applyAlignment="1">
      <alignment horizontal="left" vertical="center" wrapText="1"/>
    </xf>
    <xf numFmtId="0" fontId="25" fillId="0" borderId="10" xfId="0" applyFont="1" applyFill="1" applyBorder="1" applyAlignment="1">
      <alignment horizontal="center" vertical="center" wrapText="1"/>
    </xf>
    <xf numFmtId="0" fontId="2" fillId="0" borderId="15" xfId="0" applyFont="1" applyFill="1" applyBorder="1" applyAlignment="1">
      <alignment horizontal="left"/>
    </xf>
    <xf numFmtId="0" fontId="2" fillId="0" borderId="10" xfId="0" applyFont="1" applyFill="1" applyBorder="1" applyAlignment="1">
      <alignment horizontal="center" wrapText="1"/>
    </xf>
    <xf numFmtId="0" fontId="2" fillId="0" borderId="10" xfId="0" applyFont="1" applyFill="1" applyBorder="1" applyAlignment="1">
      <alignment horizontal="center"/>
    </xf>
    <xf numFmtId="0" fontId="2" fillId="0" borderId="19" xfId="0" applyFont="1" applyFill="1" applyBorder="1" applyAlignment="1">
      <alignment horizontal="left" wrapText="1"/>
    </xf>
    <xf numFmtId="0" fontId="2" fillId="0" borderId="20" xfId="0" applyFont="1" applyFill="1" applyBorder="1" applyAlignment="1">
      <alignment horizontal="left"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top" wrapText="1"/>
    </xf>
    <xf numFmtId="0" fontId="2" fillId="0" borderId="10" xfId="0" applyFont="1" applyFill="1" applyBorder="1" applyAlignment="1">
      <alignment horizontal="left" vertical="top"/>
    </xf>
    <xf numFmtId="0" fontId="2" fillId="0" borderId="10" xfId="0" applyFont="1" applyFill="1" applyBorder="1" applyAlignment="1">
      <alignment horizontal="left" wrapText="1"/>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 fillId="0" borderId="10" xfId="0" applyFont="1" applyFill="1" applyBorder="1" applyAlignment="1">
      <alignment horizontal="left"/>
    </xf>
    <xf numFmtId="14" fontId="25" fillId="0" borderId="10" xfId="0" applyNumberFormat="1" applyFont="1" applyFill="1" applyBorder="1" applyAlignment="1">
      <alignment horizontal="center" vertical="center"/>
    </xf>
    <xf numFmtId="0" fontId="26" fillId="0" borderId="13" xfId="0" applyFont="1" applyFill="1" applyBorder="1" applyAlignment="1">
      <alignment horizontal="center" wrapText="1"/>
    </xf>
    <xf numFmtId="0" fontId="26" fillId="0" borderId="14" xfId="0" applyFont="1" applyFill="1" applyBorder="1" applyAlignment="1">
      <alignment horizontal="center" wrapText="1"/>
    </xf>
    <xf numFmtId="0" fontId="26" fillId="0" borderId="15" xfId="0" applyFont="1" applyFill="1" applyBorder="1" applyAlignment="1">
      <alignment horizontal="center" wrapText="1"/>
    </xf>
    <xf numFmtId="167" fontId="2" fillId="0" borderId="10" xfId="63" applyNumberFormat="1" applyFont="1" applyFill="1" applyBorder="1" applyAlignment="1">
      <alignment horizontal="center" vertical="center" wrapText="1"/>
    </xf>
    <xf numFmtId="167" fontId="3" fillId="0" borderId="10" xfId="63" applyNumberFormat="1" applyFont="1" applyFill="1" applyBorder="1" applyAlignment="1">
      <alignment horizontal="left" vertical="center" wrapText="1"/>
    </xf>
    <xf numFmtId="0" fontId="2" fillId="0" borderId="10" xfId="0" applyFont="1" applyBorder="1" applyAlignment="1">
      <alignment horizontal="center" vertical="center"/>
    </xf>
    <xf numFmtId="0" fontId="3" fillId="0" borderId="0" xfId="0" applyFont="1" applyFill="1" applyAlignment="1">
      <alignment horizontal="center" wrapText="1"/>
    </xf>
    <xf numFmtId="0" fontId="3" fillId="24"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5" fillId="0" borderId="11" xfId="0" applyFont="1" applyFill="1" applyBorder="1" applyAlignment="1">
      <alignment horizontal="center" wrapText="1"/>
    </xf>
    <xf numFmtId="0" fontId="25" fillId="0" borderId="16" xfId="0" applyFont="1" applyFill="1" applyBorder="1" applyAlignment="1">
      <alignment horizontal="center" wrapText="1"/>
    </xf>
    <xf numFmtId="49" fontId="2" fillId="0" borderId="11"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9"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3:P243"/>
  <sheetViews>
    <sheetView view="pageBreakPreview" zoomScale="130" zoomScaleSheetLayoutView="130" zoomScalePageLayoutView="0" workbookViewId="0" topLeftCell="B178">
      <selection activeCell="J30" sqref="J30"/>
    </sheetView>
  </sheetViews>
  <sheetFormatPr defaultColWidth="9.00390625" defaultRowHeight="12.75"/>
  <cols>
    <col min="1" max="1" width="9.125" style="1" customWidth="1"/>
    <col min="2" max="2" width="11.375" style="57" customWidth="1"/>
    <col min="3" max="3" width="11.00390625" style="57" customWidth="1"/>
    <col min="4" max="4" width="12.125" style="57" customWidth="1"/>
    <col min="5" max="5" width="63.625" style="42" customWidth="1"/>
    <col min="6" max="6" width="12.00390625" style="13" customWidth="1"/>
    <col min="7" max="7" width="10.375" style="13" customWidth="1"/>
    <col min="8" max="8" width="8.125" style="13" customWidth="1"/>
    <col min="9" max="9" width="9.375" style="13" customWidth="1"/>
    <col min="10" max="10" width="16.75390625" style="13" customWidth="1"/>
    <col min="11" max="16384" width="9.125" style="1" customWidth="1"/>
  </cols>
  <sheetData>
    <row r="3" ht="12.75">
      <c r="E3" s="49" t="s">
        <v>172</v>
      </c>
    </row>
    <row r="4" spans="5:10" ht="12.75">
      <c r="E4" s="32"/>
      <c r="F4" s="33"/>
      <c r="G4" s="33"/>
      <c r="H4" s="33"/>
      <c r="I4" s="33"/>
      <c r="J4" s="48" t="s">
        <v>171</v>
      </c>
    </row>
    <row r="5" spans="2:10" ht="13.5" customHeight="1">
      <c r="B5" s="76" t="s">
        <v>16</v>
      </c>
      <c r="C5" s="76" t="s">
        <v>17</v>
      </c>
      <c r="D5" s="76" t="s">
        <v>28</v>
      </c>
      <c r="E5" s="77" t="s">
        <v>9</v>
      </c>
      <c r="F5" s="77"/>
      <c r="G5" s="77" t="s">
        <v>10</v>
      </c>
      <c r="H5" s="77"/>
      <c r="I5" s="77"/>
      <c r="J5" s="77" t="s">
        <v>135</v>
      </c>
    </row>
    <row r="6" spans="2:10" ht="12.75">
      <c r="B6" s="76"/>
      <c r="C6" s="76"/>
      <c r="D6" s="76"/>
      <c r="E6" s="77"/>
      <c r="F6" s="77"/>
      <c r="G6" s="77"/>
      <c r="H6" s="77"/>
      <c r="I6" s="77"/>
      <c r="J6" s="77"/>
    </row>
    <row r="7" spans="2:10" ht="63.75">
      <c r="B7" s="76"/>
      <c r="C7" s="76"/>
      <c r="D7" s="76"/>
      <c r="E7" s="24" t="s">
        <v>0</v>
      </c>
      <c r="F7" s="34" t="s">
        <v>11</v>
      </c>
      <c r="G7" s="34" t="s">
        <v>1</v>
      </c>
      <c r="H7" s="34" t="s">
        <v>2</v>
      </c>
      <c r="I7" s="34" t="s">
        <v>3</v>
      </c>
      <c r="J7" s="77"/>
    </row>
    <row r="8" spans="2:10" ht="12.75">
      <c r="B8" s="85" t="s">
        <v>159</v>
      </c>
      <c r="C8" s="85"/>
      <c r="D8" s="85"/>
      <c r="E8" s="85"/>
      <c r="F8" s="85"/>
      <c r="G8" s="85"/>
      <c r="H8" s="85"/>
      <c r="I8" s="85"/>
      <c r="J8" s="85"/>
    </row>
    <row r="9" spans="2:10" ht="118.5" customHeight="1">
      <c r="B9" s="107" t="s">
        <v>18</v>
      </c>
      <c r="C9" s="87" t="s">
        <v>19</v>
      </c>
      <c r="D9" s="107" t="s">
        <v>27</v>
      </c>
      <c r="E9" s="10" t="s">
        <v>14</v>
      </c>
      <c r="F9" s="95" t="s">
        <v>4</v>
      </c>
      <c r="G9" s="3"/>
      <c r="H9" s="3"/>
      <c r="I9" s="3"/>
      <c r="J9" s="2">
        <v>550</v>
      </c>
    </row>
    <row r="10" spans="2:10" ht="68.25" customHeight="1">
      <c r="B10" s="107"/>
      <c r="C10" s="87"/>
      <c r="D10" s="107"/>
      <c r="E10" s="10" t="s">
        <v>29</v>
      </c>
      <c r="F10" s="95"/>
      <c r="G10" s="3"/>
      <c r="H10" s="3"/>
      <c r="I10" s="3"/>
      <c r="J10" s="2" t="s">
        <v>30</v>
      </c>
    </row>
    <row r="11" spans="2:10" ht="12.75" customHeight="1">
      <c r="B11" s="107"/>
      <c r="C11" s="87"/>
      <c r="D11" s="107"/>
      <c r="E11" s="10" t="s">
        <v>12</v>
      </c>
      <c r="F11" s="95"/>
      <c r="G11" s="2">
        <v>460</v>
      </c>
      <c r="H11" s="2">
        <v>457</v>
      </c>
      <c r="I11" s="2">
        <v>230</v>
      </c>
      <c r="J11" s="2"/>
    </row>
    <row r="12" spans="2:10" ht="12.75" customHeight="1">
      <c r="B12" s="107"/>
      <c r="C12" s="87"/>
      <c r="D12" s="107"/>
      <c r="E12" s="10" t="s">
        <v>6</v>
      </c>
      <c r="F12" s="95"/>
      <c r="G12" s="2">
        <v>652</v>
      </c>
      <c r="H12" s="2">
        <v>640</v>
      </c>
      <c r="I12" s="2">
        <v>420</v>
      </c>
      <c r="J12" s="2"/>
    </row>
    <row r="13" spans="2:10" ht="12.75" customHeight="1">
      <c r="B13" s="107"/>
      <c r="C13" s="87"/>
      <c r="D13" s="107"/>
      <c r="E13" s="10" t="s">
        <v>7</v>
      </c>
      <c r="F13" s="95"/>
      <c r="G13" s="2">
        <v>671</v>
      </c>
      <c r="H13" s="2">
        <v>652</v>
      </c>
      <c r="I13" s="2">
        <v>456</v>
      </c>
      <c r="J13" s="2"/>
    </row>
    <row r="14" spans="2:10" ht="12.75" customHeight="1">
      <c r="B14" s="107"/>
      <c r="C14" s="87"/>
      <c r="D14" s="107"/>
      <c r="E14" s="10" t="s">
        <v>5</v>
      </c>
      <c r="F14" s="6" t="s">
        <v>15</v>
      </c>
      <c r="G14" s="2" t="s">
        <v>13</v>
      </c>
      <c r="H14" s="2" t="s">
        <v>13</v>
      </c>
      <c r="I14" s="2">
        <v>230</v>
      </c>
      <c r="J14" s="2"/>
    </row>
    <row r="15" spans="2:10" ht="54" customHeight="1">
      <c r="B15" s="107"/>
      <c r="C15" s="87"/>
      <c r="D15" s="107"/>
      <c r="E15" s="17" t="s">
        <v>38</v>
      </c>
      <c r="F15" s="6"/>
      <c r="G15" s="2"/>
      <c r="H15" s="2"/>
      <c r="I15" s="2"/>
      <c r="J15" s="2"/>
    </row>
    <row r="16" spans="2:10" ht="189" customHeight="1">
      <c r="B16" s="107"/>
      <c r="C16" s="87"/>
      <c r="D16" s="107"/>
      <c r="E16" s="17" t="s">
        <v>39</v>
      </c>
      <c r="F16" s="6"/>
      <c r="G16" s="2"/>
      <c r="H16" s="2"/>
      <c r="I16" s="2"/>
      <c r="J16" s="2"/>
    </row>
    <row r="17" spans="2:10" ht="12.75" customHeight="1">
      <c r="B17" s="85" t="s">
        <v>31</v>
      </c>
      <c r="C17" s="85"/>
      <c r="D17" s="85"/>
      <c r="E17" s="91"/>
      <c r="F17" s="91"/>
      <c r="G17" s="91"/>
      <c r="H17" s="91"/>
      <c r="I17" s="91"/>
      <c r="J17" s="91"/>
    </row>
    <row r="18" spans="2:10" ht="117" customHeight="1">
      <c r="B18" s="96" t="s">
        <v>20</v>
      </c>
      <c r="C18" s="92">
        <v>40585</v>
      </c>
      <c r="D18" s="96" t="s">
        <v>35</v>
      </c>
      <c r="E18" s="10" t="s">
        <v>36</v>
      </c>
      <c r="F18" s="88"/>
      <c r="G18" s="56"/>
      <c r="H18" s="56"/>
      <c r="I18" s="56"/>
      <c r="J18" s="28">
        <v>550</v>
      </c>
    </row>
    <row r="19" spans="2:10" ht="77.25" customHeight="1">
      <c r="B19" s="97"/>
      <c r="C19" s="74"/>
      <c r="D19" s="97"/>
      <c r="E19" s="15" t="s">
        <v>29</v>
      </c>
      <c r="F19" s="91"/>
      <c r="G19" s="56"/>
      <c r="H19" s="56"/>
      <c r="I19" s="56"/>
      <c r="J19" s="28" t="s">
        <v>30</v>
      </c>
    </row>
    <row r="20" spans="2:10" ht="18" customHeight="1">
      <c r="B20" s="97"/>
      <c r="C20" s="74"/>
      <c r="D20" s="97"/>
      <c r="E20" s="10" t="s">
        <v>33</v>
      </c>
      <c r="F20" s="2" t="s">
        <v>34</v>
      </c>
      <c r="G20" s="5"/>
      <c r="H20" s="5"/>
      <c r="I20" s="5"/>
      <c r="J20" s="5">
        <v>2999.28</v>
      </c>
    </row>
    <row r="21" spans="2:10" ht="18" customHeight="1">
      <c r="B21" s="97"/>
      <c r="C21" s="74"/>
      <c r="D21" s="97"/>
      <c r="E21" s="10" t="s">
        <v>33</v>
      </c>
      <c r="F21" s="95" t="s">
        <v>8</v>
      </c>
      <c r="G21" s="5"/>
      <c r="H21" s="5"/>
      <c r="I21" s="5"/>
      <c r="J21" s="5">
        <v>2945.61</v>
      </c>
    </row>
    <row r="22" spans="2:10" ht="18" customHeight="1">
      <c r="B22" s="97"/>
      <c r="C22" s="74"/>
      <c r="D22" s="97"/>
      <c r="E22" s="10" t="s">
        <v>6</v>
      </c>
      <c r="F22" s="95"/>
      <c r="G22" s="4"/>
      <c r="H22" s="4"/>
      <c r="I22" s="4"/>
      <c r="J22" s="5">
        <v>2882.29</v>
      </c>
    </row>
    <row r="23" spans="2:10" ht="27" customHeight="1">
      <c r="B23" s="98"/>
      <c r="C23" s="75"/>
      <c r="D23" s="98"/>
      <c r="E23" s="16" t="s">
        <v>42</v>
      </c>
      <c r="F23" s="7"/>
      <c r="G23" s="8"/>
      <c r="H23" s="8"/>
      <c r="I23" s="8"/>
      <c r="J23" s="9"/>
    </row>
    <row r="24" spans="2:10" ht="18" customHeight="1">
      <c r="B24" s="88" t="s">
        <v>37</v>
      </c>
      <c r="C24" s="88"/>
      <c r="D24" s="88"/>
      <c r="E24" s="88"/>
      <c r="F24" s="88"/>
      <c r="G24" s="88"/>
      <c r="H24" s="88"/>
      <c r="I24" s="88"/>
      <c r="J24" s="88"/>
    </row>
    <row r="25" spans="2:10" ht="112.5" customHeight="1">
      <c r="B25" s="107" t="s">
        <v>21</v>
      </c>
      <c r="C25" s="107" t="s">
        <v>22</v>
      </c>
      <c r="D25" s="107" t="s">
        <v>40</v>
      </c>
      <c r="E25" s="10" t="s">
        <v>36</v>
      </c>
      <c r="F25" s="85"/>
      <c r="G25" s="56"/>
      <c r="H25" s="56"/>
      <c r="I25" s="56"/>
      <c r="J25" s="28">
        <v>550</v>
      </c>
    </row>
    <row r="26" spans="2:10" ht="63.75" customHeight="1">
      <c r="B26" s="107"/>
      <c r="C26" s="107"/>
      <c r="D26" s="107"/>
      <c r="E26" s="10" t="s">
        <v>29</v>
      </c>
      <c r="F26" s="85"/>
      <c r="G26" s="56"/>
      <c r="H26" s="56"/>
      <c r="I26" s="56"/>
      <c r="J26" s="28" t="s">
        <v>30</v>
      </c>
    </row>
    <row r="27" spans="2:10" ht="18" customHeight="1">
      <c r="B27" s="107"/>
      <c r="C27" s="107"/>
      <c r="D27" s="107"/>
      <c r="E27" s="10" t="s">
        <v>41</v>
      </c>
      <c r="F27" s="2">
        <v>0.4</v>
      </c>
      <c r="G27" s="4"/>
      <c r="H27" s="4"/>
      <c r="I27" s="4"/>
      <c r="J27" s="5">
        <v>11905</v>
      </c>
    </row>
    <row r="28" spans="2:10" ht="18" customHeight="1">
      <c r="B28" s="107"/>
      <c r="C28" s="107"/>
      <c r="D28" s="107"/>
      <c r="E28" s="10" t="s">
        <v>41</v>
      </c>
      <c r="F28" s="6" t="s">
        <v>32</v>
      </c>
      <c r="G28" s="4"/>
      <c r="H28" s="4"/>
      <c r="I28" s="4"/>
      <c r="J28" s="5">
        <v>9983</v>
      </c>
    </row>
    <row r="29" spans="2:10" ht="60.75" customHeight="1">
      <c r="B29" s="107"/>
      <c r="C29" s="107"/>
      <c r="D29" s="107"/>
      <c r="E29" s="10" t="s">
        <v>43</v>
      </c>
      <c r="F29" s="2"/>
      <c r="G29" s="4"/>
      <c r="H29" s="4"/>
      <c r="I29" s="4"/>
      <c r="J29" s="5"/>
    </row>
    <row r="30" spans="2:10" ht="51">
      <c r="B30" s="107"/>
      <c r="C30" s="107"/>
      <c r="D30" s="107"/>
      <c r="E30" s="10" t="s">
        <v>44</v>
      </c>
      <c r="F30" s="6" t="s">
        <v>15</v>
      </c>
      <c r="G30" s="14"/>
      <c r="H30" s="14"/>
      <c r="I30" s="14"/>
      <c r="J30" s="14"/>
    </row>
    <row r="31" spans="2:10" ht="18" customHeight="1">
      <c r="B31" s="89" t="s">
        <v>45</v>
      </c>
      <c r="C31" s="89"/>
      <c r="D31" s="89"/>
      <c r="E31" s="89"/>
      <c r="F31" s="89"/>
      <c r="G31" s="89"/>
      <c r="H31" s="89"/>
      <c r="I31" s="89"/>
      <c r="J31" s="89"/>
    </row>
    <row r="32" spans="2:10" ht="114.75">
      <c r="B32" s="107" t="s">
        <v>23</v>
      </c>
      <c r="C32" s="107" t="s">
        <v>24</v>
      </c>
      <c r="D32" s="107" t="s">
        <v>46</v>
      </c>
      <c r="E32" s="10" t="s">
        <v>47</v>
      </c>
      <c r="F32" s="6"/>
      <c r="G32" s="14"/>
      <c r="H32" s="14"/>
      <c r="I32" s="14"/>
      <c r="J32" s="14"/>
    </row>
    <row r="33" spans="2:10" ht="25.5">
      <c r="B33" s="107"/>
      <c r="C33" s="107"/>
      <c r="D33" s="107"/>
      <c r="E33" s="11" t="s">
        <v>48</v>
      </c>
      <c r="F33" s="6"/>
      <c r="G33" s="14"/>
      <c r="H33" s="14"/>
      <c r="I33" s="14"/>
      <c r="J33" s="14">
        <v>466.1</v>
      </c>
    </row>
    <row r="34" spans="2:10" ht="25.5">
      <c r="B34" s="107"/>
      <c r="C34" s="107"/>
      <c r="D34" s="107"/>
      <c r="E34" s="11" t="s">
        <v>49</v>
      </c>
      <c r="F34" s="6"/>
      <c r="G34" s="14"/>
      <c r="H34" s="14"/>
      <c r="I34" s="14"/>
      <c r="J34" s="35">
        <v>550</v>
      </c>
    </row>
    <row r="35" spans="2:10" ht="102">
      <c r="B35" s="107"/>
      <c r="C35" s="107"/>
      <c r="D35" s="107"/>
      <c r="E35" s="10" t="s">
        <v>61</v>
      </c>
      <c r="F35" s="6"/>
      <c r="G35" s="14"/>
      <c r="H35" s="14"/>
      <c r="I35" s="14"/>
      <c r="J35" s="36" t="s">
        <v>30</v>
      </c>
    </row>
    <row r="36" spans="2:10" ht="38.25" customHeight="1">
      <c r="B36" s="107"/>
      <c r="C36" s="107"/>
      <c r="D36" s="107"/>
      <c r="E36" s="10" t="s">
        <v>5</v>
      </c>
      <c r="F36" s="84" t="s">
        <v>50</v>
      </c>
      <c r="G36" s="14"/>
      <c r="H36" s="14">
        <v>6192</v>
      </c>
      <c r="I36" s="14">
        <v>5757</v>
      </c>
      <c r="J36" s="14"/>
    </row>
    <row r="37" spans="2:10" ht="12.75">
      <c r="B37" s="107"/>
      <c r="C37" s="107"/>
      <c r="D37" s="107"/>
      <c r="E37" s="10" t="s">
        <v>6</v>
      </c>
      <c r="F37" s="84"/>
      <c r="G37" s="14"/>
      <c r="H37" s="14">
        <v>6911</v>
      </c>
      <c r="I37" s="14">
        <v>6090</v>
      </c>
      <c r="J37" s="14"/>
    </row>
    <row r="38" spans="2:10" ht="25.5">
      <c r="B38" s="107"/>
      <c r="C38" s="107"/>
      <c r="D38" s="107"/>
      <c r="E38" s="10" t="s">
        <v>51</v>
      </c>
      <c r="F38" s="6"/>
      <c r="G38" s="14"/>
      <c r="H38" s="14"/>
      <c r="I38" s="14"/>
      <c r="J38" s="14"/>
    </row>
    <row r="39" spans="2:10" ht="25.5">
      <c r="B39" s="107"/>
      <c r="C39" s="107"/>
      <c r="D39" s="107"/>
      <c r="E39" s="11" t="s">
        <v>52</v>
      </c>
      <c r="F39" s="6" t="s">
        <v>54</v>
      </c>
      <c r="G39" s="14"/>
      <c r="H39" s="14"/>
      <c r="I39" s="14"/>
      <c r="J39" s="14"/>
    </row>
    <row r="40" spans="2:10" ht="38.25">
      <c r="B40" s="107"/>
      <c r="C40" s="107"/>
      <c r="D40" s="107"/>
      <c r="E40" s="11" t="s">
        <v>192</v>
      </c>
      <c r="F40" s="6" t="s">
        <v>193</v>
      </c>
      <c r="G40" s="14"/>
      <c r="H40" s="14"/>
      <c r="I40" s="14"/>
      <c r="J40" s="14"/>
    </row>
    <row r="41" spans="2:10" ht="38.25">
      <c r="B41" s="107"/>
      <c r="C41" s="107"/>
      <c r="D41" s="107"/>
      <c r="E41" s="11" t="s">
        <v>53</v>
      </c>
      <c r="F41" s="6" t="s">
        <v>55</v>
      </c>
      <c r="G41" s="14"/>
      <c r="H41" s="14"/>
      <c r="I41" s="14"/>
      <c r="J41" s="14"/>
    </row>
    <row r="42" spans="2:10" ht="38.25">
      <c r="B42" s="107"/>
      <c r="C42" s="107"/>
      <c r="D42" s="107"/>
      <c r="E42" s="11" t="s">
        <v>56</v>
      </c>
      <c r="F42" s="6"/>
      <c r="G42" s="14"/>
      <c r="H42" s="14"/>
      <c r="I42" s="14"/>
      <c r="J42" s="14"/>
    </row>
    <row r="43" spans="2:10" ht="12.75">
      <c r="B43" s="90" t="s">
        <v>57</v>
      </c>
      <c r="C43" s="90"/>
      <c r="D43" s="90"/>
      <c r="E43" s="90"/>
      <c r="F43" s="90"/>
      <c r="G43" s="90"/>
      <c r="H43" s="90"/>
      <c r="I43" s="90"/>
      <c r="J43" s="90"/>
    </row>
    <row r="44" spans="2:10" ht="89.25">
      <c r="B44" s="96" t="s">
        <v>25</v>
      </c>
      <c r="C44" s="87" t="s">
        <v>26</v>
      </c>
      <c r="D44" s="87" t="s">
        <v>58</v>
      </c>
      <c r="E44" s="17" t="s">
        <v>59</v>
      </c>
      <c r="F44" s="12"/>
      <c r="G44" s="14"/>
      <c r="H44" s="14"/>
      <c r="I44" s="14"/>
      <c r="J44" s="37">
        <v>466.1</v>
      </c>
    </row>
    <row r="45" spans="2:10" ht="51">
      <c r="B45" s="97"/>
      <c r="C45" s="87"/>
      <c r="D45" s="87"/>
      <c r="E45" s="17" t="s">
        <v>29</v>
      </c>
      <c r="F45" s="12"/>
      <c r="G45" s="14"/>
      <c r="H45" s="14"/>
      <c r="I45" s="14"/>
      <c r="J45" s="37" t="s">
        <v>30</v>
      </c>
    </row>
    <row r="46" spans="2:10" ht="12.75">
      <c r="B46" s="97"/>
      <c r="C46" s="87"/>
      <c r="D46" s="87"/>
      <c r="E46" s="17" t="s">
        <v>5</v>
      </c>
      <c r="F46" s="12"/>
      <c r="G46" s="14"/>
      <c r="H46" s="14"/>
      <c r="I46" s="14"/>
      <c r="J46" s="38">
        <v>2628.32</v>
      </c>
    </row>
    <row r="47" spans="2:10" s="13" customFormat="1" ht="12.75">
      <c r="B47" s="98"/>
      <c r="C47" s="87"/>
      <c r="D47" s="87"/>
      <c r="E47" s="17" t="s">
        <v>60</v>
      </c>
      <c r="F47" s="12"/>
      <c r="G47" s="14"/>
      <c r="H47" s="14"/>
      <c r="I47" s="14"/>
      <c r="J47" s="38">
        <f>2628.32</f>
        <v>2628.32</v>
      </c>
    </row>
    <row r="48" spans="2:10" ht="12.75">
      <c r="B48" s="89" t="s">
        <v>62</v>
      </c>
      <c r="C48" s="89"/>
      <c r="D48" s="89"/>
      <c r="E48" s="89"/>
      <c r="F48" s="89"/>
      <c r="G48" s="89"/>
      <c r="H48" s="89"/>
      <c r="I48" s="89"/>
      <c r="J48" s="89"/>
    </row>
    <row r="49" spans="2:10" ht="102">
      <c r="B49" s="107" t="s">
        <v>103</v>
      </c>
      <c r="C49" s="107" t="s">
        <v>102</v>
      </c>
      <c r="D49" s="107" t="s">
        <v>102</v>
      </c>
      <c r="E49" s="10" t="s">
        <v>185</v>
      </c>
      <c r="F49" s="25"/>
      <c r="G49" s="25"/>
      <c r="H49" s="25"/>
      <c r="I49" s="25"/>
      <c r="J49" s="51">
        <v>550</v>
      </c>
    </row>
    <row r="50" spans="2:10" ht="51">
      <c r="B50" s="107"/>
      <c r="C50" s="107"/>
      <c r="D50" s="107"/>
      <c r="E50" s="17" t="s">
        <v>29</v>
      </c>
      <c r="F50" s="12"/>
      <c r="G50" s="14"/>
      <c r="H50" s="14"/>
      <c r="I50" s="14"/>
      <c r="J50" s="52" t="s">
        <v>186</v>
      </c>
    </row>
    <row r="51" spans="2:10" ht="24" customHeight="1">
      <c r="B51" s="107"/>
      <c r="C51" s="107"/>
      <c r="D51" s="107"/>
      <c r="E51" s="106" t="s">
        <v>104</v>
      </c>
      <c r="F51" s="106"/>
      <c r="G51" s="106"/>
      <c r="H51" s="106"/>
      <c r="I51" s="106"/>
      <c r="J51" s="106"/>
    </row>
    <row r="52" spans="2:10" ht="38.25">
      <c r="B52" s="107"/>
      <c r="C52" s="107"/>
      <c r="D52" s="107"/>
      <c r="E52" s="2" t="s">
        <v>63</v>
      </c>
      <c r="F52" s="95" t="s">
        <v>4</v>
      </c>
      <c r="G52" s="3"/>
      <c r="H52" s="3"/>
      <c r="I52" s="3"/>
      <c r="J52" s="2">
        <v>8729.28</v>
      </c>
    </row>
    <row r="53" spans="2:10" ht="38.25">
      <c r="B53" s="107"/>
      <c r="C53" s="107"/>
      <c r="D53" s="107"/>
      <c r="E53" s="2" t="s">
        <v>64</v>
      </c>
      <c r="F53" s="95"/>
      <c r="G53" s="2"/>
      <c r="H53" s="2"/>
      <c r="I53" s="2"/>
      <c r="J53" s="2">
        <v>14120.32</v>
      </c>
    </row>
    <row r="54" spans="2:10" ht="12.75">
      <c r="B54" s="107"/>
      <c r="C54" s="107"/>
      <c r="D54" s="107"/>
      <c r="E54" s="106" t="str">
        <f>E51</f>
        <v>Присоединение объектов заявителя к ячейке (ТП, РТП, РП, ПС)</v>
      </c>
      <c r="F54" s="106"/>
      <c r="G54" s="106"/>
      <c r="H54" s="106"/>
      <c r="I54" s="106"/>
      <c r="J54" s="106"/>
    </row>
    <row r="55" spans="2:10" ht="38.25">
      <c r="B55" s="107"/>
      <c r="C55" s="107"/>
      <c r="D55" s="107"/>
      <c r="E55" s="2" t="s">
        <v>63</v>
      </c>
      <c r="F55" s="2" t="s">
        <v>8</v>
      </c>
      <c r="G55" s="2"/>
      <c r="H55" s="2"/>
      <c r="I55" s="2"/>
      <c r="J55" s="2">
        <v>4001.01</v>
      </c>
    </row>
    <row r="56" spans="2:10" ht="12.75">
      <c r="B56" s="107"/>
      <c r="C56" s="107"/>
      <c r="D56" s="107"/>
      <c r="E56" s="78" t="s">
        <v>115</v>
      </c>
      <c r="F56" s="79"/>
      <c r="G56" s="79"/>
      <c r="H56" s="79"/>
      <c r="I56" s="79"/>
      <c r="J56" s="80"/>
    </row>
    <row r="57" spans="2:10" ht="43.5" customHeight="1">
      <c r="B57" s="107"/>
      <c r="C57" s="107"/>
      <c r="D57" s="107"/>
      <c r="E57" s="106" t="s">
        <v>105</v>
      </c>
      <c r="F57" s="106"/>
      <c r="G57" s="106"/>
      <c r="H57" s="106"/>
      <c r="I57" s="106"/>
      <c r="J57" s="106"/>
    </row>
    <row r="58" spans="2:10" ht="12.75">
      <c r="B58" s="107"/>
      <c r="C58" s="107"/>
      <c r="D58" s="107"/>
      <c r="E58" s="3" t="s">
        <v>65</v>
      </c>
      <c r="F58" s="95" t="s">
        <v>4</v>
      </c>
      <c r="G58" s="3"/>
      <c r="H58" s="3"/>
      <c r="I58" s="3"/>
      <c r="J58" s="3">
        <v>2076.8</v>
      </c>
    </row>
    <row r="59" spans="2:10" ht="12.75">
      <c r="B59" s="107"/>
      <c r="C59" s="107"/>
      <c r="D59" s="107"/>
      <c r="E59" s="3" t="s">
        <v>66</v>
      </c>
      <c r="F59" s="95"/>
      <c r="G59" s="3"/>
      <c r="H59" s="3"/>
      <c r="I59" s="3"/>
      <c r="J59" s="3">
        <v>1756.4</v>
      </c>
    </row>
    <row r="60" spans="2:10" ht="30" customHeight="1">
      <c r="B60" s="107"/>
      <c r="C60" s="107"/>
      <c r="D60" s="107"/>
      <c r="E60" s="106" t="s">
        <v>106</v>
      </c>
      <c r="F60" s="106"/>
      <c r="G60" s="106"/>
      <c r="H60" s="106"/>
      <c r="I60" s="106"/>
      <c r="J60" s="106"/>
    </row>
    <row r="61" spans="2:10" ht="12.75">
      <c r="B61" s="107"/>
      <c r="C61" s="107"/>
      <c r="D61" s="107"/>
      <c r="E61" s="3" t="s">
        <v>67</v>
      </c>
      <c r="F61" s="95" t="s">
        <v>4</v>
      </c>
      <c r="G61" s="3"/>
      <c r="H61" s="3"/>
      <c r="I61" s="3"/>
      <c r="J61" s="19">
        <v>231053</v>
      </c>
    </row>
    <row r="62" spans="2:10" ht="12.75">
      <c r="B62" s="107"/>
      <c r="C62" s="107"/>
      <c r="D62" s="107"/>
      <c r="E62" s="3" t="s">
        <v>68</v>
      </c>
      <c r="F62" s="95"/>
      <c r="G62" s="3"/>
      <c r="H62" s="3"/>
      <c r="I62" s="3"/>
      <c r="J62" s="19">
        <v>269424</v>
      </c>
    </row>
    <row r="63" spans="2:10" ht="26.25" customHeight="1">
      <c r="B63" s="107"/>
      <c r="C63" s="107"/>
      <c r="D63" s="107"/>
      <c r="E63" s="106" t="s">
        <v>107</v>
      </c>
      <c r="F63" s="106"/>
      <c r="G63" s="106"/>
      <c r="H63" s="106"/>
      <c r="I63" s="106"/>
      <c r="J63" s="106"/>
    </row>
    <row r="64" spans="2:10" ht="25.5">
      <c r="B64" s="107"/>
      <c r="C64" s="107"/>
      <c r="D64" s="107"/>
      <c r="E64" s="10" t="s">
        <v>69</v>
      </c>
      <c r="F64" s="95" t="s">
        <v>4</v>
      </c>
      <c r="G64" s="3"/>
      <c r="H64" s="3"/>
      <c r="I64" s="3"/>
      <c r="J64" s="19">
        <v>459510</v>
      </c>
    </row>
    <row r="65" spans="2:10" ht="25.5">
      <c r="B65" s="107"/>
      <c r="C65" s="107"/>
      <c r="D65" s="107"/>
      <c r="E65" s="10" t="s">
        <v>70</v>
      </c>
      <c r="F65" s="95"/>
      <c r="G65" s="3"/>
      <c r="H65" s="3"/>
      <c r="I65" s="3"/>
      <c r="J65" s="19">
        <v>634550</v>
      </c>
    </row>
    <row r="66" spans="2:10" ht="25.5">
      <c r="B66" s="107"/>
      <c r="C66" s="107"/>
      <c r="D66" s="107"/>
      <c r="E66" s="10" t="s">
        <v>71</v>
      </c>
      <c r="F66" s="95"/>
      <c r="G66" s="3"/>
      <c r="H66" s="3"/>
      <c r="I66" s="3"/>
      <c r="J66" s="19">
        <v>875685</v>
      </c>
    </row>
    <row r="67" spans="2:10" ht="25.5">
      <c r="B67" s="107"/>
      <c r="C67" s="107"/>
      <c r="D67" s="107"/>
      <c r="E67" s="10" t="s">
        <v>72</v>
      </c>
      <c r="F67" s="95"/>
      <c r="G67" s="3"/>
      <c r="H67" s="3"/>
      <c r="I67" s="3"/>
      <c r="J67" s="19">
        <v>293301</v>
      </c>
    </row>
    <row r="68" spans="2:10" ht="25.5">
      <c r="B68" s="107"/>
      <c r="C68" s="107"/>
      <c r="D68" s="107"/>
      <c r="E68" s="10" t="s">
        <v>73</v>
      </c>
      <c r="F68" s="95"/>
      <c r="G68" s="3"/>
      <c r="H68" s="3"/>
      <c r="I68" s="3"/>
      <c r="J68" s="19">
        <v>475209</v>
      </c>
    </row>
    <row r="69" spans="2:10" ht="25.5">
      <c r="B69" s="107"/>
      <c r="C69" s="107"/>
      <c r="D69" s="107"/>
      <c r="E69" s="10" t="s">
        <v>74</v>
      </c>
      <c r="F69" s="95"/>
      <c r="G69" s="3"/>
      <c r="H69" s="3"/>
      <c r="I69" s="3"/>
      <c r="J69" s="19">
        <v>682553</v>
      </c>
    </row>
    <row r="70" spans="2:10" ht="12.75">
      <c r="B70" s="107"/>
      <c r="C70" s="107"/>
      <c r="D70" s="107"/>
      <c r="E70" s="10" t="s">
        <v>75</v>
      </c>
      <c r="F70" s="95"/>
      <c r="G70" s="3"/>
      <c r="H70" s="3"/>
      <c r="I70" s="3"/>
      <c r="J70" s="19">
        <v>523934</v>
      </c>
    </row>
    <row r="71" spans="2:10" ht="40.5" customHeight="1">
      <c r="B71" s="107"/>
      <c r="C71" s="107"/>
      <c r="D71" s="107"/>
      <c r="E71" s="106" t="s">
        <v>108</v>
      </c>
      <c r="F71" s="106"/>
      <c r="G71" s="106"/>
      <c r="H71" s="106"/>
      <c r="I71" s="106"/>
      <c r="J71" s="106"/>
    </row>
    <row r="72" spans="2:10" ht="12.75">
      <c r="B72" s="107"/>
      <c r="C72" s="107"/>
      <c r="D72" s="107"/>
      <c r="E72" s="19" t="s">
        <v>65</v>
      </c>
      <c r="F72" s="86" t="s">
        <v>8</v>
      </c>
      <c r="G72" s="19"/>
      <c r="H72" s="19"/>
      <c r="I72" s="19"/>
      <c r="J72" s="18">
        <v>2076.8</v>
      </c>
    </row>
    <row r="73" spans="2:10" ht="12.75">
      <c r="B73" s="107"/>
      <c r="C73" s="107"/>
      <c r="D73" s="107"/>
      <c r="E73" s="19" t="s">
        <v>66</v>
      </c>
      <c r="F73" s="86"/>
      <c r="G73" s="19"/>
      <c r="H73" s="19"/>
      <c r="I73" s="19"/>
      <c r="J73" s="18">
        <v>1756.4</v>
      </c>
    </row>
    <row r="74" spans="2:10" ht="30" customHeight="1">
      <c r="B74" s="107"/>
      <c r="C74" s="107"/>
      <c r="D74" s="107"/>
      <c r="E74" s="60" t="s">
        <v>106</v>
      </c>
      <c r="F74" s="60"/>
      <c r="G74" s="60"/>
      <c r="H74" s="60"/>
      <c r="I74" s="60"/>
      <c r="J74" s="60"/>
    </row>
    <row r="75" spans="2:10" ht="12.75">
      <c r="B75" s="107"/>
      <c r="C75" s="107"/>
      <c r="D75" s="107"/>
      <c r="E75" s="19" t="s">
        <v>67</v>
      </c>
      <c r="F75" s="86" t="s">
        <v>8</v>
      </c>
      <c r="G75" s="19"/>
      <c r="H75" s="19"/>
      <c r="I75" s="19"/>
      <c r="J75" s="19">
        <v>307577</v>
      </c>
    </row>
    <row r="76" spans="2:10" ht="12.75">
      <c r="B76" s="107"/>
      <c r="C76" s="107"/>
      <c r="D76" s="107"/>
      <c r="E76" s="19" t="s">
        <v>68</v>
      </c>
      <c r="F76" s="86"/>
      <c r="G76" s="19"/>
      <c r="H76" s="19"/>
      <c r="I76" s="19"/>
      <c r="J76" s="19">
        <v>606784</v>
      </c>
    </row>
    <row r="77" spans="2:10" ht="12.75">
      <c r="B77" s="107"/>
      <c r="C77" s="107"/>
      <c r="D77" s="107"/>
      <c r="E77" s="19" t="s">
        <v>76</v>
      </c>
      <c r="F77" s="86"/>
      <c r="G77" s="19"/>
      <c r="H77" s="19"/>
      <c r="I77" s="19"/>
      <c r="J77" s="19">
        <v>267655</v>
      </c>
    </row>
    <row r="78" spans="2:10" ht="12.75">
      <c r="B78" s="107"/>
      <c r="C78" s="107"/>
      <c r="D78" s="107"/>
      <c r="E78" s="19" t="s">
        <v>76</v>
      </c>
      <c r="F78" s="86"/>
      <c r="G78" s="19"/>
      <c r="H78" s="19"/>
      <c r="I78" s="19"/>
      <c r="J78" s="19">
        <v>450198</v>
      </c>
    </row>
    <row r="79" spans="2:10" ht="33" customHeight="1">
      <c r="B79" s="107"/>
      <c r="C79" s="107"/>
      <c r="D79" s="107"/>
      <c r="E79" s="106" t="s">
        <v>107</v>
      </c>
      <c r="F79" s="106"/>
      <c r="G79" s="106"/>
      <c r="H79" s="106"/>
      <c r="I79" s="106"/>
      <c r="J79" s="106"/>
    </row>
    <row r="80" spans="2:10" ht="25.5">
      <c r="B80" s="107"/>
      <c r="C80" s="107"/>
      <c r="D80" s="107"/>
      <c r="E80" s="10" t="s">
        <v>69</v>
      </c>
      <c r="F80" s="95" t="s">
        <v>8</v>
      </c>
      <c r="G80" s="3"/>
      <c r="H80" s="3"/>
      <c r="I80" s="3"/>
      <c r="J80" s="19">
        <v>462533</v>
      </c>
    </row>
    <row r="81" spans="2:10" ht="25.5">
      <c r="B81" s="107"/>
      <c r="C81" s="107"/>
      <c r="D81" s="107"/>
      <c r="E81" s="10" t="s">
        <v>70</v>
      </c>
      <c r="F81" s="95"/>
      <c r="G81" s="3"/>
      <c r="H81" s="3"/>
      <c r="I81" s="3"/>
      <c r="J81" s="19">
        <v>657076</v>
      </c>
    </row>
    <row r="82" spans="2:10" ht="25.5">
      <c r="B82" s="107"/>
      <c r="C82" s="107"/>
      <c r="D82" s="107"/>
      <c r="E82" s="10" t="s">
        <v>71</v>
      </c>
      <c r="F82" s="95"/>
      <c r="G82" s="3"/>
      <c r="H82" s="3"/>
      <c r="I82" s="3"/>
      <c r="J82" s="19">
        <v>972270</v>
      </c>
    </row>
    <row r="83" spans="2:10" ht="25.5">
      <c r="B83" s="107"/>
      <c r="C83" s="107"/>
      <c r="D83" s="107"/>
      <c r="E83" s="10" t="s">
        <v>72</v>
      </c>
      <c r="F83" s="95"/>
      <c r="G83" s="3"/>
      <c r="H83" s="3"/>
      <c r="I83" s="3"/>
      <c r="J83" s="19">
        <v>300147</v>
      </c>
    </row>
    <row r="84" spans="2:10" ht="25.5">
      <c r="B84" s="107"/>
      <c r="C84" s="107"/>
      <c r="D84" s="107"/>
      <c r="E84" s="10" t="s">
        <v>73</v>
      </c>
      <c r="F84" s="95"/>
      <c r="G84" s="3"/>
      <c r="H84" s="3"/>
      <c r="I84" s="3"/>
      <c r="J84" s="19">
        <v>522889</v>
      </c>
    </row>
    <row r="85" spans="2:10" ht="25.5">
      <c r="B85" s="107"/>
      <c r="C85" s="107"/>
      <c r="D85" s="107"/>
      <c r="E85" s="10" t="s">
        <v>74</v>
      </c>
      <c r="F85" s="95"/>
      <c r="G85" s="3"/>
      <c r="H85" s="3"/>
      <c r="I85" s="3"/>
      <c r="J85" s="19">
        <v>698564</v>
      </c>
    </row>
    <row r="86" spans="2:10" ht="12.75">
      <c r="B86" s="107"/>
      <c r="C86" s="107"/>
      <c r="D86" s="107"/>
      <c r="E86" s="10" t="s">
        <v>75</v>
      </c>
      <c r="F86" s="95"/>
      <c r="G86" s="3"/>
      <c r="H86" s="3"/>
      <c r="I86" s="3"/>
      <c r="J86" s="19">
        <v>523934</v>
      </c>
    </row>
    <row r="87" spans="2:10" ht="29.25" customHeight="1">
      <c r="B87" s="107"/>
      <c r="C87" s="107"/>
      <c r="D87" s="107"/>
      <c r="E87" s="81" t="s">
        <v>109</v>
      </c>
      <c r="F87" s="82"/>
      <c r="G87" s="82"/>
      <c r="H87" s="82"/>
      <c r="I87" s="82"/>
      <c r="J87" s="82"/>
    </row>
    <row r="88" spans="2:10" ht="12.75">
      <c r="B88" s="107"/>
      <c r="C88" s="107"/>
      <c r="D88" s="107"/>
      <c r="E88" s="10" t="s">
        <v>77</v>
      </c>
      <c r="F88" s="59" t="s">
        <v>8</v>
      </c>
      <c r="G88" s="14"/>
      <c r="H88" s="14"/>
      <c r="I88" s="14"/>
      <c r="J88" s="39">
        <v>58340</v>
      </c>
    </row>
    <row r="89" spans="2:10" ht="12.75">
      <c r="B89" s="107"/>
      <c r="C89" s="107"/>
      <c r="D89" s="107"/>
      <c r="E89" s="10" t="s">
        <v>78</v>
      </c>
      <c r="F89" s="59"/>
      <c r="G89" s="14"/>
      <c r="H89" s="14"/>
      <c r="I89" s="14"/>
      <c r="J89" s="39">
        <v>59852</v>
      </c>
    </row>
    <row r="90" spans="2:10" ht="12.75">
      <c r="B90" s="107"/>
      <c r="C90" s="107"/>
      <c r="D90" s="107"/>
      <c r="E90" s="10" t="s">
        <v>79</v>
      </c>
      <c r="F90" s="59"/>
      <c r="G90" s="14"/>
      <c r="H90" s="14"/>
      <c r="I90" s="14"/>
      <c r="J90" s="39">
        <v>61529</v>
      </c>
    </row>
    <row r="91" spans="2:10" ht="12.75">
      <c r="B91" s="107"/>
      <c r="C91" s="107"/>
      <c r="D91" s="107"/>
      <c r="E91" s="10" t="s">
        <v>80</v>
      </c>
      <c r="F91" s="59"/>
      <c r="G91" s="14"/>
      <c r="H91" s="14"/>
      <c r="I91" s="14"/>
      <c r="J91" s="39">
        <v>66251</v>
      </c>
    </row>
    <row r="92" spans="2:10" ht="12.75">
      <c r="B92" s="107"/>
      <c r="C92" s="107"/>
      <c r="D92" s="107"/>
      <c r="E92" s="10" t="s">
        <v>81</v>
      </c>
      <c r="F92" s="59"/>
      <c r="G92" s="14"/>
      <c r="H92" s="14"/>
      <c r="I92" s="14"/>
      <c r="J92" s="39">
        <v>63871</v>
      </c>
    </row>
    <row r="93" spans="2:10" ht="12.75">
      <c r="B93" s="107"/>
      <c r="C93" s="107"/>
      <c r="D93" s="107"/>
      <c r="E93" s="10" t="s">
        <v>82</v>
      </c>
      <c r="F93" s="59"/>
      <c r="G93" s="14"/>
      <c r="H93" s="14"/>
      <c r="I93" s="14"/>
      <c r="J93" s="39">
        <v>79842</v>
      </c>
    </row>
    <row r="94" spans="2:10" ht="12.75">
      <c r="B94" s="107"/>
      <c r="C94" s="107"/>
      <c r="D94" s="107"/>
      <c r="E94" s="10" t="s">
        <v>83</v>
      </c>
      <c r="F94" s="59"/>
      <c r="G94" s="14"/>
      <c r="H94" s="14"/>
      <c r="I94" s="14"/>
      <c r="J94" s="39">
        <v>92325</v>
      </c>
    </row>
    <row r="95" spans="2:10" ht="12.75">
      <c r="B95" s="107"/>
      <c r="C95" s="107"/>
      <c r="D95" s="107"/>
      <c r="E95" s="10" t="s">
        <v>84</v>
      </c>
      <c r="F95" s="59"/>
      <c r="G95" s="14"/>
      <c r="H95" s="14"/>
      <c r="I95" s="14"/>
      <c r="J95" s="39">
        <v>283691</v>
      </c>
    </row>
    <row r="96" spans="2:10" ht="12.75">
      <c r="B96" s="107"/>
      <c r="C96" s="107"/>
      <c r="D96" s="107"/>
      <c r="E96" s="10" t="s">
        <v>85</v>
      </c>
      <c r="F96" s="59"/>
      <c r="G96" s="14"/>
      <c r="H96" s="14"/>
      <c r="I96" s="14"/>
      <c r="J96" s="39">
        <v>119994</v>
      </c>
    </row>
    <row r="97" spans="2:10" ht="12.75">
      <c r="B97" s="107"/>
      <c r="C97" s="107"/>
      <c r="D97" s="107"/>
      <c r="E97" s="10" t="s">
        <v>86</v>
      </c>
      <c r="F97" s="59"/>
      <c r="G97" s="14"/>
      <c r="H97" s="14"/>
      <c r="I97" s="14"/>
      <c r="J97" s="39">
        <v>317538</v>
      </c>
    </row>
    <row r="98" spans="2:10" ht="12.75">
      <c r="B98" s="107"/>
      <c r="C98" s="107"/>
      <c r="D98" s="107"/>
      <c r="E98" s="10" t="s">
        <v>87</v>
      </c>
      <c r="F98" s="59"/>
      <c r="G98" s="14"/>
      <c r="H98" s="14"/>
      <c r="I98" s="14"/>
      <c r="J98" s="39">
        <v>152866</v>
      </c>
    </row>
    <row r="99" spans="2:10" ht="12.75">
      <c r="B99" s="107"/>
      <c r="C99" s="107"/>
      <c r="D99" s="107"/>
      <c r="E99" s="10" t="s">
        <v>88</v>
      </c>
      <c r="F99" s="59"/>
      <c r="G99" s="14"/>
      <c r="H99" s="14"/>
      <c r="I99" s="14"/>
      <c r="J99" s="39">
        <v>725792</v>
      </c>
    </row>
    <row r="100" spans="2:10" ht="12.75">
      <c r="B100" s="107"/>
      <c r="C100" s="107"/>
      <c r="D100" s="107"/>
      <c r="E100" s="10" t="s">
        <v>89</v>
      </c>
      <c r="F100" s="59"/>
      <c r="G100" s="14"/>
      <c r="H100" s="14"/>
      <c r="I100" s="14"/>
      <c r="J100" s="39">
        <v>206536</v>
      </c>
    </row>
    <row r="101" spans="2:10" ht="12.75">
      <c r="B101" s="107"/>
      <c r="C101" s="107"/>
      <c r="D101" s="107"/>
      <c r="E101" s="10" t="s">
        <v>90</v>
      </c>
      <c r="F101" s="59"/>
      <c r="G101" s="14"/>
      <c r="H101" s="14"/>
      <c r="I101" s="14"/>
      <c r="J101" s="39">
        <v>859415</v>
      </c>
    </row>
    <row r="102" spans="2:10" ht="12.75">
      <c r="B102" s="107"/>
      <c r="C102" s="107"/>
      <c r="D102" s="107"/>
      <c r="E102" s="10" t="s">
        <v>91</v>
      </c>
      <c r="F102" s="59"/>
      <c r="G102" s="14"/>
      <c r="H102" s="14"/>
      <c r="I102" s="14"/>
      <c r="J102" s="39">
        <v>442815</v>
      </c>
    </row>
    <row r="103" spans="2:10" ht="12.75">
      <c r="B103" s="107"/>
      <c r="C103" s="107"/>
      <c r="D103" s="107"/>
      <c r="E103" s="10" t="s">
        <v>92</v>
      </c>
      <c r="F103" s="59"/>
      <c r="G103" s="14"/>
      <c r="H103" s="14"/>
      <c r="I103" s="14"/>
      <c r="J103" s="39">
        <v>963830</v>
      </c>
    </row>
    <row r="104" spans="2:10" ht="12.75">
      <c r="B104" s="107"/>
      <c r="C104" s="107"/>
      <c r="D104" s="107"/>
      <c r="E104" s="10" t="s">
        <v>93</v>
      </c>
      <c r="F104" s="59"/>
      <c r="G104" s="14"/>
      <c r="H104" s="14"/>
      <c r="I104" s="14"/>
      <c r="J104" s="39">
        <v>451887</v>
      </c>
    </row>
    <row r="105" spans="2:10" ht="12.75">
      <c r="B105" s="107"/>
      <c r="C105" s="107"/>
      <c r="D105" s="107"/>
      <c r="E105" s="10" t="s">
        <v>94</v>
      </c>
      <c r="F105" s="59"/>
      <c r="G105" s="14"/>
      <c r="H105" s="14"/>
      <c r="I105" s="14"/>
      <c r="J105" s="39">
        <v>981973</v>
      </c>
    </row>
    <row r="106" spans="2:10" ht="12.75">
      <c r="B106" s="107"/>
      <c r="C106" s="107"/>
      <c r="D106" s="107"/>
      <c r="E106" s="10" t="s">
        <v>95</v>
      </c>
      <c r="F106" s="59"/>
      <c r="G106" s="14"/>
      <c r="H106" s="14"/>
      <c r="I106" s="14"/>
      <c r="J106" s="39">
        <v>461488</v>
      </c>
    </row>
    <row r="107" spans="2:10" ht="12.75">
      <c r="B107" s="107"/>
      <c r="C107" s="107"/>
      <c r="D107" s="107"/>
      <c r="E107" s="10" t="s">
        <v>96</v>
      </c>
      <c r="F107" s="59"/>
      <c r="G107" s="14"/>
      <c r="H107" s="14"/>
      <c r="I107" s="14"/>
      <c r="J107" s="39">
        <v>1001176</v>
      </c>
    </row>
    <row r="108" spans="2:10" ht="12.75">
      <c r="B108" s="107"/>
      <c r="C108" s="107"/>
      <c r="D108" s="107"/>
      <c r="E108" s="10" t="s">
        <v>97</v>
      </c>
      <c r="F108" s="59"/>
      <c r="G108" s="14"/>
      <c r="H108" s="14"/>
      <c r="I108" s="14"/>
      <c r="J108" s="39">
        <v>494133</v>
      </c>
    </row>
    <row r="109" spans="2:10" ht="12.75">
      <c r="B109" s="107"/>
      <c r="C109" s="107"/>
      <c r="D109" s="107"/>
      <c r="E109" s="10" t="s">
        <v>98</v>
      </c>
      <c r="F109" s="59"/>
      <c r="G109" s="14"/>
      <c r="H109" s="14"/>
      <c r="I109" s="14"/>
      <c r="J109" s="39">
        <v>1066465</v>
      </c>
    </row>
    <row r="110" spans="2:10" ht="12.75">
      <c r="B110" s="107"/>
      <c r="C110" s="107"/>
      <c r="D110" s="107"/>
      <c r="E110" s="10" t="s">
        <v>99</v>
      </c>
      <c r="F110" s="59"/>
      <c r="G110" s="14"/>
      <c r="H110" s="14"/>
      <c r="I110" s="14"/>
      <c r="J110" s="39">
        <v>532156</v>
      </c>
    </row>
    <row r="111" spans="2:10" ht="12.75">
      <c r="B111" s="107"/>
      <c r="C111" s="107"/>
      <c r="D111" s="107"/>
      <c r="E111" s="10" t="s">
        <v>100</v>
      </c>
      <c r="F111" s="59"/>
      <c r="G111" s="14"/>
      <c r="H111" s="14"/>
      <c r="I111" s="14"/>
      <c r="J111" s="39">
        <v>1142512</v>
      </c>
    </row>
    <row r="112" spans="2:10" ht="12.75">
      <c r="B112" s="107"/>
      <c r="C112" s="107"/>
      <c r="D112" s="107"/>
      <c r="E112" s="10" t="s">
        <v>101</v>
      </c>
      <c r="F112" s="59"/>
      <c r="G112" s="14"/>
      <c r="H112" s="14"/>
      <c r="I112" s="14"/>
      <c r="J112" s="39">
        <v>68292</v>
      </c>
    </row>
    <row r="113" spans="2:10" ht="12.75">
      <c r="B113" s="85" t="s">
        <v>112</v>
      </c>
      <c r="C113" s="85"/>
      <c r="D113" s="85"/>
      <c r="E113" s="85"/>
      <c r="F113" s="85"/>
      <c r="G113" s="85"/>
      <c r="H113" s="85"/>
      <c r="I113" s="85"/>
      <c r="J113" s="85"/>
    </row>
    <row r="114" spans="2:10" ht="114.75">
      <c r="B114" s="96" t="s">
        <v>117</v>
      </c>
      <c r="C114" s="96" t="s">
        <v>110</v>
      </c>
      <c r="D114" s="96" t="s">
        <v>111</v>
      </c>
      <c r="E114" s="10" t="s">
        <v>173</v>
      </c>
      <c r="F114" s="14"/>
      <c r="G114" s="14"/>
      <c r="H114" s="14"/>
      <c r="I114" s="14"/>
      <c r="J114" s="14">
        <v>550</v>
      </c>
    </row>
    <row r="115" spans="2:10" ht="51">
      <c r="B115" s="97"/>
      <c r="C115" s="97"/>
      <c r="D115" s="97"/>
      <c r="E115" s="17" t="s">
        <v>174</v>
      </c>
      <c r="F115" s="12"/>
      <c r="G115" s="14"/>
      <c r="H115" s="14"/>
      <c r="I115" s="14"/>
      <c r="J115" s="37" t="s">
        <v>30</v>
      </c>
    </row>
    <row r="116" spans="2:10" ht="25.5">
      <c r="B116" s="98"/>
      <c r="C116" s="98"/>
      <c r="D116" s="98"/>
      <c r="E116" s="17" t="s">
        <v>114</v>
      </c>
      <c r="F116" s="40" t="s">
        <v>113</v>
      </c>
      <c r="G116" s="14"/>
      <c r="H116" s="14"/>
      <c r="I116" s="14"/>
      <c r="J116" s="14">
        <v>3211.32</v>
      </c>
    </row>
    <row r="117" spans="2:10" ht="12.75">
      <c r="B117" s="85" t="s">
        <v>116</v>
      </c>
      <c r="C117" s="85"/>
      <c r="D117" s="85"/>
      <c r="E117" s="85"/>
      <c r="F117" s="85"/>
      <c r="G117" s="85"/>
      <c r="H117" s="85"/>
      <c r="I117" s="85"/>
      <c r="J117" s="85"/>
    </row>
    <row r="118" spans="2:10" ht="114" customHeight="1">
      <c r="B118" s="26" t="s">
        <v>182</v>
      </c>
      <c r="C118" s="29" t="s">
        <v>183</v>
      </c>
      <c r="D118" s="26" t="s">
        <v>184</v>
      </c>
      <c r="E118" s="27" t="s">
        <v>134</v>
      </c>
      <c r="F118" s="56"/>
      <c r="G118" s="56"/>
      <c r="H118" s="56"/>
      <c r="I118" s="56"/>
      <c r="J118" s="28">
        <v>550</v>
      </c>
    </row>
    <row r="119" spans="2:10" ht="12.75">
      <c r="B119" s="107" t="s">
        <v>177</v>
      </c>
      <c r="C119" s="107" t="s">
        <v>133</v>
      </c>
      <c r="D119" s="107" t="s">
        <v>175</v>
      </c>
      <c r="E119" s="2" t="s">
        <v>176</v>
      </c>
      <c r="F119" s="95" t="s">
        <v>4</v>
      </c>
      <c r="G119" s="2"/>
      <c r="H119" s="14"/>
      <c r="I119" s="14"/>
      <c r="J119" s="2">
        <v>380</v>
      </c>
    </row>
    <row r="120" spans="2:10" ht="12.75">
      <c r="B120" s="107"/>
      <c r="C120" s="107"/>
      <c r="D120" s="107"/>
      <c r="E120" s="2" t="s">
        <v>118</v>
      </c>
      <c r="F120" s="95"/>
      <c r="G120" s="2"/>
      <c r="H120" s="14"/>
      <c r="I120" s="14"/>
      <c r="J120" s="2">
        <v>230</v>
      </c>
    </row>
    <row r="121" spans="2:10" ht="12.75">
      <c r="B121" s="107"/>
      <c r="C121" s="107"/>
      <c r="D121" s="107"/>
      <c r="E121" s="2" t="s">
        <v>119</v>
      </c>
      <c r="F121" s="95"/>
      <c r="G121" s="2"/>
      <c r="H121" s="14"/>
      <c r="I121" s="14"/>
      <c r="J121" s="2">
        <v>100</v>
      </c>
    </row>
    <row r="122" spans="2:10" ht="12.75">
      <c r="B122" s="107"/>
      <c r="C122" s="107"/>
      <c r="D122" s="107"/>
      <c r="E122" s="2" t="s">
        <v>5</v>
      </c>
      <c r="F122" s="95" t="s">
        <v>181</v>
      </c>
      <c r="G122" s="2"/>
      <c r="H122" s="14"/>
      <c r="I122" s="14"/>
      <c r="J122" s="2">
        <v>120</v>
      </c>
    </row>
    <row r="123" spans="2:10" ht="12.75">
      <c r="B123" s="107"/>
      <c r="C123" s="107"/>
      <c r="D123" s="107"/>
      <c r="E123" s="2" t="s">
        <v>6</v>
      </c>
      <c r="F123" s="95"/>
      <c r="G123" s="2"/>
      <c r="H123" s="14"/>
      <c r="I123" s="14"/>
      <c r="J123" s="2">
        <v>55</v>
      </c>
    </row>
    <row r="124" spans="2:10" ht="12.75">
      <c r="B124" s="107"/>
      <c r="C124" s="107"/>
      <c r="D124" s="107"/>
      <c r="E124" s="2" t="s">
        <v>7</v>
      </c>
      <c r="F124" s="95"/>
      <c r="G124" s="2"/>
      <c r="H124" s="14"/>
      <c r="I124" s="14"/>
      <c r="J124" s="2">
        <v>20</v>
      </c>
    </row>
    <row r="125" spans="2:10" ht="12.75" customHeight="1">
      <c r="B125" s="107" t="s">
        <v>121</v>
      </c>
      <c r="C125" s="107" t="s">
        <v>122</v>
      </c>
      <c r="D125" s="107" t="s">
        <v>123</v>
      </c>
      <c r="E125" s="106" t="s">
        <v>178</v>
      </c>
      <c r="F125" s="106"/>
      <c r="G125" s="106"/>
      <c r="H125" s="106"/>
      <c r="I125" s="106"/>
      <c r="J125" s="106"/>
    </row>
    <row r="126" spans="2:11" ht="12.75">
      <c r="B126" s="107"/>
      <c r="C126" s="107"/>
      <c r="D126" s="107"/>
      <c r="E126" s="2" t="s">
        <v>120</v>
      </c>
      <c r="F126" s="95" t="s">
        <v>4</v>
      </c>
      <c r="G126" s="2"/>
      <c r="H126" s="14"/>
      <c r="I126" s="14"/>
      <c r="J126" s="20">
        <v>213941</v>
      </c>
      <c r="K126" s="21"/>
    </row>
    <row r="127" spans="2:11" ht="12.75">
      <c r="B127" s="107"/>
      <c r="C127" s="107"/>
      <c r="D127" s="107"/>
      <c r="E127" s="2" t="s">
        <v>118</v>
      </c>
      <c r="F127" s="95"/>
      <c r="G127" s="2"/>
      <c r="H127" s="14"/>
      <c r="I127" s="14"/>
      <c r="J127" s="20">
        <v>213941</v>
      </c>
      <c r="K127" s="22"/>
    </row>
    <row r="128" spans="2:11" ht="12.75">
      <c r="B128" s="107"/>
      <c r="C128" s="107"/>
      <c r="D128" s="107"/>
      <c r="E128" s="2" t="s">
        <v>119</v>
      </c>
      <c r="F128" s="95"/>
      <c r="G128" s="2"/>
      <c r="H128" s="14"/>
      <c r="I128" s="14"/>
      <c r="J128" s="20">
        <v>213941</v>
      </c>
      <c r="K128" s="21"/>
    </row>
    <row r="129" spans="2:11" ht="12.75">
      <c r="B129" s="107"/>
      <c r="C129" s="107"/>
      <c r="D129" s="107"/>
      <c r="E129" s="2" t="s">
        <v>5</v>
      </c>
      <c r="F129" s="84" t="s">
        <v>15</v>
      </c>
      <c r="G129" s="2"/>
      <c r="H129" s="14"/>
      <c r="I129" s="14"/>
      <c r="J129" s="20">
        <v>254595</v>
      </c>
      <c r="K129" s="22"/>
    </row>
    <row r="130" spans="2:11" ht="12.75">
      <c r="B130" s="107"/>
      <c r="C130" s="107"/>
      <c r="D130" s="107"/>
      <c r="E130" s="2" t="s">
        <v>6</v>
      </c>
      <c r="F130" s="84"/>
      <c r="G130" s="2"/>
      <c r="H130" s="14"/>
      <c r="I130" s="14"/>
      <c r="J130" s="20">
        <v>254595</v>
      </c>
      <c r="K130" s="21"/>
    </row>
    <row r="131" spans="2:11" ht="12.75">
      <c r="B131" s="107"/>
      <c r="C131" s="107"/>
      <c r="D131" s="107"/>
      <c r="E131" s="2" t="s">
        <v>7</v>
      </c>
      <c r="F131" s="84"/>
      <c r="G131" s="2"/>
      <c r="H131" s="14"/>
      <c r="I131" s="14"/>
      <c r="J131" s="20">
        <v>254595</v>
      </c>
      <c r="K131" s="22"/>
    </row>
    <row r="132" spans="2:11" ht="12.75">
      <c r="B132" s="107"/>
      <c r="C132" s="107"/>
      <c r="D132" s="107"/>
      <c r="E132" s="106" t="s">
        <v>179</v>
      </c>
      <c r="F132" s="106"/>
      <c r="G132" s="106"/>
      <c r="H132" s="106"/>
      <c r="I132" s="106"/>
      <c r="J132" s="106"/>
      <c r="K132" s="22"/>
    </row>
    <row r="133" spans="2:11" ht="12.75">
      <c r="B133" s="107"/>
      <c r="C133" s="107"/>
      <c r="D133" s="107"/>
      <c r="E133" s="2" t="s">
        <v>120</v>
      </c>
      <c r="F133" s="95" t="s">
        <v>4</v>
      </c>
      <c r="G133" s="2"/>
      <c r="H133" s="14"/>
      <c r="I133" s="14"/>
      <c r="J133" s="20">
        <v>269532</v>
      </c>
      <c r="K133" s="21"/>
    </row>
    <row r="134" spans="2:11" ht="12.75">
      <c r="B134" s="107"/>
      <c r="C134" s="107"/>
      <c r="D134" s="107"/>
      <c r="E134" s="2" t="s">
        <v>118</v>
      </c>
      <c r="F134" s="95"/>
      <c r="G134" s="2"/>
      <c r="H134" s="14"/>
      <c r="I134" s="14"/>
      <c r="J134" s="20">
        <v>269532</v>
      </c>
      <c r="K134" s="22"/>
    </row>
    <row r="135" spans="2:11" ht="12.75">
      <c r="B135" s="107"/>
      <c r="C135" s="107"/>
      <c r="D135" s="107"/>
      <c r="E135" s="2" t="s">
        <v>119</v>
      </c>
      <c r="F135" s="95"/>
      <c r="G135" s="2"/>
      <c r="H135" s="14"/>
      <c r="I135" s="14"/>
      <c r="J135" s="20">
        <v>269532</v>
      </c>
      <c r="K135" s="23"/>
    </row>
    <row r="136" spans="2:11" ht="12.75">
      <c r="B136" s="107"/>
      <c r="C136" s="107"/>
      <c r="D136" s="107"/>
      <c r="E136" s="2" t="s">
        <v>5</v>
      </c>
      <c r="F136" s="84" t="s">
        <v>15</v>
      </c>
      <c r="G136" s="2"/>
      <c r="H136" s="14"/>
      <c r="I136" s="14"/>
      <c r="J136" s="20">
        <v>387250</v>
      </c>
      <c r="K136" s="22"/>
    </row>
    <row r="137" spans="2:11" ht="12.75">
      <c r="B137" s="107"/>
      <c r="C137" s="107"/>
      <c r="D137" s="107"/>
      <c r="E137" s="2" t="s">
        <v>6</v>
      </c>
      <c r="F137" s="84"/>
      <c r="G137" s="2"/>
      <c r="H137" s="14"/>
      <c r="I137" s="14"/>
      <c r="J137" s="20">
        <v>387250</v>
      </c>
      <c r="K137" s="23"/>
    </row>
    <row r="138" spans="2:11" ht="12.75">
      <c r="B138" s="107"/>
      <c r="C138" s="107"/>
      <c r="D138" s="107"/>
      <c r="E138" s="2" t="s">
        <v>7</v>
      </c>
      <c r="F138" s="84"/>
      <c r="G138" s="2"/>
      <c r="H138" s="14"/>
      <c r="I138" s="14"/>
      <c r="J138" s="20">
        <v>387250</v>
      </c>
      <c r="K138" s="21"/>
    </row>
    <row r="139" spans="2:10" ht="12.75">
      <c r="B139" s="107"/>
      <c r="C139" s="107"/>
      <c r="D139" s="107"/>
      <c r="E139" s="106" t="s">
        <v>180</v>
      </c>
      <c r="F139" s="106"/>
      <c r="G139" s="106"/>
      <c r="H139" s="106"/>
      <c r="I139" s="106"/>
      <c r="J139" s="106"/>
    </row>
    <row r="140" spans="2:10" ht="12.75">
      <c r="B140" s="107"/>
      <c r="C140" s="107"/>
      <c r="D140" s="107"/>
      <c r="E140" s="2" t="s">
        <v>120</v>
      </c>
      <c r="F140" s="95" t="s">
        <v>4</v>
      </c>
      <c r="G140" s="2"/>
      <c r="H140" s="14"/>
      <c r="I140" s="14"/>
      <c r="J140" s="86">
        <v>130594</v>
      </c>
    </row>
    <row r="141" spans="2:10" ht="12.75">
      <c r="B141" s="107"/>
      <c r="C141" s="107"/>
      <c r="D141" s="107"/>
      <c r="E141" s="2" t="s">
        <v>118</v>
      </c>
      <c r="F141" s="95"/>
      <c r="G141" s="2"/>
      <c r="H141" s="14"/>
      <c r="I141" s="14"/>
      <c r="J141" s="86"/>
    </row>
    <row r="142" spans="2:10" ht="12.75">
      <c r="B142" s="107"/>
      <c r="C142" s="107"/>
      <c r="D142" s="107"/>
      <c r="E142" s="2" t="s">
        <v>119</v>
      </c>
      <c r="F142" s="95"/>
      <c r="G142" s="2"/>
      <c r="H142" s="14"/>
      <c r="I142" s="14"/>
      <c r="J142" s="86"/>
    </row>
    <row r="143" spans="2:10" ht="12.75">
      <c r="B143" s="107"/>
      <c r="C143" s="107"/>
      <c r="D143" s="107"/>
      <c r="E143" s="2" t="s">
        <v>5</v>
      </c>
      <c r="F143" s="84" t="s">
        <v>15</v>
      </c>
      <c r="G143" s="2"/>
      <c r="H143" s="14"/>
      <c r="I143" s="14"/>
      <c r="J143" s="86"/>
    </row>
    <row r="144" spans="2:10" ht="12.75">
      <c r="B144" s="107"/>
      <c r="C144" s="107"/>
      <c r="D144" s="107"/>
      <c r="E144" s="2" t="s">
        <v>6</v>
      </c>
      <c r="F144" s="84"/>
      <c r="G144" s="2"/>
      <c r="H144" s="14"/>
      <c r="I144" s="14"/>
      <c r="J144" s="86"/>
    </row>
    <row r="145" spans="2:10" ht="12.75">
      <c r="B145" s="107"/>
      <c r="C145" s="107"/>
      <c r="D145" s="107"/>
      <c r="E145" s="2" t="s">
        <v>7</v>
      </c>
      <c r="F145" s="84"/>
      <c r="G145" s="2"/>
      <c r="H145" s="14"/>
      <c r="I145" s="14"/>
      <c r="J145" s="86"/>
    </row>
    <row r="146" spans="2:10" s="13" customFormat="1" ht="12.75">
      <c r="B146" s="85" t="s">
        <v>124</v>
      </c>
      <c r="C146" s="85"/>
      <c r="D146" s="85"/>
      <c r="E146" s="85"/>
      <c r="F146" s="85"/>
      <c r="G146" s="85"/>
      <c r="H146" s="85"/>
      <c r="I146" s="85"/>
      <c r="J146" s="85"/>
    </row>
    <row r="147" spans="2:10" ht="127.5">
      <c r="B147" s="107" t="s">
        <v>132</v>
      </c>
      <c r="C147" s="107" t="s">
        <v>125</v>
      </c>
      <c r="D147" s="107" t="s">
        <v>126</v>
      </c>
      <c r="E147" s="10" t="s">
        <v>137</v>
      </c>
      <c r="F147" s="56"/>
      <c r="G147" s="56"/>
      <c r="H147" s="56"/>
      <c r="I147" s="56"/>
      <c r="J147" s="41">
        <v>550</v>
      </c>
    </row>
    <row r="148" spans="2:10" ht="51">
      <c r="B148" s="107"/>
      <c r="C148" s="107"/>
      <c r="D148" s="107"/>
      <c r="E148" s="17" t="s">
        <v>29</v>
      </c>
      <c r="F148" s="12"/>
      <c r="G148" s="14"/>
      <c r="H148" s="14"/>
      <c r="I148" s="14"/>
      <c r="J148" s="37" t="s">
        <v>30</v>
      </c>
    </row>
    <row r="149" spans="2:10" ht="69.75" customHeight="1">
      <c r="B149" s="107"/>
      <c r="C149" s="107"/>
      <c r="D149" s="107"/>
      <c r="E149" s="30" t="s">
        <v>138</v>
      </c>
      <c r="F149" s="3"/>
      <c r="G149" s="95" t="s">
        <v>127</v>
      </c>
      <c r="H149" s="95"/>
      <c r="I149" s="95"/>
      <c r="J149" s="5">
        <v>894890.55</v>
      </c>
    </row>
    <row r="150" spans="2:10" ht="12.75">
      <c r="B150" s="107"/>
      <c r="C150" s="107"/>
      <c r="D150" s="107"/>
      <c r="E150" s="83" t="s">
        <v>136</v>
      </c>
      <c r="F150" s="83"/>
      <c r="G150" s="83"/>
      <c r="H150" s="83"/>
      <c r="I150" s="83"/>
      <c r="J150" s="83"/>
    </row>
    <row r="151" spans="2:10" ht="38.25">
      <c r="B151" s="107"/>
      <c r="C151" s="107"/>
      <c r="D151" s="107"/>
      <c r="E151" s="10" t="s">
        <v>139</v>
      </c>
      <c r="F151" s="95" t="s">
        <v>128</v>
      </c>
      <c r="G151" s="95" t="s">
        <v>129</v>
      </c>
      <c r="H151" s="95"/>
      <c r="I151" s="95"/>
      <c r="J151" s="5">
        <v>217914.6</v>
      </c>
    </row>
    <row r="152" spans="2:10" ht="38.25">
      <c r="B152" s="107"/>
      <c r="C152" s="107"/>
      <c r="D152" s="107"/>
      <c r="E152" s="10" t="s">
        <v>140</v>
      </c>
      <c r="F152" s="95"/>
      <c r="G152" s="95" t="s">
        <v>129</v>
      </c>
      <c r="H152" s="95"/>
      <c r="I152" s="95"/>
      <c r="J152" s="5">
        <v>298154.2</v>
      </c>
    </row>
    <row r="153" spans="2:10" ht="38.25">
      <c r="B153" s="107"/>
      <c r="C153" s="107"/>
      <c r="D153" s="107"/>
      <c r="E153" s="10" t="s">
        <v>141</v>
      </c>
      <c r="F153" s="95"/>
      <c r="G153" s="95" t="s">
        <v>130</v>
      </c>
      <c r="H153" s="95"/>
      <c r="I153" s="95"/>
      <c r="J153" s="5">
        <v>78776.49</v>
      </c>
    </row>
    <row r="154" spans="2:10" ht="38.25">
      <c r="B154" s="107"/>
      <c r="C154" s="107"/>
      <c r="D154" s="107"/>
      <c r="E154" s="10" t="s">
        <v>139</v>
      </c>
      <c r="F154" s="95" t="s">
        <v>131</v>
      </c>
      <c r="G154" s="95" t="s">
        <v>129</v>
      </c>
      <c r="H154" s="95"/>
      <c r="I154" s="95"/>
      <c r="J154" s="5">
        <v>308913.21</v>
      </c>
    </row>
    <row r="155" spans="2:10" ht="38.25">
      <c r="B155" s="107"/>
      <c r="C155" s="107"/>
      <c r="D155" s="107"/>
      <c r="E155" s="10" t="s">
        <v>140</v>
      </c>
      <c r="F155" s="95"/>
      <c r="G155" s="95" t="s">
        <v>129</v>
      </c>
      <c r="H155" s="95"/>
      <c r="I155" s="95"/>
      <c r="J155" s="5">
        <v>492277.59</v>
      </c>
    </row>
    <row r="156" spans="2:10" ht="38.25">
      <c r="B156" s="107"/>
      <c r="C156" s="107"/>
      <c r="D156" s="107"/>
      <c r="E156" s="10" t="s">
        <v>141</v>
      </c>
      <c r="F156" s="95"/>
      <c r="G156" s="95" t="s">
        <v>130</v>
      </c>
      <c r="H156" s="95"/>
      <c r="I156" s="95"/>
      <c r="J156" s="5">
        <v>78776.49</v>
      </c>
    </row>
    <row r="157" spans="2:10" ht="12.75">
      <c r="B157" s="88" t="s">
        <v>158</v>
      </c>
      <c r="C157" s="88"/>
      <c r="D157" s="88"/>
      <c r="E157" s="88"/>
      <c r="F157" s="88"/>
      <c r="G157" s="88"/>
      <c r="H157" s="88"/>
      <c r="I157" s="88"/>
      <c r="J157" s="88"/>
    </row>
    <row r="158" spans="2:10" s="13" customFormat="1" ht="114.75">
      <c r="B158" s="54" t="s">
        <v>189</v>
      </c>
      <c r="C158" s="55">
        <v>40639</v>
      </c>
      <c r="D158" s="54" t="s">
        <v>190</v>
      </c>
      <c r="E158" s="10" t="s">
        <v>188</v>
      </c>
      <c r="F158" s="53"/>
      <c r="G158" s="53"/>
      <c r="H158" s="53"/>
      <c r="I158" s="53"/>
      <c r="J158" s="50">
        <v>550</v>
      </c>
    </row>
    <row r="159" spans="2:12" s="13" customFormat="1" ht="39.75" customHeight="1">
      <c r="B159" s="96" t="s">
        <v>147</v>
      </c>
      <c r="C159" s="99" t="s">
        <v>149</v>
      </c>
      <c r="D159" s="96" t="s">
        <v>150</v>
      </c>
      <c r="E159" s="102" t="s">
        <v>187</v>
      </c>
      <c r="F159" s="103"/>
      <c r="G159" s="103"/>
      <c r="H159" s="103"/>
      <c r="I159" s="103"/>
      <c r="J159" s="103"/>
      <c r="K159" s="13">
        <f>(J161+J162+J167+J168+J173+J174+J179+J180+J185+J186+J191+J192+J197+J198)/14</f>
        <v>10226.642857142857</v>
      </c>
      <c r="L159" s="13">
        <f>(J162+J168+J174+J180+J186+J192+J198)/7</f>
        <v>10456</v>
      </c>
    </row>
    <row r="160" spans="2:11" s="13" customFormat="1" ht="39" customHeight="1">
      <c r="B160" s="97"/>
      <c r="C160" s="100"/>
      <c r="D160" s="97"/>
      <c r="E160" s="61" t="s">
        <v>151</v>
      </c>
      <c r="F160" s="62"/>
      <c r="G160" s="62"/>
      <c r="H160" s="62"/>
      <c r="I160" s="62"/>
      <c r="J160" s="108"/>
      <c r="K160" s="13">
        <f>(J163+J181+J187+J193+J199++J175+J169)/7</f>
        <v>8588.57142857143</v>
      </c>
    </row>
    <row r="161" spans="2:11" ht="12.75" customHeight="1">
      <c r="B161" s="97"/>
      <c r="C161" s="100"/>
      <c r="D161" s="97"/>
      <c r="E161" s="2" t="s">
        <v>142</v>
      </c>
      <c r="F161" s="95" t="s">
        <v>4</v>
      </c>
      <c r="G161" s="3"/>
      <c r="H161" s="3"/>
      <c r="I161" s="31"/>
      <c r="J161" s="31">
        <v>4900</v>
      </c>
      <c r="K161" s="13">
        <f>(J164+J182+J188+J194+J200++J176+J170)/7</f>
        <v>9188.285714285714</v>
      </c>
    </row>
    <row r="162" spans="2:11" ht="12.75">
      <c r="B162" s="97"/>
      <c r="C162" s="100"/>
      <c r="D162" s="97"/>
      <c r="E162" s="2" t="s">
        <v>143</v>
      </c>
      <c r="F162" s="95"/>
      <c r="G162" s="2"/>
      <c r="H162" s="2"/>
      <c r="I162" s="31"/>
      <c r="J162" s="31">
        <v>5100</v>
      </c>
      <c r="K162" s="13">
        <f>(J165+J183+J189+J195+J201++J177+J171)/7</f>
        <v>9520.857142857143</v>
      </c>
    </row>
    <row r="163" spans="2:10" ht="12.75">
      <c r="B163" s="97"/>
      <c r="C163" s="100"/>
      <c r="D163" s="97"/>
      <c r="E163" s="2" t="s">
        <v>144</v>
      </c>
      <c r="F163" s="95" t="s">
        <v>145</v>
      </c>
      <c r="G163" s="2"/>
      <c r="H163" s="2"/>
      <c r="I163" s="31"/>
      <c r="J163" s="31">
        <v>3550</v>
      </c>
    </row>
    <row r="164" spans="2:10" ht="12.75">
      <c r="B164" s="97"/>
      <c r="C164" s="100"/>
      <c r="D164" s="97"/>
      <c r="E164" s="2" t="s">
        <v>146</v>
      </c>
      <c r="F164" s="95"/>
      <c r="G164" s="3"/>
      <c r="H164" s="3"/>
      <c r="I164" s="31"/>
      <c r="J164" s="31">
        <v>3850</v>
      </c>
    </row>
    <row r="165" spans="2:10" ht="12.75">
      <c r="B165" s="97"/>
      <c r="C165" s="100"/>
      <c r="D165" s="97"/>
      <c r="E165" s="2" t="s">
        <v>7</v>
      </c>
      <c r="F165" s="95"/>
      <c r="G165" s="3"/>
      <c r="H165" s="3"/>
      <c r="I165" s="31"/>
      <c r="J165" s="31">
        <v>4050</v>
      </c>
    </row>
    <row r="166" spans="2:10" ht="26.25" customHeight="1">
      <c r="B166" s="97"/>
      <c r="C166" s="100"/>
      <c r="D166" s="97"/>
      <c r="E166" s="102" t="s">
        <v>152</v>
      </c>
      <c r="F166" s="104"/>
      <c r="G166" s="104"/>
      <c r="H166" s="104"/>
      <c r="I166" s="104"/>
      <c r="J166" s="105"/>
    </row>
    <row r="167" spans="2:10" ht="12.75">
      <c r="B167" s="97"/>
      <c r="C167" s="100"/>
      <c r="D167" s="97"/>
      <c r="E167" s="2" t="s">
        <v>142</v>
      </c>
      <c r="F167" s="95" t="s">
        <v>4</v>
      </c>
      <c r="G167" s="3"/>
      <c r="H167" s="3"/>
      <c r="I167" s="31"/>
      <c r="J167" s="2">
        <v>6498</v>
      </c>
    </row>
    <row r="168" spans="2:10" ht="12.75">
      <c r="B168" s="97"/>
      <c r="C168" s="100"/>
      <c r="D168" s="97"/>
      <c r="E168" s="2" t="s">
        <v>143</v>
      </c>
      <c r="F168" s="95"/>
      <c r="G168" s="2"/>
      <c r="H168" s="2"/>
      <c r="I168" s="31"/>
      <c r="J168" s="2">
        <v>6958</v>
      </c>
    </row>
    <row r="169" spans="2:10" ht="12.75">
      <c r="B169" s="97"/>
      <c r="C169" s="100"/>
      <c r="D169" s="97"/>
      <c r="E169" s="2" t="s">
        <v>144</v>
      </c>
      <c r="F169" s="95" t="s">
        <v>145</v>
      </c>
      <c r="G169" s="2"/>
      <c r="H169" s="2"/>
      <c r="I169" s="31"/>
      <c r="J169" s="2">
        <v>5060</v>
      </c>
    </row>
    <row r="170" spans="2:10" ht="12.75">
      <c r="B170" s="97"/>
      <c r="C170" s="100"/>
      <c r="D170" s="97"/>
      <c r="E170" s="2" t="s">
        <v>146</v>
      </c>
      <c r="F170" s="95"/>
      <c r="G170" s="3"/>
      <c r="H170" s="3"/>
      <c r="I170" s="31"/>
      <c r="J170" s="2">
        <v>5750</v>
      </c>
    </row>
    <row r="171" spans="2:10" ht="12.75">
      <c r="B171" s="97"/>
      <c r="C171" s="100"/>
      <c r="D171" s="97"/>
      <c r="E171" s="2" t="s">
        <v>7</v>
      </c>
      <c r="F171" s="95"/>
      <c r="G171" s="3"/>
      <c r="H171" s="3"/>
      <c r="I171" s="31"/>
      <c r="J171" s="2">
        <v>5980</v>
      </c>
    </row>
    <row r="172" spans="2:10" ht="27.75" customHeight="1">
      <c r="B172" s="97"/>
      <c r="C172" s="100"/>
      <c r="D172" s="97"/>
      <c r="E172" s="102" t="s">
        <v>153</v>
      </c>
      <c r="F172" s="104"/>
      <c r="G172" s="104"/>
      <c r="H172" s="104"/>
      <c r="I172" s="104"/>
      <c r="J172" s="105"/>
    </row>
    <row r="173" spans="2:10" ht="12.75">
      <c r="B173" s="97"/>
      <c r="C173" s="100"/>
      <c r="D173" s="97"/>
      <c r="E173" s="2" t="s">
        <v>142</v>
      </c>
      <c r="F173" s="95" t="s">
        <v>4</v>
      </c>
      <c r="G173" s="3"/>
      <c r="H173" s="3"/>
      <c r="I173" s="31"/>
      <c r="J173" s="2">
        <v>7464</v>
      </c>
    </row>
    <row r="174" spans="2:10" ht="12.75">
      <c r="B174" s="97"/>
      <c r="C174" s="100"/>
      <c r="D174" s="97"/>
      <c r="E174" s="2" t="s">
        <v>143</v>
      </c>
      <c r="F174" s="95"/>
      <c r="G174" s="2"/>
      <c r="H174" s="2"/>
      <c r="I174" s="31"/>
      <c r="J174" s="2">
        <v>8027</v>
      </c>
    </row>
    <row r="175" spans="2:10" ht="12.75">
      <c r="B175" s="97"/>
      <c r="C175" s="100"/>
      <c r="D175" s="97"/>
      <c r="E175" s="2" t="s">
        <v>144</v>
      </c>
      <c r="F175" s="95" t="s">
        <v>145</v>
      </c>
      <c r="G175" s="2"/>
      <c r="H175" s="2"/>
      <c r="I175" s="31"/>
      <c r="J175" s="2">
        <v>6406</v>
      </c>
    </row>
    <row r="176" spans="2:10" ht="12.75">
      <c r="B176" s="97"/>
      <c r="C176" s="100"/>
      <c r="D176" s="97"/>
      <c r="E176" s="2" t="s">
        <v>146</v>
      </c>
      <c r="F176" s="95"/>
      <c r="G176" s="3"/>
      <c r="H176" s="3"/>
      <c r="I176" s="31"/>
      <c r="J176" s="2">
        <v>6705</v>
      </c>
    </row>
    <row r="177" spans="2:10" ht="12.75">
      <c r="B177" s="97"/>
      <c r="C177" s="100"/>
      <c r="D177" s="97"/>
      <c r="E177" s="2" t="s">
        <v>7</v>
      </c>
      <c r="F177" s="95"/>
      <c r="G177" s="3"/>
      <c r="H177" s="3"/>
      <c r="I177" s="31"/>
      <c r="J177" s="2">
        <v>6935</v>
      </c>
    </row>
    <row r="178" spans="2:10" ht="26.25" customHeight="1">
      <c r="B178" s="97"/>
      <c r="C178" s="100"/>
      <c r="D178" s="97"/>
      <c r="E178" s="102" t="s">
        <v>154</v>
      </c>
      <c r="F178" s="104"/>
      <c r="G178" s="104"/>
      <c r="H178" s="104"/>
      <c r="I178" s="104"/>
      <c r="J178" s="105"/>
    </row>
    <row r="179" spans="2:10" ht="12.75">
      <c r="B179" s="97"/>
      <c r="C179" s="100"/>
      <c r="D179" s="97"/>
      <c r="E179" s="2" t="s">
        <v>142</v>
      </c>
      <c r="F179" s="95" t="s">
        <v>4</v>
      </c>
      <c r="G179" s="3"/>
      <c r="H179" s="3"/>
      <c r="I179" s="31"/>
      <c r="J179" s="2">
        <v>11213</v>
      </c>
    </row>
    <row r="180" spans="2:10" ht="12.75">
      <c r="B180" s="97"/>
      <c r="C180" s="100"/>
      <c r="D180" s="97"/>
      <c r="E180" s="2" t="s">
        <v>143</v>
      </c>
      <c r="F180" s="95"/>
      <c r="G180" s="2"/>
      <c r="H180" s="2"/>
      <c r="I180" s="31"/>
      <c r="J180" s="2">
        <v>11960</v>
      </c>
    </row>
    <row r="181" spans="2:10" ht="12.75">
      <c r="B181" s="97"/>
      <c r="C181" s="100"/>
      <c r="D181" s="97"/>
      <c r="E181" s="2" t="s">
        <v>144</v>
      </c>
      <c r="F181" s="95" t="s">
        <v>145</v>
      </c>
      <c r="G181" s="2"/>
      <c r="H181" s="2"/>
      <c r="I181" s="31"/>
      <c r="J181" s="2">
        <v>9718</v>
      </c>
    </row>
    <row r="182" spans="2:10" ht="12.75">
      <c r="B182" s="97"/>
      <c r="C182" s="100"/>
      <c r="D182" s="97"/>
      <c r="E182" s="2" t="s">
        <v>146</v>
      </c>
      <c r="F182" s="95"/>
      <c r="G182" s="3"/>
      <c r="H182" s="3"/>
      <c r="I182" s="31"/>
      <c r="J182" s="2">
        <v>10350</v>
      </c>
    </row>
    <row r="183" spans="2:10" ht="12.75">
      <c r="B183" s="97"/>
      <c r="C183" s="100"/>
      <c r="D183" s="97"/>
      <c r="E183" s="2" t="s">
        <v>7</v>
      </c>
      <c r="F183" s="95"/>
      <c r="G183" s="3"/>
      <c r="H183" s="3"/>
      <c r="I183" s="31"/>
      <c r="J183" s="2">
        <v>10580</v>
      </c>
    </row>
    <row r="184" spans="2:10" ht="26.25" customHeight="1">
      <c r="B184" s="97"/>
      <c r="C184" s="100"/>
      <c r="D184" s="97"/>
      <c r="E184" s="102" t="s">
        <v>155</v>
      </c>
      <c r="F184" s="104"/>
      <c r="G184" s="104"/>
      <c r="H184" s="104"/>
      <c r="I184" s="104"/>
      <c r="J184" s="105"/>
    </row>
    <row r="185" spans="2:10" ht="12.75">
      <c r="B185" s="97"/>
      <c r="C185" s="100"/>
      <c r="D185" s="97"/>
      <c r="E185" s="2" t="s">
        <v>142</v>
      </c>
      <c r="F185" s="95" t="s">
        <v>4</v>
      </c>
      <c r="G185" s="3"/>
      <c r="H185" s="3"/>
      <c r="I185" s="31"/>
      <c r="J185" s="2">
        <v>12708</v>
      </c>
    </row>
    <row r="186" spans="2:10" ht="12.75">
      <c r="B186" s="97"/>
      <c r="C186" s="100"/>
      <c r="D186" s="97"/>
      <c r="E186" s="2" t="s">
        <v>143</v>
      </c>
      <c r="F186" s="95"/>
      <c r="G186" s="2"/>
      <c r="H186" s="2"/>
      <c r="I186" s="31"/>
      <c r="J186" s="2">
        <v>13455</v>
      </c>
    </row>
    <row r="187" spans="2:10" ht="12.75">
      <c r="B187" s="97"/>
      <c r="C187" s="100"/>
      <c r="D187" s="97"/>
      <c r="E187" s="2" t="s">
        <v>144</v>
      </c>
      <c r="F187" s="95" t="s">
        <v>145</v>
      </c>
      <c r="G187" s="2"/>
      <c r="H187" s="2"/>
      <c r="I187" s="31"/>
      <c r="J187" s="2">
        <v>11213</v>
      </c>
    </row>
    <row r="188" spans="2:10" ht="12.75">
      <c r="B188" s="97"/>
      <c r="C188" s="100"/>
      <c r="D188" s="97"/>
      <c r="E188" s="2" t="s">
        <v>146</v>
      </c>
      <c r="F188" s="95"/>
      <c r="G188" s="3"/>
      <c r="H188" s="3"/>
      <c r="I188" s="31"/>
      <c r="J188" s="2">
        <v>11845</v>
      </c>
    </row>
    <row r="189" spans="2:10" ht="12.75">
      <c r="B189" s="97"/>
      <c r="C189" s="100"/>
      <c r="D189" s="97"/>
      <c r="E189" s="2" t="s">
        <v>7</v>
      </c>
      <c r="F189" s="95"/>
      <c r="G189" s="3"/>
      <c r="H189" s="3"/>
      <c r="I189" s="31"/>
      <c r="J189" s="2">
        <v>12075</v>
      </c>
    </row>
    <row r="190" spans="2:10" ht="27.75" customHeight="1">
      <c r="B190" s="97"/>
      <c r="C190" s="100"/>
      <c r="D190" s="97"/>
      <c r="E190" s="102" t="s">
        <v>156</v>
      </c>
      <c r="F190" s="104"/>
      <c r="G190" s="104"/>
      <c r="H190" s="104"/>
      <c r="I190" s="104"/>
      <c r="J190" s="105"/>
    </row>
    <row r="191" spans="2:10" ht="12.75">
      <c r="B191" s="97"/>
      <c r="C191" s="100"/>
      <c r="D191" s="97"/>
      <c r="E191" s="2" t="s">
        <v>142</v>
      </c>
      <c r="F191" s="95" t="s">
        <v>4</v>
      </c>
      <c r="G191" s="3"/>
      <c r="H191" s="3"/>
      <c r="I191" s="31"/>
      <c r="J191" s="2">
        <v>13455</v>
      </c>
    </row>
    <row r="192" spans="2:10" ht="12.75">
      <c r="B192" s="97"/>
      <c r="C192" s="100"/>
      <c r="D192" s="97"/>
      <c r="E192" s="2" t="s">
        <v>143</v>
      </c>
      <c r="F192" s="95"/>
      <c r="G192" s="2"/>
      <c r="H192" s="2"/>
      <c r="I192" s="31"/>
      <c r="J192" s="2">
        <v>13800</v>
      </c>
    </row>
    <row r="193" spans="2:10" ht="12.75">
      <c r="B193" s="97"/>
      <c r="C193" s="100"/>
      <c r="D193" s="97"/>
      <c r="E193" s="2" t="s">
        <v>144</v>
      </c>
      <c r="F193" s="95" t="s">
        <v>145</v>
      </c>
      <c r="G193" s="2"/>
      <c r="H193" s="2"/>
      <c r="I193" s="31"/>
      <c r="J193" s="2">
        <v>11960</v>
      </c>
    </row>
    <row r="194" spans="2:10" ht="12.75">
      <c r="B194" s="97"/>
      <c r="C194" s="100"/>
      <c r="D194" s="97"/>
      <c r="E194" s="2" t="s">
        <v>146</v>
      </c>
      <c r="F194" s="95"/>
      <c r="G194" s="3"/>
      <c r="H194" s="3"/>
      <c r="I194" s="31"/>
      <c r="J194" s="2">
        <v>12593</v>
      </c>
    </row>
    <row r="195" spans="2:10" ht="12.75">
      <c r="B195" s="97"/>
      <c r="C195" s="100"/>
      <c r="D195" s="97"/>
      <c r="E195" s="2" t="s">
        <v>7</v>
      </c>
      <c r="F195" s="95"/>
      <c r="G195" s="3"/>
      <c r="H195" s="3"/>
      <c r="I195" s="31"/>
      <c r="J195" s="2">
        <v>12823</v>
      </c>
    </row>
    <row r="196" spans="2:10" ht="25.5" customHeight="1">
      <c r="B196" s="97"/>
      <c r="C196" s="100"/>
      <c r="D196" s="97"/>
      <c r="E196" s="102" t="s">
        <v>157</v>
      </c>
      <c r="F196" s="104"/>
      <c r="G196" s="104"/>
      <c r="H196" s="104"/>
      <c r="I196" s="104"/>
      <c r="J196" s="105"/>
    </row>
    <row r="197" spans="2:10" ht="12.75">
      <c r="B197" s="97"/>
      <c r="C197" s="100"/>
      <c r="D197" s="97"/>
      <c r="E197" s="2" t="s">
        <v>142</v>
      </c>
      <c r="F197" s="95" t="s">
        <v>4</v>
      </c>
      <c r="G197" s="3"/>
      <c r="H197" s="3"/>
      <c r="I197" s="31"/>
      <c r="J197" s="2">
        <v>13743</v>
      </c>
    </row>
    <row r="198" spans="2:10" ht="12.75">
      <c r="B198" s="97"/>
      <c r="C198" s="100"/>
      <c r="D198" s="97"/>
      <c r="E198" s="2" t="s">
        <v>143</v>
      </c>
      <c r="F198" s="95"/>
      <c r="G198" s="2"/>
      <c r="H198" s="2"/>
      <c r="I198" s="31"/>
      <c r="J198" s="2">
        <v>13892</v>
      </c>
    </row>
    <row r="199" spans="2:10" ht="12.75">
      <c r="B199" s="97"/>
      <c r="C199" s="100"/>
      <c r="D199" s="97"/>
      <c r="E199" s="2" t="s">
        <v>144</v>
      </c>
      <c r="F199" s="95" t="s">
        <v>145</v>
      </c>
      <c r="G199" s="2"/>
      <c r="H199" s="2"/>
      <c r="I199" s="31"/>
      <c r="J199" s="2">
        <v>12213</v>
      </c>
    </row>
    <row r="200" spans="2:10" ht="12.75">
      <c r="B200" s="97"/>
      <c r="C200" s="100"/>
      <c r="D200" s="97"/>
      <c r="E200" s="2" t="s">
        <v>146</v>
      </c>
      <c r="F200" s="95"/>
      <c r="G200" s="3"/>
      <c r="H200" s="3"/>
      <c r="I200" s="31"/>
      <c r="J200" s="2">
        <v>13225</v>
      </c>
    </row>
    <row r="201" spans="2:10" ht="12.75">
      <c r="B201" s="97"/>
      <c r="C201" s="100"/>
      <c r="D201" s="97"/>
      <c r="E201" s="2" t="s">
        <v>7</v>
      </c>
      <c r="F201" s="95"/>
      <c r="G201" s="3"/>
      <c r="H201" s="3"/>
      <c r="I201" s="31"/>
      <c r="J201" s="2">
        <v>14203</v>
      </c>
    </row>
    <row r="202" spans="2:10" ht="39" customHeight="1">
      <c r="B202" s="98"/>
      <c r="C202" s="101"/>
      <c r="D202" s="98"/>
      <c r="E202" s="111" t="s">
        <v>148</v>
      </c>
      <c r="F202" s="112"/>
      <c r="G202" s="112"/>
      <c r="H202" s="112"/>
      <c r="I202" s="112"/>
      <c r="J202" s="112"/>
    </row>
    <row r="203" spans="2:16" ht="15.75" customHeight="1">
      <c r="B203" s="85" t="s">
        <v>160</v>
      </c>
      <c r="C203" s="85"/>
      <c r="D203" s="85"/>
      <c r="E203" s="85"/>
      <c r="F203" s="85"/>
      <c r="G203" s="85"/>
      <c r="H203" s="85"/>
      <c r="I203" s="85"/>
      <c r="J203" s="85"/>
      <c r="K203" s="43"/>
      <c r="L203" s="44"/>
      <c r="M203" s="45"/>
      <c r="N203" s="45"/>
      <c r="O203" s="45"/>
      <c r="P203" s="45"/>
    </row>
    <row r="204" spans="2:16" s="13" customFormat="1" ht="106.5" customHeight="1">
      <c r="B204" s="96" t="s">
        <v>168</v>
      </c>
      <c r="C204" s="96" t="s">
        <v>169</v>
      </c>
      <c r="D204" s="96" t="s">
        <v>170</v>
      </c>
      <c r="E204" s="10" t="s">
        <v>47</v>
      </c>
      <c r="F204" s="56"/>
      <c r="G204" s="56"/>
      <c r="H204" s="56"/>
      <c r="I204" s="56"/>
      <c r="J204" s="56"/>
      <c r="K204" s="43"/>
      <c r="L204" s="44"/>
      <c r="M204" s="45"/>
      <c r="N204" s="45"/>
      <c r="O204" s="45"/>
      <c r="P204" s="45"/>
    </row>
    <row r="205" spans="2:16" s="13" customFormat="1" ht="25.5" customHeight="1">
      <c r="B205" s="97"/>
      <c r="C205" s="97"/>
      <c r="D205" s="97"/>
      <c r="E205" s="11" t="s">
        <v>48</v>
      </c>
      <c r="F205" s="56"/>
      <c r="G205" s="56"/>
      <c r="H205" s="56"/>
      <c r="I205" s="56"/>
      <c r="J205" s="14">
        <v>466.1</v>
      </c>
      <c r="K205" s="43"/>
      <c r="L205" s="44"/>
      <c r="M205" s="45"/>
      <c r="N205" s="45"/>
      <c r="O205" s="45"/>
      <c r="P205" s="45"/>
    </row>
    <row r="206" spans="2:16" s="13" customFormat="1" ht="25.5" customHeight="1">
      <c r="B206" s="97"/>
      <c r="C206" s="97"/>
      <c r="D206" s="97"/>
      <c r="E206" s="11" t="s">
        <v>49</v>
      </c>
      <c r="F206" s="56"/>
      <c r="G206" s="56"/>
      <c r="H206" s="56"/>
      <c r="I206" s="56"/>
      <c r="J206" s="35">
        <v>550</v>
      </c>
      <c r="K206" s="43"/>
      <c r="L206" s="44"/>
      <c r="M206" s="45"/>
      <c r="N206" s="45"/>
      <c r="O206" s="45"/>
      <c r="P206" s="45"/>
    </row>
    <row r="207" spans="2:10" ht="56.25" customHeight="1">
      <c r="B207" s="97"/>
      <c r="C207" s="97"/>
      <c r="D207" s="97"/>
      <c r="E207" s="113" t="s">
        <v>161</v>
      </c>
      <c r="F207" s="113"/>
      <c r="G207" s="113"/>
      <c r="H207" s="113"/>
      <c r="I207" s="113"/>
      <c r="J207" s="113"/>
    </row>
    <row r="208" spans="2:10" ht="12.75">
      <c r="B208" s="97"/>
      <c r="C208" s="97"/>
      <c r="D208" s="97"/>
      <c r="E208" s="110" t="s">
        <v>164</v>
      </c>
      <c r="F208" s="110"/>
      <c r="G208" s="110"/>
      <c r="H208" s="110"/>
      <c r="I208" s="110"/>
      <c r="J208" s="110"/>
    </row>
    <row r="209" spans="2:10" ht="24" customHeight="1">
      <c r="B209" s="97"/>
      <c r="C209" s="97"/>
      <c r="D209" s="97"/>
      <c r="E209" s="2" t="s">
        <v>5</v>
      </c>
      <c r="F209" s="95" t="s">
        <v>167</v>
      </c>
      <c r="G209" s="46">
        <f>+I209*1.4</f>
        <v>14699.999999999998</v>
      </c>
      <c r="H209" s="46">
        <f>+I209*1.2</f>
        <v>12600</v>
      </c>
      <c r="I209" s="47">
        <v>10500</v>
      </c>
      <c r="J209" s="46"/>
    </row>
    <row r="210" spans="2:10" ht="24" customHeight="1">
      <c r="B210" s="97"/>
      <c r="C210" s="97"/>
      <c r="D210" s="97"/>
      <c r="E210" s="2" t="s">
        <v>119</v>
      </c>
      <c r="F210" s="95"/>
      <c r="G210" s="46">
        <f>+I210*1.4</f>
        <v>16099.999999999998</v>
      </c>
      <c r="H210" s="46">
        <f>+I210*1.2</f>
        <v>13800</v>
      </c>
      <c r="I210" s="47">
        <v>11500</v>
      </c>
      <c r="J210" s="46"/>
    </row>
    <row r="211" spans="2:10" ht="12.75">
      <c r="B211" s="97"/>
      <c r="C211" s="97"/>
      <c r="D211" s="97"/>
      <c r="E211" s="2" t="s">
        <v>5</v>
      </c>
      <c r="F211" s="95" t="s">
        <v>162</v>
      </c>
      <c r="G211" s="46">
        <f>+I211*1.4</f>
        <v>12600</v>
      </c>
      <c r="H211" s="46">
        <f>+I211*1.2</f>
        <v>10800</v>
      </c>
      <c r="I211" s="47">
        <v>9000</v>
      </c>
      <c r="J211" s="46"/>
    </row>
    <row r="212" spans="2:10" ht="12.75">
      <c r="B212" s="97"/>
      <c r="C212" s="97"/>
      <c r="D212" s="97"/>
      <c r="E212" s="2" t="s">
        <v>119</v>
      </c>
      <c r="F212" s="95"/>
      <c r="G212" s="46">
        <f>+I212*1.4</f>
        <v>14000</v>
      </c>
      <c r="H212" s="46">
        <f>+I212*1.2</f>
        <v>12000</v>
      </c>
      <c r="I212" s="47">
        <v>10000</v>
      </c>
      <c r="J212" s="46"/>
    </row>
    <row r="213" spans="2:10" ht="24" customHeight="1">
      <c r="B213" s="97"/>
      <c r="C213" s="97"/>
      <c r="D213" s="97"/>
      <c r="E213" s="109" t="s">
        <v>191</v>
      </c>
      <c r="F213" s="109"/>
      <c r="G213" s="109"/>
      <c r="H213" s="109"/>
      <c r="I213" s="109"/>
      <c r="J213" s="109"/>
    </row>
    <row r="214" spans="2:10" ht="19.5" customHeight="1">
      <c r="B214" s="97"/>
      <c r="C214" s="97"/>
      <c r="D214" s="97"/>
      <c r="E214" s="2" t="s">
        <v>5</v>
      </c>
      <c r="F214" s="95" t="s">
        <v>167</v>
      </c>
      <c r="G214" s="46">
        <f>+I214*1.4</f>
        <v>10500</v>
      </c>
      <c r="H214" s="46">
        <f>+I214*1.2</f>
        <v>9000</v>
      </c>
      <c r="I214" s="47">
        <v>7500</v>
      </c>
      <c r="J214" s="46"/>
    </row>
    <row r="215" spans="2:10" ht="19.5" customHeight="1">
      <c r="B215" s="97"/>
      <c r="C215" s="97"/>
      <c r="D215" s="97"/>
      <c r="E215" s="2" t="s">
        <v>119</v>
      </c>
      <c r="F215" s="95"/>
      <c r="G215" s="46">
        <f>+I215*1.4</f>
        <v>14000</v>
      </c>
      <c r="H215" s="46">
        <f>+I215*1.2</f>
        <v>12000</v>
      </c>
      <c r="I215" s="47">
        <v>10000</v>
      </c>
      <c r="J215" s="46"/>
    </row>
    <row r="216" spans="2:10" ht="12.75">
      <c r="B216" s="97"/>
      <c r="C216" s="97"/>
      <c r="D216" s="97"/>
      <c r="E216" s="2" t="s">
        <v>5</v>
      </c>
      <c r="F216" s="95" t="s">
        <v>162</v>
      </c>
      <c r="G216" s="46">
        <f>+I216*1.4</f>
        <v>7000</v>
      </c>
      <c r="H216" s="46">
        <f>+I216*1.2</f>
        <v>6000</v>
      </c>
      <c r="I216" s="47">
        <v>5000</v>
      </c>
      <c r="J216" s="46"/>
    </row>
    <row r="217" spans="2:10" ht="12.75">
      <c r="B217" s="97"/>
      <c r="C217" s="97"/>
      <c r="D217" s="97"/>
      <c r="E217" s="2" t="s">
        <v>119</v>
      </c>
      <c r="F217" s="95"/>
      <c r="G217" s="46">
        <f>+I217*1.4</f>
        <v>9800</v>
      </c>
      <c r="H217" s="46">
        <f>+I217*1.2</f>
        <v>8400</v>
      </c>
      <c r="I217" s="47">
        <v>7000</v>
      </c>
      <c r="J217" s="46"/>
    </row>
    <row r="218" spans="2:10" ht="12.75">
      <c r="B218" s="97"/>
      <c r="C218" s="97"/>
      <c r="D218" s="97"/>
      <c r="E218" s="109" t="s">
        <v>165</v>
      </c>
      <c r="F218" s="109"/>
      <c r="G218" s="109"/>
      <c r="H218" s="109"/>
      <c r="I218" s="109"/>
      <c r="J218" s="109"/>
    </row>
    <row r="219" spans="2:10" ht="19.5" customHeight="1">
      <c r="B219" s="97"/>
      <c r="C219" s="97"/>
      <c r="D219" s="97"/>
      <c r="E219" s="2" t="s">
        <v>5</v>
      </c>
      <c r="F219" s="95" t="s">
        <v>167</v>
      </c>
      <c r="G219" s="46">
        <f>+I219*1.4</f>
        <v>5600</v>
      </c>
      <c r="H219" s="46">
        <f>+I219*1.2</f>
        <v>4800</v>
      </c>
      <c r="I219" s="47">
        <v>4000</v>
      </c>
      <c r="J219" s="46"/>
    </row>
    <row r="220" spans="2:10" ht="19.5" customHeight="1">
      <c r="B220" s="97"/>
      <c r="C220" s="97"/>
      <c r="D220" s="97"/>
      <c r="E220" s="2" t="s">
        <v>119</v>
      </c>
      <c r="F220" s="95"/>
      <c r="G220" s="46">
        <f>+I220*1.4</f>
        <v>8400</v>
      </c>
      <c r="H220" s="46">
        <f>+I220*1.2</f>
        <v>7200</v>
      </c>
      <c r="I220" s="47">
        <v>6000</v>
      </c>
      <c r="J220" s="46"/>
    </row>
    <row r="221" spans="2:10" ht="12.75">
      <c r="B221" s="97"/>
      <c r="C221" s="97"/>
      <c r="D221" s="97"/>
      <c r="E221" s="2" t="s">
        <v>5</v>
      </c>
      <c r="F221" s="95" t="s">
        <v>162</v>
      </c>
      <c r="G221" s="46">
        <f>+I221*1.4</f>
        <v>4200</v>
      </c>
      <c r="H221" s="46">
        <f>+I221*1.2</f>
        <v>3600</v>
      </c>
      <c r="I221" s="47">
        <v>3000</v>
      </c>
      <c r="J221" s="46"/>
    </row>
    <row r="222" spans="2:10" ht="12.75">
      <c r="B222" s="97"/>
      <c r="C222" s="97"/>
      <c r="D222" s="97"/>
      <c r="E222" s="2" t="s">
        <v>119</v>
      </c>
      <c r="F222" s="95"/>
      <c r="G222" s="46">
        <f>+I222*1.4</f>
        <v>7000</v>
      </c>
      <c r="H222" s="46">
        <f>+I222*1.2</f>
        <v>6000</v>
      </c>
      <c r="I222" s="47">
        <v>5000</v>
      </c>
      <c r="J222" s="46"/>
    </row>
    <row r="223" spans="2:10" ht="59.25" customHeight="1">
      <c r="B223" s="97"/>
      <c r="C223" s="97"/>
      <c r="D223" s="97"/>
      <c r="E223" s="113" t="s">
        <v>163</v>
      </c>
      <c r="F223" s="113"/>
      <c r="G223" s="113"/>
      <c r="H223" s="113"/>
      <c r="I223" s="113"/>
      <c r="J223" s="113"/>
    </row>
    <row r="224" spans="2:10" ht="12.75">
      <c r="B224" s="97"/>
      <c r="C224" s="97"/>
      <c r="D224" s="97"/>
      <c r="E224" s="110" t="s">
        <v>164</v>
      </c>
      <c r="F224" s="110"/>
      <c r="G224" s="110"/>
      <c r="H224" s="110"/>
      <c r="I224" s="110"/>
      <c r="J224" s="110"/>
    </row>
    <row r="225" spans="2:10" ht="19.5" customHeight="1">
      <c r="B225" s="97"/>
      <c r="C225" s="97"/>
      <c r="D225" s="97"/>
      <c r="E225" s="2" t="s">
        <v>5</v>
      </c>
      <c r="F225" s="95" t="s">
        <v>167</v>
      </c>
      <c r="G225" s="46">
        <f>+I225*1.4</f>
        <v>16099.999999999998</v>
      </c>
      <c r="H225" s="46">
        <f>+I225*1.2</f>
        <v>13800</v>
      </c>
      <c r="I225" s="47">
        <v>11500</v>
      </c>
      <c r="J225" s="46"/>
    </row>
    <row r="226" spans="2:10" ht="19.5" customHeight="1">
      <c r="B226" s="97"/>
      <c r="C226" s="97"/>
      <c r="D226" s="97"/>
      <c r="E226" s="2" t="s">
        <v>119</v>
      </c>
      <c r="F226" s="95"/>
      <c r="G226" s="46">
        <f>+I226*1.4</f>
        <v>17500</v>
      </c>
      <c r="H226" s="46">
        <f>+I226*1.2</f>
        <v>15000</v>
      </c>
      <c r="I226" s="47">
        <v>12500</v>
      </c>
      <c r="J226" s="46"/>
    </row>
    <row r="227" spans="2:10" ht="12.75" customHeight="1">
      <c r="B227" s="97"/>
      <c r="C227" s="97"/>
      <c r="D227" s="97"/>
      <c r="E227" s="2" t="s">
        <v>5</v>
      </c>
      <c r="F227" s="95" t="s">
        <v>162</v>
      </c>
      <c r="G227" s="46">
        <f>+I227*1.4</f>
        <v>14000</v>
      </c>
      <c r="H227" s="46">
        <f>+I227*1.2</f>
        <v>12000</v>
      </c>
      <c r="I227" s="47">
        <v>10000</v>
      </c>
      <c r="J227" s="46"/>
    </row>
    <row r="228" spans="2:10" ht="12.75">
      <c r="B228" s="97"/>
      <c r="C228" s="97"/>
      <c r="D228" s="97"/>
      <c r="E228" s="2" t="s">
        <v>119</v>
      </c>
      <c r="F228" s="95"/>
      <c r="G228" s="46">
        <f>+I228*1.4</f>
        <v>15399.999999999998</v>
      </c>
      <c r="H228" s="46">
        <f>+I228*1.2</f>
        <v>13200</v>
      </c>
      <c r="I228" s="47">
        <v>11000</v>
      </c>
      <c r="J228" s="46"/>
    </row>
    <row r="229" spans="2:10" ht="25.5" customHeight="1">
      <c r="B229" s="97"/>
      <c r="C229" s="97"/>
      <c r="D229" s="97"/>
      <c r="E229" s="109" t="s">
        <v>191</v>
      </c>
      <c r="F229" s="109"/>
      <c r="G229" s="109"/>
      <c r="H229" s="109"/>
      <c r="I229" s="109"/>
      <c r="J229" s="109"/>
    </row>
    <row r="230" spans="2:10" ht="19.5" customHeight="1">
      <c r="B230" s="97"/>
      <c r="C230" s="97"/>
      <c r="D230" s="97"/>
      <c r="E230" s="2" t="s">
        <v>5</v>
      </c>
      <c r="F230" s="95" t="s">
        <v>167</v>
      </c>
      <c r="G230" s="46">
        <f>+I230*1.4</f>
        <v>11900</v>
      </c>
      <c r="H230" s="46">
        <f>+I230*1.2</f>
        <v>10200</v>
      </c>
      <c r="I230" s="47">
        <v>8500</v>
      </c>
      <c r="J230" s="46"/>
    </row>
    <row r="231" spans="2:10" ht="19.5" customHeight="1">
      <c r="B231" s="97"/>
      <c r="C231" s="97"/>
      <c r="D231" s="97"/>
      <c r="E231" s="2" t="s">
        <v>119</v>
      </c>
      <c r="F231" s="95"/>
      <c r="G231" s="46">
        <f>+I231*1.4</f>
        <v>15399.999999999998</v>
      </c>
      <c r="H231" s="46">
        <f>+I231*1.2</f>
        <v>13200</v>
      </c>
      <c r="I231" s="47">
        <v>11000</v>
      </c>
      <c r="J231" s="46"/>
    </row>
    <row r="232" spans="2:10" ht="12.75">
      <c r="B232" s="97"/>
      <c r="C232" s="97"/>
      <c r="D232" s="97"/>
      <c r="E232" s="2" t="s">
        <v>5</v>
      </c>
      <c r="F232" s="95" t="s">
        <v>162</v>
      </c>
      <c r="G232" s="46">
        <f>+I232*1.4</f>
        <v>8400</v>
      </c>
      <c r="H232" s="46">
        <f>+I232*1.2</f>
        <v>7200</v>
      </c>
      <c r="I232" s="47">
        <v>6000</v>
      </c>
      <c r="J232" s="46"/>
    </row>
    <row r="233" spans="2:10" ht="12.75">
      <c r="B233" s="97"/>
      <c r="C233" s="97"/>
      <c r="D233" s="97"/>
      <c r="E233" s="2" t="s">
        <v>119</v>
      </c>
      <c r="F233" s="95"/>
      <c r="G233" s="46">
        <f>+I233*1.4</f>
        <v>11200</v>
      </c>
      <c r="H233" s="46">
        <f>+I233*1.2</f>
        <v>9600</v>
      </c>
      <c r="I233" s="47">
        <v>8000</v>
      </c>
      <c r="J233" s="46"/>
    </row>
    <row r="234" spans="2:10" ht="12.75">
      <c r="B234" s="97"/>
      <c r="C234" s="97"/>
      <c r="D234" s="97"/>
      <c r="E234" s="109" t="s">
        <v>165</v>
      </c>
      <c r="F234" s="109"/>
      <c r="G234" s="109"/>
      <c r="H234" s="109"/>
      <c r="I234" s="109"/>
      <c r="J234" s="109"/>
    </row>
    <row r="235" spans="2:10" ht="19.5" customHeight="1">
      <c r="B235" s="97"/>
      <c r="C235" s="97"/>
      <c r="D235" s="97"/>
      <c r="E235" s="2" t="s">
        <v>5</v>
      </c>
      <c r="F235" s="95" t="s">
        <v>167</v>
      </c>
      <c r="G235" s="46">
        <f>+I235*1.4</f>
        <v>7000</v>
      </c>
      <c r="H235" s="46">
        <f>+I235*1.2</f>
        <v>6000</v>
      </c>
      <c r="I235" s="47">
        <v>5000</v>
      </c>
      <c r="J235" s="46"/>
    </row>
    <row r="236" spans="2:10" ht="19.5" customHeight="1">
      <c r="B236" s="97"/>
      <c r="C236" s="97"/>
      <c r="D236" s="97"/>
      <c r="E236" s="2" t="s">
        <v>119</v>
      </c>
      <c r="F236" s="95"/>
      <c r="G236" s="46">
        <f>+I236*1.4</f>
        <v>9800</v>
      </c>
      <c r="H236" s="46">
        <f>+I236*1.2</f>
        <v>8400</v>
      </c>
      <c r="I236" s="47">
        <v>7000</v>
      </c>
      <c r="J236" s="46"/>
    </row>
    <row r="237" spans="2:10" ht="12.75">
      <c r="B237" s="97"/>
      <c r="C237" s="97"/>
      <c r="D237" s="97"/>
      <c r="E237" s="2" t="s">
        <v>5</v>
      </c>
      <c r="F237" s="95" t="s">
        <v>162</v>
      </c>
      <c r="G237" s="46">
        <f>+I237*1.4</f>
        <v>5600</v>
      </c>
      <c r="H237" s="46">
        <f>+I237*1.2</f>
        <v>4800</v>
      </c>
      <c r="I237" s="47">
        <v>4000</v>
      </c>
      <c r="J237" s="46"/>
    </row>
    <row r="238" spans="2:10" ht="12.75">
      <c r="B238" s="97"/>
      <c r="C238" s="97"/>
      <c r="D238" s="97"/>
      <c r="E238" s="2" t="s">
        <v>119</v>
      </c>
      <c r="F238" s="95"/>
      <c r="G238" s="46">
        <f>+I238*1.4</f>
        <v>8400</v>
      </c>
      <c r="H238" s="46">
        <f>+I238*1.2</f>
        <v>7200</v>
      </c>
      <c r="I238" s="47">
        <v>6000</v>
      </c>
      <c r="J238" s="46"/>
    </row>
    <row r="239" spans="2:10" ht="12.75">
      <c r="B239" s="97"/>
      <c r="C239" s="97"/>
      <c r="D239" s="97"/>
      <c r="E239" s="109" t="s">
        <v>166</v>
      </c>
      <c r="F239" s="109"/>
      <c r="G239" s="109"/>
      <c r="H239" s="109"/>
      <c r="I239" s="109"/>
      <c r="J239" s="109"/>
    </row>
    <row r="240" spans="2:10" ht="19.5" customHeight="1">
      <c r="B240" s="97"/>
      <c r="C240" s="97"/>
      <c r="D240" s="97"/>
      <c r="E240" s="2" t="s">
        <v>5</v>
      </c>
      <c r="F240" s="95" t="s">
        <v>167</v>
      </c>
      <c r="G240" s="46">
        <f>+I240*1.26</f>
        <v>9775.08</v>
      </c>
      <c r="H240" s="46">
        <f>+I240*1.2</f>
        <v>9309.6</v>
      </c>
      <c r="I240" s="47">
        <v>7758</v>
      </c>
      <c r="J240" s="46"/>
    </row>
    <row r="241" spans="2:10" ht="19.5" customHeight="1">
      <c r="B241" s="97"/>
      <c r="C241" s="97"/>
      <c r="D241" s="97"/>
      <c r="E241" s="2" t="s">
        <v>119</v>
      </c>
      <c r="F241" s="95"/>
      <c r="G241" s="46">
        <f>+I241*1.26</f>
        <v>9775.08</v>
      </c>
      <c r="H241" s="46">
        <f>+I241*1.2</f>
        <v>9309.6</v>
      </c>
      <c r="I241" s="47">
        <v>7758</v>
      </c>
      <c r="J241" s="46"/>
    </row>
    <row r="242" spans="2:10" ht="12.75">
      <c r="B242" s="97"/>
      <c r="C242" s="97"/>
      <c r="D242" s="97"/>
      <c r="E242" s="2" t="s">
        <v>5</v>
      </c>
      <c r="F242" s="95" t="s">
        <v>162</v>
      </c>
      <c r="G242" s="46">
        <f>+I242*1.26</f>
        <v>9775.08</v>
      </c>
      <c r="H242" s="46">
        <f>+I242*1.2</f>
        <v>9309.6</v>
      </c>
      <c r="I242" s="47">
        <v>7758</v>
      </c>
      <c r="J242" s="46"/>
    </row>
    <row r="243" spans="2:10" ht="12.75">
      <c r="B243" s="98"/>
      <c r="C243" s="98"/>
      <c r="D243" s="98"/>
      <c r="E243" s="2" t="s">
        <v>119</v>
      </c>
      <c r="F243" s="95"/>
      <c r="G243" s="46">
        <f>+I243*1.26</f>
        <v>9775.08</v>
      </c>
      <c r="H243" s="46">
        <f>+I243*1.2</f>
        <v>9309.6</v>
      </c>
      <c r="I243" s="47">
        <v>7758</v>
      </c>
      <c r="J243" s="46"/>
    </row>
  </sheetData>
  <sheetProtection/>
  <mergeCells count="144">
    <mergeCell ref="F242:F243"/>
    <mergeCell ref="E239:J239"/>
    <mergeCell ref="F219:F220"/>
    <mergeCell ref="B204:B243"/>
    <mergeCell ref="C204:C243"/>
    <mergeCell ref="D204:D243"/>
    <mergeCell ref="F232:F233"/>
    <mergeCell ref="F214:F215"/>
    <mergeCell ref="E207:J207"/>
    <mergeCell ref="F216:F217"/>
    <mergeCell ref="E218:J218"/>
    <mergeCell ref="E208:J208"/>
    <mergeCell ref="E202:J202"/>
    <mergeCell ref="F240:F241"/>
    <mergeCell ref="E223:J223"/>
    <mergeCell ref="E224:J224"/>
    <mergeCell ref="F225:F226"/>
    <mergeCell ref="F227:F228"/>
    <mergeCell ref="F211:F212"/>
    <mergeCell ref="E234:J234"/>
    <mergeCell ref="F235:F236"/>
    <mergeCell ref="F209:F210"/>
    <mergeCell ref="F237:F238"/>
    <mergeCell ref="E213:J213"/>
    <mergeCell ref="E229:J229"/>
    <mergeCell ref="F230:F231"/>
    <mergeCell ref="F221:F222"/>
    <mergeCell ref="F199:F201"/>
    <mergeCell ref="F193:F195"/>
    <mergeCell ref="B203:J203"/>
    <mergeCell ref="D114:D116"/>
    <mergeCell ref="E178:J178"/>
    <mergeCell ref="F185:F186"/>
    <mergeCell ref="F187:F189"/>
    <mergeCell ref="E184:J184"/>
    <mergeCell ref="E172:J172"/>
    <mergeCell ref="F179:F180"/>
    <mergeCell ref="E166:J166"/>
    <mergeCell ref="F173:F174"/>
    <mergeCell ref="E190:J190"/>
    <mergeCell ref="F197:F198"/>
    <mergeCell ref="F181:F183"/>
    <mergeCell ref="E60:J60"/>
    <mergeCell ref="F61:F62"/>
    <mergeCell ref="B117:J117"/>
    <mergeCell ref="F119:F121"/>
    <mergeCell ref="B119:B124"/>
    <mergeCell ref="E74:J74"/>
    <mergeCell ref="F75:F78"/>
    <mergeCell ref="F64:F70"/>
    <mergeCell ref="E71:J71"/>
    <mergeCell ref="F72:F73"/>
    <mergeCell ref="F175:F177"/>
    <mergeCell ref="F88:F112"/>
    <mergeCell ref="B113:J113"/>
    <mergeCell ref="B114:B116"/>
    <mergeCell ref="C114:C116"/>
    <mergeCell ref="B157:J157"/>
    <mergeCell ref="F161:F162"/>
    <mergeCell ref="F21:F22"/>
    <mergeCell ref="F52:F53"/>
    <mergeCell ref="E54:J54"/>
    <mergeCell ref="E57:J57"/>
    <mergeCell ref="E56:J56"/>
    <mergeCell ref="B48:J48"/>
    <mergeCell ref="E51:J51"/>
    <mergeCell ref="B49:B112"/>
    <mergeCell ref="C49:C112"/>
    <mergeCell ref="D49:D112"/>
    <mergeCell ref="F58:F59"/>
    <mergeCell ref="E79:J79"/>
    <mergeCell ref="F80:F86"/>
    <mergeCell ref="E87:J87"/>
    <mergeCell ref="E63:J63"/>
    <mergeCell ref="F18:F19"/>
    <mergeCell ref="B8:J8"/>
    <mergeCell ref="G5:I6"/>
    <mergeCell ref="J5:J7"/>
    <mergeCell ref="B9:B16"/>
    <mergeCell ref="E5:F6"/>
    <mergeCell ref="F9:F13"/>
    <mergeCell ref="B5:B7"/>
    <mergeCell ref="C5:C7"/>
    <mergeCell ref="D5:D7"/>
    <mergeCell ref="C9:C16"/>
    <mergeCell ref="D9:D16"/>
    <mergeCell ref="F36:F37"/>
    <mergeCell ref="B32:B42"/>
    <mergeCell ref="C32:C42"/>
    <mergeCell ref="D32:D42"/>
    <mergeCell ref="B17:J17"/>
    <mergeCell ref="B18:B23"/>
    <mergeCell ref="F25:F26"/>
    <mergeCell ref="C18:C23"/>
    <mergeCell ref="D18:D23"/>
    <mergeCell ref="B25:B30"/>
    <mergeCell ref="C25:C30"/>
    <mergeCell ref="B44:B47"/>
    <mergeCell ref="C44:C47"/>
    <mergeCell ref="D44:D47"/>
    <mergeCell ref="B24:J24"/>
    <mergeCell ref="D25:D30"/>
    <mergeCell ref="B31:J31"/>
    <mergeCell ref="B43:J43"/>
    <mergeCell ref="B146:J146"/>
    <mergeCell ref="F143:F145"/>
    <mergeCell ref="J140:J145"/>
    <mergeCell ref="B125:B145"/>
    <mergeCell ref="C125:C145"/>
    <mergeCell ref="F126:F128"/>
    <mergeCell ref="F129:F131"/>
    <mergeCell ref="F133:F135"/>
    <mergeCell ref="F136:F138"/>
    <mergeCell ref="C119:C124"/>
    <mergeCell ref="D119:D124"/>
    <mergeCell ref="F122:F124"/>
    <mergeCell ref="G149:I149"/>
    <mergeCell ref="E139:J139"/>
    <mergeCell ref="B147:B156"/>
    <mergeCell ref="C147:C156"/>
    <mergeCell ref="D147:D156"/>
    <mergeCell ref="E150:J150"/>
    <mergeCell ref="F140:F142"/>
    <mergeCell ref="D125:D145"/>
    <mergeCell ref="E125:J125"/>
    <mergeCell ref="E132:J132"/>
    <mergeCell ref="F151:F153"/>
    <mergeCell ref="G151:I151"/>
    <mergeCell ref="G152:I152"/>
    <mergeCell ref="G153:I153"/>
    <mergeCell ref="B159:B202"/>
    <mergeCell ref="C159:C202"/>
    <mergeCell ref="D159:D202"/>
    <mergeCell ref="F169:F171"/>
    <mergeCell ref="E159:J159"/>
    <mergeCell ref="E196:J196"/>
    <mergeCell ref="F191:F192"/>
    <mergeCell ref="F163:F165"/>
    <mergeCell ref="F167:F168"/>
    <mergeCell ref="E160:J160"/>
    <mergeCell ref="F154:F156"/>
    <mergeCell ref="G154:I154"/>
    <mergeCell ref="G155:I155"/>
    <mergeCell ref="G156:I156"/>
  </mergeCells>
  <printOptions/>
  <pageMargins left="0.35433070866141736" right="0.15748031496062992" top="0.35433070866141736" bottom="2.598425196850394" header="0.5118110236220472" footer="0.5118110236220472"/>
  <pageSetup fitToHeight="1" fitToWidth="1" horizontalDpi="600" verticalDpi="600" orientation="portrait" paperSize="9" scale="10" r:id="rId1"/>
</worksheet>
</file>

<file path=xl/worksheets/sheet2.xml><?xml version="1.0" encoding="utf-8"?>
<worksheet xmlns="http://schemas.openxmlformats.org/spreadsheetml/2006/main" xmlns:r="http://schemas.openxmlformats.org/officeDocument/2006/relationships">
  <dimension ref="B3:P243"/>
  <sheetViews>
    <sheetView view="pageBreakPreview" zoomScale="130" zoomScaleSheetLayoutView="130" zoomScalePageLayoutView="0" workbookViewId="0" topLeftCell="B163">
      <selection activeCell="I7" sqref="I7"/>
    </sheetView>
  </sheetViews>
  <sheetFormatPr defaultColWidth="9.00390625" defaultRowHeight="12.75"/>
  <cols>
    <col min="1" max="1" width="9.125" style="1" customWidth="1"/>
    <col min="2" max="2" width="11.375" style="57" customWidth="1"/>
    <col min="3" max="3" width="11.00390625" style="57" customWidth="1"/>
    <col min="4" max="4" width="12.125" style="57" customWidth="1"/>
    <col min="5" max="5" width="63.625" style="42" customWidth="1"/>
    <col min="6" max="6" width="12.00390625" style="13" customWidth="1"/>
    <col min="7" max="7" width="10.375" style="13" customWidth="1"/>
    <col min="8" max="8" width="8.125" style="13" customWidth="1"/>
    <col min="9" max="9" width="9.375" style="13" customWidth="1"/>
    <col min="10" max="10" width="16.75390625" style="13" customWidth="1"/>
    <col min="11" max="11" width="10.375" style="1" bestFit="1" customWidth="1"/>
    <col min="12" max="16384" width="9.125" style="1" customWidth="1"/>
  </cols>
  <sheetData>
    <row r="3" ht="12.75">
      <c r="E3" s="49" t="s">
        <v>172</v>
      </c>
    </row>
    <row r="4" spans="5:10" ht="12.75">
      <c r="E4" s="32"/>
      <c r="F4" s="33"/>
      <c r="G4" s="33"/>
      <c r="H4" s="33"/>
      <c r="I4" s="33"/>
      <c r="J4" s="48" t="s">
        <v>171</v>
      </c>
    </row>
    <row r="5" spans="2:10" ht="13.5" customHeight="1">
      <c r="B5" s="76" t="s">
        <v>16</v>
      </c>
      <c r="C5" s="76" t="s">
        <v>17</v>
      </c>
      <c r="D5" s="76" t="s">
        <v>28</v>
      </c>
      <c r="E5" s="77" t="s">
        <v>9</v>
      </c>
      <c r="F5" s="77"/>
      <c r="G5" s="77" t="s">
        <v>10</v>
      </c>
      <c r="H5" s="77"/>
      <c r="I5" s="77"/>
      <c r="J5" s="77" t="s">
        <v>135</v>
      </c>
    </row>
    <row r="6" spans="2:10" ht="12.75">
      <c r="B6" s="76"/>
      <c r="C6" s="76"/>
      <c r="D6" s="76"/>
      <c r="E6" s="77"/>
      <c r="F6" s="77"/>
      <c r="G6" s="77"/>
      <c r="H6" s="77"/>
      <c r="I6" s="77"/>
      <c r="J6" s="77"/>
    </row>
    <row r="7" spans="2:10" ht="63.75">
      <c r="B7" s="76"/>
      <c r="C7" s="76"/>
      <c r="D7" s="76"/>
      <c r="E7" s="24" t="s">
        <v>0</v>
      </c>
      <c r="F7" s="34" t="s">
        <v>11</v>
      </c>
      <c r="G7" s="34" t="s">
        <v>1</v>
      </c>
      <c r="H7" s="34" t="s">
        <v>2</v>
      </c>
      <c r="I7" s="34" t="s">
        <v>3</v>
      </c>
      <c r="J7" s="77"/>
    </row>
    <row r="8" spans="2:10" ht="12.75">
      <c r="B8" s="85" t="s">
        <v>159</v>
      </c>
      <c r="C8" s="85"/>
      <c r="D8" s="85"/>
      <c r="E8" s="85"/>
      <c r="F8" s="85"/>
      <c r="G8" s="85"/>
      <c r="H8" s="85"/>
      <c r="I8" s="85"/>
      <c r="J8" s="85"/>
    </row>
    <row r="9" spans="2:10" ht="118.5" customHeight="1">
      <c r="B9" s="107" t="s">
        <v>18</v>
      </c>
      <c r="C9" s="87" t="s">
        <v>19</v>
      </c>
      <c r="D9" s="107" t="s">
        <v>27</v>
      </c>
      <c r="E9" s="10" t="s">
        <v>14</v>
      </c>
      <c r="F9" s="95" t="s">
        <v>4</v>
      </c>
      <c r="G9" s="3"/>
      <c r="H9" s="3"/>
      <c r="I9" s="3"/>
      <c r="J9" s="2">
        <v>550</v>
      </c>
    </row>
    <row r="10" spans="2:10" ht="68.25" customHeight="1">
      <c r="B10" s="107"/>
      <c r="C10" s="87"/>
      <c r="D10" s="107"/>
      <c r="E10" s="10" t="s">
        <v>29</v>
      </c>
      <c r="F10" s="95"/>
      <c r="G10" s="3"/>
      <c r="H10" s="3"/>
      <c r="I10" s="3"/>
      <c r="J10" s="2" t="s">
        <v>30</v>
      </c>
    </row>
    <row r="11" spans="2:10" ht="12.75" customHeight="1">
      <c r="B11" s="107"/>
      <c r="C11" s="87"/>
      <c r="D11" s="107"/>
      <c r="E11" s="10" t="s">
        <v>12</v>
      </c>
      <c r="F11" s="95"/>
      <c r="G11" s="2">
        <v>460</v>
      </c>
      <c r="H11" s="2">
        <v>457</v>
      </c>
      <c r="I11" s="2">
        <v>230</v>
      </c>
      <c r="J11" s="2"/>
    </row>
    <row r="12" spans="2:10" ht="12.75" customHeight="1">
      <c r="B12" s="107"/>
      <c r="C12" s="87"/>
      <c r="D12" s="107"/>
      <c r="E12" s="10" t="s">
        <v>6</v>
      </c>
      <c r="F12" s="95"/>
      <c r="G12" s="2">
        <v>652</v>
      </c>
      <c r="H12" s="2">
        <v>640</v>
      </c>
      <c r="I12" s="2">
        <v>420</v>
      </c>
      <c r="J12" s="2"/>
    </row>
    <row r="13" spans="2:10" ht="12.75" customHeight="1">
      <c r="B13" s="107"/>
      <c r="C13" s="87"/>
      <c r="D13" s="107"/>
      <c r="E13" s="10" t="s">
        <v>7</v>
      </c>
      <c r="F13" s="95"/>
      <c r="G13" s="2">
        <v>671</v>
      </c>
      <c r="H13" s="2">
        <v>652</v>
      </c>
      <c r="I13" s="2">
        <v>456</v>
      </c>
      <c r="J13" s="2"/>
    </row>
    <row r="14" spans="2:10" ht="12.75" customHeight="1">
      <c r="B14" s="107"/>
      <c r="C14" s="87"/>
      <c r="D14" s="107"/>
      <c r="E14" s="10" t="s">
        <v>5</v>
      </c>
      <c r="F14" s="6" t="s">
        <v>15</v>
      </c>
      <c r="G14" s="2" t="s">
        <v>13</v>
      </c>
      <c r="H14" s="2" t="s">
        <v>13</v>
      </c>
      <c r="I14" s="2">
        <v>230</v>
      </c>
      <c r="J14" s="2"/>
    </row>
    <row r="15" spans="2:10" ht="54" customHeight="1">
      <c r="B15" s="107"/>
      <c r="C15" s="87"/>
      <c r="D15" s="107"/>
      <c r="E15" s="17" t="s">
        <v>38</v>
      </c>
      <c r="F15" s="6"/>
      <c r="G15" s="2"/>
      <c r="H15" s="2"/>
      <c r="I15" s="2"/>
      <c r="J15" s="2"/>
    </row>
    <row r="16" spans="2:10" ht="189" customHeight="1">
      <c r="B16" s="107"/>
      <c r="C16" s="87"/>
      <c r="D16" s="107"/>
      <c r="E16" s="17" t="s">
        <v>39</v>
      </c>
      <c r="F16" s="6"/>
      <c r="G16" s="2"/>
      <c r="H16" s="2"/>
      <c r="I16" s="2"/>
      <c r="J16" s="2"/>
    </row>
    <row r="17" spans="2:10" ht="12.75" customHeight="1">
      <c r="B17" s="85" t="s">
        <v>31</v>
      </c>
      <c r="C17" s="85"/>
      <c r="D17" s="85"/>
      <c r="E17" s="91"/>
      <c r="F17" s="91"/>
      <c r="G17" s="91"/>
      <c r="H17" s="91"/>
      <c r="I17" s="91"/>
      <c r="J17" s="91"/>
    </row>
    <row r="18" spans="2:10" ht="117" customHeight="1">
      <c r="B18" s="96" t="s">
        <v>20</v>
      </c>
      <c r="C18" s="92">
        <v>40585</v>
      </c>
      <c r="D18" s="96" t="s">
        <v>35</v>
      </c>
      <c r="E18" s="10" t="s">
        <v>36</v>
      </c>
      <c r="F18" s="88"/>
      <c r="G18" s="56"/>
      <c r="H18" s="56"/>
      <c r="I18" s="56"/>
      <c r="J18" s="28">
        <v>550</v>
      </c>
    </row>
    <row r="19" spans="2:10" ht="77.25" customHeight="1">
      <c r="B19" s="97"/>
      <c r="C19" s="74"/>
      <c r="D19" s="97"/>
      <c r="E19" s="15" t="s">
        <v>29</v>
      </c>
      <c r="F19" s="91"/>
      <c r="G19" s="56"/>
      <c r="H19" s="56"/>
      <c r="I19" s="56"/>
      <c r="J19" s="28" t="s">
        <v>30</v>
      </c>
    </row>
    <row r="20" spans="2:10" ht="18" customHeight="1">
      <c r="B20" s="97"/>
      <c r="C20" s="74"/>
      <c r="D20" s="97"/>
      <c r="E20" s="10" t="s">
        <v>33</v>
      </c>
      <c r="F20" s="2" t="s">
        <v>34</v>
      </c>
      <c r="G20" s="5"/>
      <c r="H20" s="5"/>
      <c r="I20" s="5"/>
      <c r="J20" s="5">
        <v>2999.28</v>
      </c>
    </row>
    <row r="21" spans="2:10" ht="18" customHeight="1">
      <c r="B21" s="97"/>
      <c r="C21" s="74"/>
      <c r="D21" s="97"/>
      <c r="E21" s="10" t="s">
        <v>33</v>
      </c>
      <c r="F21" s="95" t="s">
        <v>8</v>
      </c>
      <c r="G21" s="5"/>
      <c r="H21" s="5"/>
      <c r="I21" s="5"/>
      <c r="J21" s="5">
        <v>2945.61</v>
      </c>
    </row>
    <row r="22" spans="2:10" ht="18" customHeight="1">
      <c r="B22" s="97"/>
      <c r="C22" s="74"/>
      <c r="D22" s="97"/>
      <c r="E22" s="10" t="s">
        <v>6</v>
      </c>
      <c r="F22" s="95"/>
      <c r="G22" s="4"/>
      <c r="H22" s="4"/>
      <c r="I22" s="4"/>
      <c r="J22" s="5">
        <v>2882.29</v>
      </c>
    </row>
    <row r="23" spans="2:10" ht="27" customHeight="1">
      <c r="B23" s="98"/>
      <c r="C23" s="75"/>
      <c r="D23" s="98"/>
      <c r="E23" s="16" t="s">
        <v>42</v>
      </c>
      <c r="F23" s="7"/>
      <c r="G23" s="8"/>
      <c r="H23" s="8"/>
      <c r="I23" s="8"/>
      <c r="J23" s="9"/>
    </row>
    <row r="24" spans="2:10" ht="18" customHeight="1">
      <c r="B24" s="88" t="s">
        <v>37</v>
      </c>
      <c r="C24" s="88"/>
      <c r="D24" s="88"/>
      <c r="E24" s="88"/>
      <c r="F24" s="88"/>
      <c r="G24" s="88"/>
      <c r="H24" s="88"/>
      <c r="I24" s="88"/>
      <c r="J24" s="88"/>
    </row>
    <row r="25" spans="2:10" ht="112.5" customHeight="1">
      <c r="B25" s="107" t="s">
        <v>21</v>
      </c>
      <c r="C25" s="107" t="s">
        <v>22</v>
      </c>
      <c r="D25" s="107" t="s">
        <v>40</v>
      </c>
      <c r="E25" s="10" t="s">
        <v>36</v>
      </c>
      <c r="F25" s="85"/>
      <c r="G25" s="56"/>
      <c r="H25" s="56"/>
      <c r="I25" s="56"/>
      <c r="J25" s="28">
        <v>550</v>
      </c>
    </row>
    <row r="26" spans="2:10" ht="63.75" customHeight="1">
      <c r="B26" s="107"/>
      <c r="C26" s="107"/>
      <c r="D26" s="107"/>
      <c r="E26" s="10" t="s">
        <v>29</v>
      </c>
      <c r="F26" s="85"/>
      <c r="G26" s="56"/>
      <c r="H26" s="56"/>
      <c r="I26" s="56"/>
      <c r="J26" s="28" t="s">
        <v>30</v>
      </c>
    </row>
    <row r="27" spans="2:10" ht="18" customHeight="1">
      <c r="B27" s="107"/>
      <c r="C27" s="107"/>
      <c r="D27" s="107"/>
      <c r="E27" s="10" t="s">
        <v>41</v>
      </c>
      <c r="F27" s="2">
        <v>0.4</v>
      </c>
      <c r="G27" s="4"/>
      <c r="H27" s="4"/>
      <c r="I27" s="4"/>
      <c r="J27" s="5">
        <v>11905</v>
      </c>
    </row>
    <row r="28" spans="2:10" ht="18" customHeight="1">
      <c r="B28" s="107"/>
      <c r="C28" s="107"/>
      <c r="D28" s="107"/>
      <c r="E28" s="10" t="s">
        <v>41</v>
      </c>
      <c r="F28" s="6" t="s">
        <v>32</v>
      </c>
      <c r="G28" s="4"/>
      <c r="H28" s="4"/>
      <c r="I28" s="4"/>
      <c r="J28" s="5">
        <v>9983</v>
      </c>
    </row>
    <row r="29" spans="2:10" ht="60.75" customHeight="1">
      <c r="B29" s="107"/>
      <c r="C29" s="107"/>
      <c r="D29" s="107"/>
      <c r="E29" s="10" t="s">
        <v>43</v>
      </c>
      <c r="F29" s="2"/>
      <c r="G29" s="4"/>
      <c r="H29" s="4"/>
      <c r="I29" s="4"/>
      <c r="J29" s="5"/>
    </row>
    <row r="30" spans="2:10" ht="51">
      <c r="B30" s="107"/>
      <c r="C30" s="107"/>
      <c r="D30" s="107"/>
      <c r="E30" s="10" t="s">
        <v>44</v>
      </c>
      <c r="F30" s="6" t="s">
        <v>15</v>
      </c>
      <c r="G30" s="14"/>
      <c r="H30" s="14"/>
      <c r="I30" s="14"/>
      <c r="J30" s="14"/>
    </row>
    <row r="31" spans="2:10" ht="18" customHeight="1">
      <c r="B31" s="89" t="s">
        <v>45</v>
      </c>
      <c r="C31" s="89"/>
      <c r="D31" s="89"/>
      <c r="E31" s="89"/>
      <c r="F31" s="89"/>
      <c r="G31" s="89"/>
      <c r="H31" s="89"/>
      <c r="I31" s="89"/>
      <c r="J31" s="89"/>
    </row>
    <row r="32" spans="2:10" ht="114.75">
      <c r="B32" s="107" t="s">
        <v>23</v>
      </c>
      <c r="C32" s="107" t="s">
        <v>24</v>
      </c>
      <c r="D32" s="107" t="s">
        <v>46</v>
      </c>
      <c r="E32" s="10" t="s">
        <v>47</v>
      </c>
      <c r="F32" s="6"/>
      <c r="G32" s="14"/>
      <c r="H32" s="14"/>
      <c r="I32" s="14"/>
      <c r="J32" s="14"/>
    </row>
    <row r="33" spans="2:10" ht="25.5">
      <c r="B33" s="107"/>
      <c r="C33" s="107"/>
      <c r="D33" s="107"/>
      <c r="E33" s="11" t="s">
        <v>48</v>
      </c>
      <c r="F33" s="6"/>
      <c r="G33" s="14"/>
      <c r="H33" s="14"/>
      <c r="I33" s="14"/>
      <c r="J33" s="14">
        <v>466.1</v>
      </c>
    </row>
    <row r="34" spans="2:10" ht="25.5">
      <c r="B34" s="107"/>
      <c r="C34" s="107"/>
      <c r="D34" s="107"/>
      <c r="E34" s="11" t="s">
        <v>49</v>
      </c>
      <c r="F34" s="6"/>
      <c r="G34" s="14"/>
      <c r="H34" s="14"/>
      <c r="I34" s="14"/>
      <c r="J34" s="35">
        <v>550</v>
      </c>
    </row>
    <row r="35" spans="2:10" ht="102">
      <c r="B35" s="107"/>
      <c r="C35" s="107"/>
      <c r="D35" s="107"/>
      <c r="E35" s="10" t="s">
        <v>61</v>
      </c>
      <c r="F35" s="6"/>
      <c r="G35" s="14"/>
      <c r="H35" s="14"/>
      <c r="I35" s="14"/>
      <c r="J35" s="36" t="s">
        <v>30</v>
      </c>
    </row>
    <row r="36" spans="2:10" ht="38.25" customHeight="1">
      <c r="B36" s="107"/>
      <c r="C36" s="107"/>
      <c r="D36" s="107"/>
      <c r="E36" s="10" t="s">
        <v>5</v>
      </c>
      <c r="F36" s="84" t="s">
        <v>50</v>
      </c>
      <c r="G36" s="14"/>
      <c r="H36" s="14">
        <v>6192</v>
      </c>
      <c r="I36" s="14">
        <v>5757</v>
      </c>
      <c r="J36" s="14"/>
    </row>
    <row r="37" spans="2:10" ht="12.75">
      <c r="B37" s="107"/>
      <c r="C37" s="107"/>
      <c r="D37" s="107"/>
      <c r="E37" s="10" t="s">
        <v>6</v>
      </c>
      <c r="F37" s="84"/>
      <c r="G37" s="14"/>
      <c r="H37" s="14">
        <v>6911</v>
      </c>
      <c r="I37" s="14">
        <v>6090</v>
      </c>
      <c r="J37" s="14"/>
    </row>
    <row r="38" spans="2:10" ht="25.5">
      <c r="B38" s="107"/>
      <c r="C38" s="107"/>
      <c r="D38" s="107"/>
      <c r="E38" s="10" t="s">
        <v>51</v>
      </c>
      <c r="F38" s="6"/>
      <c r="G38" s="14"/>
      <c r="H38" s="14"/>
      <c r="I38" s="14"/>
      <c r="J38" s="14"/>
    </row>
    <row r="39" spans="2:10" ht="25.5">
      <c r="B39" s="107"/>
      <c r="C39" s="107"/>
      <c r="D39" s="107"/>
      <c r="E39" s="11" t="s">
        <v>52</v>
      </c>
      <c r="F39" s="6" t="s">
        <v>54</v>
      </c>
      <c r="G39" s="14"/>
      <c r="H39" s="14"/>
      <c r="I39" s="14"/>
      <c r="J39" s="14"/>
    </row>
    <row r="40" spans="2:10" ht="38.25">
      <c r="B40" s="107"/>
      <c r="C40" s="107"/>
      <c r="D40" s="107"/>
      <c r="E40" s="11" t="s">
        <v>192</v>
      </c>
      <c r="F40" s="6" t="s">
        <v>193</v>
      </c>
      <c r="G40" s="14"/>
      <c r="H40" s="14"/>
      <c r="I40" s="14"/>
      <c r="J40" s="14"/>
    </row>
    <row r="41" spans="2:10" ht="38.25">
      <c r="B41" s="107"/>
      <c r="C41" s="107"/>
      <c r="D41" s="107"/>
      <c r="E41" s="11" t="s">
        <v>53</v>
      </c>
      <c r="F41" s="6" t="s">
        <v>55</v>
      </c>
      <c r="G41" s="14"/>
      <c r="H41" s="14"/>
      <c r="I41" s="14"/>
      <c r="J41" s="14"/>
    </row>
    <row r="42" spans="2:10" ht="38.25">
      <c r="B42" s="107"/>
      <c r="C42" s="107"/>
      <c r="D42" s="107"/>
      <c r="E42" s="11" t="s">
        <v>56</v>
      </c>
      <c r="F42" s="6"/>
      <c r="G42" s="14"/>
      <c r="H42" s="14"/>
      <c r="I42" s="14"/>
      <c r="J42" s="14"/>
    </row>
    <row r="43" spans="2:10" ht="12.75">
      <c r="B43" s="90" t="s">
        <v>57</v>
      </c>
      <c r="C43" s="90"/>
      <c r="D43" s="90"/>
      <c r="E43" s="90"/>
      <c r="F43" s="90"/>
      <c r="G43" s="90"/>
      <c r="H43" s="90"/>
      <c r="I43" s="90"/>
      <c r="J43" s="90"/>
    </row>
    <row r="44" spans="2:10" ht="89.25">
      <c r="B44" s="96" t="s">
        <v>25</v>
      </c>
      <c r="C44" s="87" t="s">
        <v>26</v>
      </c>
      <c r="D44" s="87" t="s">
        <v>58</v>
      </c>
      <c r="E44" s="17" t="s">
        <v>59</v>
      </c>
      <c r="F44" s="12"/>
      <c r="G44" s="14"/>
      <c r="H44" s="14"/>
      <c r="I44" s="14"/>
      <c r="J44" s="37">
        <v>466.1</v>
      </c>
    </row>
    <row r="45" spans="2:10" ht="51">
      <c r="B45" s="97"/>
      <c r="C45" s="87"/>
      <c r="D45" s="87"/>
      <c r="E45" s="17" t="s">
        <v>29</v>
      </c>
      <c r="F45" s="12"/>
      <c r="G45" s="14"/>
      <c r="H45" s="14"/>
      <c r="I45" s="14"/>
      <c r="J45" s="37" t="s">
        <v>30</v>
      </c>
    </row>
    <row r="46" spans="2:10" ht="12.75">
      <c r="B46" s="97"/>
      <c r="C46" s="87"/>
      <c r="D46" s="87"/>
      <c r="E46" s="17" t="s">
        <v>5</v>
      </c>
      <c r="F46" s="12"/>
      <c r="G46" s="14"/>
      <c r="H46" s="14"/>
      <c r="I46" s="14"/>
      <c r="J46" s="38">
        <v>2628.32</v>
      </c>
    </row>
    <row r="47" spans="2:10" s="13" customFormat="1" ht="12.75">
      <c r="B47" s="98"/>
      <c r="C47" s="87"/>
      <c r="D47" s="87"/>
      <c r="E47" s="17" t="s">
        <v>60</v>
      </c>
      <c r="F47" s="12"/>
      <c r="G47" s="14"/>
      <c r="H47" s="14"/>
      <c r="I47" s="14"/>
      <c r="J47" s="38">
        <f>2628.32</f>
        <v>2628.32</v>
      </c>
    </row>
    <row r="48" spans="2:10" ht="12.75">
      <c r="B48" s="89" t="s">
        <v>62</v>
      </c>
      <c r="C48" s="89"/>
      <c r="D48" s="89"/>
      <c r="E48" s="89"/>
      <c r="F48" s="89"/>
      <c r="G48" s="89"/>
      <c r="H48" s="89"/>
      <c r="I48" s="89"/>
      <c r="J48" s="89"/>
    </row>
    <row r="49" spans="2:10" ht="102">
      <c r="B49" s="107" t="s">
        <v>103</v>
      </c>
      <c r="C49" s="107" t="s">
        <v>102</v>
      </c>
      <c r="D49" s="107" t="s">
        <v>102</v>
      </c>
      <c r="E49" s="10" t="s">
        <v>185</v>
      </c>
      <c r="F49" s="25"/>
      <c r="G49" s="25"/>
      <c r="H49" s="25"/>
      <c r="I49" s="25"/>
      <c r="J49" s="51">
        <v>550</v>
      </c>
    </row>
    <row r="50" spans="2:10" ht="51">
      <c r="B50" s="107"/>
      <c r="C50" s="107"/>
      <c r="D50" s="107"/>
      <c r="E50" s="17" t="s">
        <v>29</v>
      </c>
      <c r="F50" s="12"/>
      <c r="G50" s="14"/>
      <c r="H50" s="14"/>
      <c r="I50" s="14"/>
      <c r="J50" s="52" t="s">
        <v>186</v>
      </c>
    </row>
    <row r="51" spans="2:10" ht="24" customHeight="1">
      <c r="B51" s="107"/>
      <c r="C51" s="107"/>
      <c r="D51" s="107"/>
      <c r="E51" s="106" t="s">
        <v>104</v>
      </c>
      <c r="F51" s="106"/>
      <c r="G51" s="106"/>
      <c r="H51" s="106"/>
      <c r="I51" s="106"/>
      <c r="J51" s="106"/>
    </row>
    <row r="52" spans="2:10" ht="38.25">
      <c r="B52" s="107"/>
      <c r="C52" s="107"/>
      <c r="D52" s="107"/>
      <c r="E52" s="2" t="s">
        <v>63</v>
      </c>
      <c r="F52" s="95" t="s">
        <v>4</v>
      </c>
      <c r="G52" s="3"/>
      <c r="H52" s="3"/>
      <c r="I52" s="3"/>
      <c r="J52" s="2">
        <v>8729.28</v>
      </c>
    </row>
    <row r="53" spans="2:10" ht="38.25">
      <c r="B53" s="107"/>
      <c r="C53" s="107"/>
      <c r="D53" s="107"/>
      <c r="E53" s="2" t="s">
        <v>64</v>
      </c>
      <c r="F53" s="95"/>
      <c r="G53" s="2"/>
      <c r="H53" s="2"/>
      <c r="I53" s="2"/>
      <c r="J53" s="2">
        <v>14120.32</v>
      </c>
    </row>
    <row r="54" spans="2:10" ht="12.75">
      <c r="B54" s="107"/>
      <c r="C54" s="107"/>
      <c r="D54" s="107"/>
      <c r="E54" s="106" t="str">
        <f>E51</f>
        <v>Присоединение объектов заявителя к ячейке (ТП, РТП, РП, ПС)</v>
      </c>
      <c r="F54" s="106"/>
      <c r="G54" s="106"/>
      <c r="H54" s="106"/>
      <c r="I54" s="106"/>
      <c r="J54" s="106"/>
    </row>
    <row r="55" spans="2:10" ht="38.25">
      <c r="B55" s="107"/>
      <c r="C55" s="107"/>
      <c r="D55" s="107"/>
      <c r="E55" s="2" t="s">
        <v>63</v>
      </c>
      <c r="F55" s="2" t="s">
        <v>8</v>
      </c>
      <c r="G55" s="2"/>
      <c r="H55" s="2"/>
      <c r="I55" s="2"/>
      <c r="J55" s="2">
        <v>4001.01</v>
      </c>
    </row>
    <row r="56" spans="2:10" ht="12.75">
      <c r="B56" s="107"/>
      <c r="C56" s="107"/>
      <c r="D56" s="107"/>
      <c r="E56" s="78" t="s">
        <v>115</v>
      </c>
      <c r="F56" s="79"/>
      <c r="G56" s="79"/>
      <c r="H56" s="79"/>
      <c r="I56" s="79"/>
      <c r="J56" s="80"/>
    </row>
    <row r="57" spans="2:10" ht="43.5" customHeight="1">
      <c r="B57" s="107"/>
      <c r="C57" s="107"/>
      <c r="D57" s="107"/>
      <c r="E57" s="106" t="s">
        <v>105</v>
      </c>
      <c r="F57" s="106"/>
      <c r="G57" s="106"/>
      <c r="H57" s="106"/>
      <c r="I57" s="106"/>
      <c r="J57" s="106"/>
    </row>
    <row r="58" spans="2:10" ht="12.75">
      <c r="B58" s="107"/>
      <c r="C58" s="107"/>
      <c r="D58" s="107"/>
      <c r="E58" s="3" t="s">
        <v>65</v>
      </c>
      <c r="F58" s="95" t="s">
        <v>4</v>
      </c>
      <c r="G58" s="3"/>
      <c r="H58" s="3"/>
      <c r="I58" s="3"/>
      <c r="J58" s="3">
        <v>2076.8</v>
      </c>
    </row>
    <row r="59" spans="2:10" ht="12.75">
      <c r="B59" s="107"/>
      <c r="C59" s="107"/>
      <c r="D59" s="107"/>
      <c r="E59" s="3" t="s">
        <v>66</v>
      </c>
      <c r="F59" s="95"/>
      <c r="G59" s="3"/>
      <c r="H59" s="3"/>
      <c r="I59" s="3"/>
      <c r="J59" s="3">
        <v>1756.4</v>
      </c>
    </row>
    <row r="60" spans="2:10" ht="30" customHeight="1">
      <c r="B60" s="107"/>
      <c r="C60" s="107"/>
      <c r="D60" s="107"/>
      <c r="E60" s="106" t="s">
        <v>106</v>
      </c>
      <c r="F60" s="106"/>
      <c r="G60" s="106"/>
      <c r="H60" s="106"/>
      <c r="I60" s="106"/>
      <c r="J60" s="106"/>
    </row>
    <row r="61" spans="2:10" ht="12.75">
      <c r="B61" s="107"/>
      <c r="C61" s="107"/>
      <c r="D61" s="107"/>
      <c r="E61" s="3" t="s">
        <v>67</v>
      </c>
      <c r="F61" s="95" t="s">
        <v>4</v>
      </c>
      <c r="G61" s="3"/>
      <c r="H61" s="3"/>
      <c r="I61" s="3"/>
      <c r="J61" s="19">
        <v>231053</v>
      </c>
    </row>
    <row r="62" spans="2:10" ht="12.75">
      <c r="B62" s="107"/>
      <c r="C62" s="107"/>
      <c r="D62" s="107"/>
      <c r="E62" s="3" t="s">
        <v>68</v>
      </c>
      <c r="F62" s="95"/>
      <c r="G62" s="3"/>
      <c r="H62" s="3"/>
      <c r="I62" s="3"/>
      <c r="J62" s="19">
        <v>269424</v>
      </c>
    </row>
    <row r="63" spans="2:10" ht="26.25" customHeight="1">
      <c r="B63" s="107"/>
      <c r="C63" s="107"/>
      <c r="D63" s="107"/>
      <c r="E63" s="106" t="s">
        <v>107</v>
      </c>
      <c r="F63" s="106"/>
      <c r="G63" s="106"/>
      <c r="H63" s="106"/>
      <c r="I63" s="106"/>
      <c r="J63" s="106"/>
    </row>
    <row r="64" spans="2:10" ht="25.5">
      <c r="B64" s="107"/>
      <c r="C64" s="107"/>
      <c r="D64" s="107"/>
      <c r="E64" s="10" t="s">
        <v>69</v>
      </c>
      <c r="F64" s="95" t="s">
        <v>4</v>
      </c>
      <c r="G64" s="3"/>
      <c r="H64" s="3"/>
      <c r="I64" s="3"/>
      <c r="J64" s="19">
        <v>459510</v>
      </c>
    </row>
    <row r="65" spans="2:10" ht="25.5">
      <c r="B65" s="107"/>
      <c r="C65" s="107"/>
      <c r="D65" s="107"/>
      <c r="E65" s="10" t="s">
        <v>70</v>
      </c>
      <c r="F65" s="95"/>
      <c r="G65" s="3"/>
      <c r="H65" s="3"/>
      <c r="I65" s="3"/>
      <c r="J65" s="19">
        <v>634550</v>
      </c>
    </row>
    <row r="66" spans="2:10" ht="25.5">
      <c r="B66" s="107"/>
      <c r="C66" s="107"/>
      <c r="D66" s="107"/>
      <c r="E66" s="10" t="s">
        <v>71</v>
      </c>
      <c r="F66" s="95"/>
      <c r="G66" s="3"/>
      <c r="H66" s="3"/>
      <c r="I66" s="3"/>
      <c r="J66" s="19">
        <v>875685</v>
      </c>
    </row>
    <row r="67" spans="2:10" ht="25.5">
      <c r="B67" s="107"/>
      <c r="C67" s="107"/>
      <c r="D67" s="107"/>
      <c r="E67" s="10" t="s">
        <v>72</v>
      </c>
      <c r="F67" s="95"/>
      <c r="G67" s="3"/>
      <c r="H67" s="3"/>
      <c r="I67" s="3"/>
      <c r="J67" s="19">
        <v>293301</v>
      </c>
    </row>
    <row r="68" spans="2:10" ht="25.5">
      <c r="B68" s="107"/>
      <c r="C68" s="107"/>
      <c r="D68" s="107"/>
      <c r="E68" s="10" t="s">
        <v>73</v>
      </c>
      <c r="F68" s="95"/>
      <c r="G68" s="3"/>
      <c r="H68" s="3"/>
      <c r="I68" s="3"/>
      <c r="J68" s="19">
        <v>475209</v>
      </c>
    </row>
    <row r="69" spans="2:10" ht="25.5">
      <c r="B69" s="107"/>
      <c r="C69" s="107"/>
      <c r="D69" s="107"/>
      <c r="E69" s="10" t="s">
        <v>74</v>
      </c>
      <c r="F69" s="95"/>
      <c r="G69" s="3"/>
      <c r="H69" s="3"/>
      <c r="I69" s="3"/>
      <c r="J69" s="19">
        <v>682553</v>
      </c>
    </row>
    <row r="70" spans="2:10" ht="12.75">
      <c r="B70" s="107"/>
      <c r="C70" s="107"/>
      <c r="D70" s="107"/>
      <c r="E70" s="10" t="s">
        <v>75</v>
      </c>
      <c r="F70" s="95"/>
      <c r="G70" s="3"/>
      <c r="H70" s="3"/>
      <c r="I70" s="3"/>
      <c r="J70" s="19">
        <v>523934</v>
      </c>
    </row>
    <row r="71" spans="2:10" ht="40.5" customHeight="1">
      <c r="B71" s="107"/>
      <c r="C71" s="107"/>
      <c r="D71" s="107"/>
      <c r="E71" s="106" t="s">
        <v>108</v>
      </c>
      <c r="F71" s="106"/>
      <c r="G71" s="106"/>
      <c r="H71" s="106"/>
      <c r="I71" s="106"/>
      <c r="J71" s="106"/>
    </row>
    <row r="72" spans="2:10" ht="12.75">
      <c r="B72" s="107"/>
      <c r="C72" s="107"/>
      <c r="D72" s="107"/>
      <c r="E72" s="19" t="s">
        <v>65</v>
      </c>
      <c r="F72" s="86" t="s">
        <v>8</v>
      </c>
      <c r="G72" s="19"/>
      <c r="H72" s="19"/>
      <c r="I72" s="19"/>
      <c r="J72" s="18">
        <v>2076.8</v>
      </c>
    </row>
    <row r="73" spans="2:10" ht="12.75">
      <c r="B73" s="107"/>
      <c r="C73" s="107"/>
      <c r="D73" s="107"/>
      <c r="E73" s="19" t="s">
        <v>66</v>
      </c>
      <c r="F73" s="86"/>
      <c r="G73" s="19"/>
      <c r="H73" s="19"/>
      <c r="I73" s="19"/>
      <c r="J73" s="18">
        <v>1756.4</v>
      </c>
    </row>
    <row r="74" spans="2:10" ht="30" customHeight="1">
      <c r="B74" s="107"/>
      <c r="C74" s="107"/>
      <c r="D74" s="107"/>
      <c r="E74" s="60" t="s">
        <v>106</v>
      </c>
      <c r="F74" s="60"/>
      <c r="G74" s="60"/>
      <c r="H74" s="60"/>
      <c r="I74" s="60"/>
      <c r="J74" s="60"/>
    </row>
    <row r="75" spans="2:10" ht="12.75">
      <c r="B75" s="107"/>
      <c r="C75" s="107"/>
      <c r="D75" s="107"/>
      <c r="E75" s="19" t="s">
        <v>67</v>
      </c>
      <c r="F75" s="86" t="s">
        <v>8</v>
      </c>
      <c r="G75" s="19"/>
      <c r="H75" s="19"/>
      <c r="I75" s="19"/>
      <c r="J75" s="19">
        <v>307577</v>
      </c>
    </row>
    <row r="76" spans="2:10" ht="12.75">
      <c r="B76" s="107"/>
      <c r="C76" s="107"/>
      <c r="D76" s="107"/>
      <c r="E76" s="19" t="s">
        <v>68</v>
      </c>
      <c r="F76" s="86"/>
      <c r="G76" s="19"/>
      <c r="H76" s="19"/>
      <c r="I76" s="19"/>
      <c r="J76" s="19">
        <v>606784</v>
      </c>
    </row>
    <row r="77" spans="2:10" ht="12.75">
      <c r="B77" s="107"/>
      <c r="C77" s="107"/>
      <c r="D77" s="107"/>
      <c r="E77" s="19" t="s">
        <v>76</v>
      </c>
      <c r="F77" s="86"/>
      <c r="G77" s="19"/>
      <c r="H77" s="19"/>
      <c r="I77" s="19"/>
      <c r="J77" s="19">
        <v>267655</v>
      </c>
    </row>
    <row r="78" spans="2:10" ht="12.75">
      <c r="B78" s="107"/>
      <c r="C78" s="107"/>
      <c r="D78" s="107"/>
      <c r="E78" s="19" t="s">
        <v>76</v>
      </c>
      <c r="F78" s="86"/>
      <c r="G78" s="19"/>
      <c r="H78" s="19"/>
      <c r="I78" s="19"/>
      <c r="J78" s="19">
        <v>450198</v>
      </c>
    </row>
    <row r="79" spans="2:10" ht="33" customHeight="1">
      <c r="B79" s="107"/>
      <c r="C79" s="107"/>
      <c r="D79" s="107"/>
      <c r="E79" s="106" t="s">
        <v>107</v>
      </c>
      <c r="F79" s="106"/>
      <c r="G79" s="106"/>
      <c r="H79" s="106"/>
      <c r="I79" s="106"/>
      <c r="J79" s="106"/>
    </row>
    <row r="80" spans="2:10" ht="25.5">
      <c r="B80" s="107"/>
      <c r="C80" s="107"/>
      <c r="D80" s="107"/>
      <c r="E80" s="10" t="s">
        <v>69</v>
      </c>
      <c r="F80" s="95" t="s">
        <v>8</v>
      </c>
      <c r="G80" s="3"/>
      <c r="H80" s="3"/>
      <c r="I80" s="3"/>
      <c r="J80" s="19">
        <v>462533</v>
      </c>
    </row>
    <row r="81" spans="2:10" ht="25.5">
      <c r="B81" s="107"/>
      <c r="C81" s="107"/>
      <c r="D81" s="107"/>
      <c r="E81" s="10" t="s">
        <v>70</v>
      </c>
      <c r="F81" s="95"/>
      <c r="G81" s="3"/>
      <c r="H81" s="3"/>
      <c r="I81" s="3"/>
      <c r="J81" s="19">
        <v>657076</v>
      </c>
    </row>
    <row r="82" spans="2:10" ht="25.5">
      <c r="B82" s="107"/>
      <c r="C82" s="107"/>
      <c r="D82" s="107"/>
      <c r="E82" s="10" t="s">
        <v>71</v>
      </c>
      <c r="F82" s="95"/>
      <c r="G82" s="3"/>
      <c r="H82" s="3"/>
      <c r="I82" s="3"/>
      <c r="J82" s="19">
        <v>972270</v>
      </c>
    </row>
    <row r="83" spans="2:10" ht="25.5">
      <c r="B83" s="107"/>
      <c r="C83" s="107"/>
      <c r="D83" s="107"/>
      <c r="E83" s="10" t="s">
        <v>72</v>
      </c>
      <c r="F83" s="95"/>
      <c r="G83" s="3"/>
      <c r="H83" s="3"/>
      <c r="I83" s="3"/>
      <c r="J83" s="19">
        <v>300147</v>
      </c>
    </row>
    <row r="84" spans="2:10" ht="25.5">
      <c r="B84" s="107"/>
      <c r="C84" s="107"/>
      <c r="D84" s="107"/>
      <c r="E84" s="10" t="s">
        <v>73</v>
      </c>
      <c r="F84" s="95"/>
      <c r="G84" s="3"/>
      <c r="H84" s="3"/>
      <c r="I84" s="3"/>
      <c r="J84" s="19">
        <v>522889</v>
      </c>
    </row>
    <row r="85" spans="2:10" ht="25.5">
      <c r="B85" s="107"/>
      <c r="C85" s="107"/>
      <c r="D85" s="107"/>
      <c r="E85" s="10" t="s">
        <v>74</v>
      </c>
      <c r="F85" s="95"/>
      <c r="G85" s="3"/>
      <c r="H85" s="3"/>
      <c r="I85" s="3"/>
      <c r="J85" s="19">
        <v>698564</v>
      </c>
    </row>
    <row r="86" spans="2:10" ht="12.75">
      <c r="B86" s="107"/>
      <c r="C86" s="107"/>
      <c r="D86" s="107"/>
      <c r="E86" s="10" t="s">
        <v>75</v>
      </c>
      <c r="F86" s="95"/>
      <c r="G86" s="3"/>
      <c r="H86" s="3"/>
      <c r="I86" s="3"/>
      <c r="J86" s="19">
        <v>523934</v>
      </c>
    </row>
    <row r="87" spans="2:10" ht="29.25" customHeight="1">
      <c r="B87" s="107"/>
      <c r="C87" s="107"/>
      <c r="D87" s="107"/>
      <c r="E87" s="81" t="s">
        <v>109</v>
      </c>
      <c r="F87" s="82"/>
      <c r="G87" s="82"/>
      <c r="H87" s="82"/>
      <c r="I87" s="82"/>
      <c r="J87" s="82"/>
    </row>
    <row r="88" spans="2:10" ht="12.75">
      <c r="B88" s="107"/>
      <c r="C88" s="107"/>
      <c r="D88" s="107"/>
      <c r="E88" s="10" t="s">
        <v>77</v>
      </c>
      <c r="F88" s="59" t="s">
        <v>8</v>
      </c>
      <c r="G88" s="14"/>
      <c r="H88" s="14"/>
      <c r="I88" s="14"/>
      <c r="J88" s="39">
        <v>58340</v>
      </c>
    </row>
    <row r="89" spans="2:10" ht="12.75">
      <c r="B89" s="107"/>
      <c r="C89" s="107"/>
      <c r="D89" s="107"/>
      <c r="E89" s="10" t="s">
        <v>78</v>
      </c>
      <c r="F89" s="59"/>
      <c r="G89" s="14"/>
      <c r="H89" s="14"/>
      <c r="I89" s="14"/>
      <c r="J89" s="39">
        <v>59852</v>
      </c>
    </row>
    <row r="90" spans="2:10" ht="12.75">
      <c r="B90" s="107"/>
      <c r="C90" s="107"/>
      <c r="D90" s="107"/>
      <c r="E90" s="10" t="s">
        <v>79</v>
      </c>
      <c r="F90" s="59"/>
      <c r="G90" s="14"/>
      <c r="H90" s="14"/>
      <c r="I90" s="14"/>
      <c r="J90" s="39">
        <v>61529</v>
      </c>
    </row>
    <row r="91" spans="2:10" ht="12.75">
      <c r="B91" s="107"/>
      <c r="C91" s="107"/>
      <c r="D91" s="107"/>
      <c r="E91" s="10" t="s">
        <v>80</v>
      </c>
      <c r="F91" s="59"/>
      <c r="G91" s="14"/>
      <c r="H91" s="14"/>
      <c r="I91" s="14"/>
      <c r="J91" s="39">
        <v>66251</v>
      </c>
    </row>
    <row r="92" spans="2:10" ht="12.75">
      <c r="B92" s="107"/>
      <c r="C92" s="107"/>
      <c r="D92" s="107"/>
      <c r="E92" s="10" t="s">
        <v>81</v>
      </c>
      <c r="F92" s="59"/>
      <c r="G92" s="14"/>
      <c r="H92" s="14"/>
      <c r="I92" s="14"/>
      <c r="J92" s="39">
        <v>63871</v>
      </c>
    </row>
    <row r="93" spans="2:10" ht="12.75">
      <c r="B93" s="107"/>
      <c r="C93" s="107"/>
      <c r="D93" s="107"/>
      <c r="E93" s="10" t="s">
        <v>82</v>
      </c>
      <c r="F93" s="59"/>
      <c r="G93" s="14"/>
      <c r="H93" s="14"/>
      <c r="I93" s="14"/>
      <c r="J93" s="39">
        <v>79842</v>
      </c>
    </row>
    <row r="94" spans="2:10" ht="12.75">
      <c r="B94" s="107"/>
      <c r="C94" s="107"/>
      <c r="D94" s="107"/>
      <c r="E94" s="10" t="s">
        <v>83</v>
      </c>
      <c r="F94" s="59"/>
      <c r="G94" s="14"/>
      <c r="H94" s="14"/>
      <c r="I94" s="14"/>
      <c r="J94" s="39">
        <v>92325</v>
      </c>
    </row>
    <row r="95" spans="2:10" ht="12.75">
      <c r="B95" s="107"/>
      <c r="C95" s="107"/>
      <c r="D95" s="107"/>
      <c r="E95" s="10" t="s">
        <v>84</v>
      </c>
      <c r="F95" s="59"/>
      <c r="G95" s="14"/>
      <c r="H95" s="14"/>
      <c r="I95" s="14"/>
      <c r="J95" s="39">
        <v>283691</v>
      </c>
    </row>
    <row r="96" spans="2:10" ht="12.75">
      <c r="B96" s="107"/>
      <c r="C96" s="107"/>
      <c r="D96" s="107"/>
      <c r="E96" s="10" t="s">
        <v>85</v>
      </c>
      <c r="F96" s="59"/>
      <c r="G96" s="14"/>
      <c r="H96" s="14"/>
      <c r="I96" s="14"/>
      <c r="J96" s="39">
        <v>119994</v>
      </c>
    </row>
    <row r="97" spans="2:10" ht="12.75">
      <c r="B97" s="107"/>
      <c r="C97" s="107"/>
      <c r="D97" s="107"/>
      <c r="E97" s="10" t="s">
        <v>86</v>
      </c>
      <c r="F97" s="59"/>
      <c r="G97" s="14"/>
      <c r="H97" s="14"/>
      <c r="I97" s="14"/>
      <c r="J97" s="39">
        <v>317538</v>
      </c>
    </row>
    <row r="98" spans="2:10" ht="12.75">
      <c r="B98" s="107"/>
      <c r="C98" s="107"/>
      <c r="D98" s="107"/>
      <c r="E98" s="10" t="s">
        <v>87</v>
      </c>
      <c r="F98" s="59"/>
      <c r="G98" s="14"/>
      <c r="H98" s="14"/>
      <c r="I98" s="14"/>
      <c r="J98" s="39">
        <v>152866</v>
      </c>
    </row>
    <row r="99" spans="2:10" ht="12.75">
      <c r="B99" s="107"/>
      <c r="C99" s="107"/>
      <c r="D99" s="107"/>
      <c r="E99" s="10" t="s">
        <v>88</v>
      </c>
      <c r="F99" s="59"/>
      <c r="G99" s="14"/>
      <c r="H99" s="14"/>
      <c r="I99" s="14"/>
      <c r="J99" s="39">
        <v>725792</v>
      </c>
    </row>
    <row r="100" spans="2:10" ht="12.75">
      <c r="B100" s="107"/>
      <c r="C100" s="107"/>
      <c r="D100" s="107"/>
      <c r="E100" s="10" t="s">
        <v>89</v>
      </c>
      <c r="F100" s="59"/>
      <c r="G100" s="14"/>
      <c r="H100" s="14"/>
      <c r="I100" s="14"/>
      <c r="J100" s="39">
        <v>206536</v>
      </c>
    </row>
    <row r="101" spans="2:10" ht="12.75">
      <c r="B101" s="107"/>
      <c r="C101" s="107"/>
      <c r="D101" s="107"/>
      <c r="E101" s="10" t="s">
        <v>90</v>
      </c>
      <c r="F101" s="59"/>
      <c r="G101" s="14"/>
      <c r="H101" s="14"/>
      <c r="I101" s="14"/>
      <c r="J101" s="39">
        <v>859415</v>
      </c>
    </row>
    <row r="102" spans="2:10" ht="12.75">
      <c r="B102" s="107"/>
      <c r="C102" s="107"/>
      <c r="D102" s="107"/>
      <c r="E102" s="10" t="s">
        <v>91</v>
      </c>
      <c r="F102" s="59"/>
      <c r="G102" s="14"/>
      <c r="H102" s="14"/>
      <c r="I102" s="14"/>
      <c r="J102" s="39">
        <v>442815</v>
      </c>
    </row>
    <row r="103" spans="2:10" ht="12.75">
      <c r="B103" s="107"/>
      <c r="C103" s="107"/>
      <c r="D103" s="107"/>
      <c r="E103" s="10" t="s">
        <v>92</v>
      </c>
      <c r="F103" s="59"/>
      <c r="G103" s="14"/>
      <c r="H103" s="14"/>
      <c r="I103" s="14"/>
      <c r="J103" s="39">
        <v>963830</v>
      </c>
    </row>
    <row r="104" spans="2:10" ht="12.75">
      <c r="B104" s="107"/>
      <c r="C104" s="107"/>
      <c r="D104" s="107"/>
      <c r="E104" s="10" t="s">
        <v>93</v>
      </c>
      <c r="F104" s="59"/>
      <c r="G104" s="14"/>
      <c r="H104" s="14"/>
      <c r="I104" s="14"/>
      <c r="J104" s="39">
        <v>451887</v>
      </c>
    </row>
    <row r="105" spans="2:10" ht="12.75">
      <c r="B105" s="107"/>
      <c r="C105" s="107"/>
      <c r="D105" s="107"/>
      <c r="E105" s="10" t="s">
        <v>94</v>
      </c>
      <c r="F105" s="59"/>
      <c r="G105" s="14"/>
      <c r="H105" s="14"/>
      <c r="I105" s="14"/>
      <c r="J105" s="39">
        <v>981973</v>
      </c>
    </row>
    <row r="106" spans="2:10" ht="12.75">
      <c r="B106" s="107"/>
      <c r="C106" s="107"/>
      <c r="D106" s="107"/>
      <c r="E106" s="10" t="s">
        <v>95</v>
      </c>
      <c r="F106" s="59"/>
      <c r="G106" s="14"/>
      <c r="H106" s="14"/>
      <c r="I106" s="14"/>
      <c r="J106" s="39">
        <v>461488</v>
      </c>
    </row>
    <row r="107" spans="2:10" ht="12.75">
      <c r="B107" s="107"/>
      <c r="C107" s="107"/>
      <c r="D107" s="107"/>
      <c r="E107" s="10" t="s">
        <v>96</v>
      </c>
      <c r="F107" s="59"/>
      <c r="G107" s="14"/>
      <c r="H107" s="14"/>
      <c r="I107" s="14"/>
      <c r="J107" s="39">
        <v>1001176</v>
      </c>
    </row>
    <row r="108" spans="2:10" ht="12.75">
      <c r="B108" s="107"/>
      <c r="C108" s="107"/>
      <c r="D108" s="107"/>
      <c r="E108" s="10" t="s">
        <v>97</v>
      </c>
      <c r="F108" s="59"/>
      <c r="G108" s="14"/>
      <c r="H108" s="14"/>
      <c r="I108" s="14"/>
      <c r="J108" s="39">
        <v>494133</v>
      </c>
    </row>
    <row r="109" spans="2:10" ht="12.75">
      <c r="B109" s="107"/>
      <c r="C109" s="107"/>
      <c r="D109" s="107"/>
      <c r="E109" s="10" t="s">
        <v>98</v>
      </c>
      <c r="F109" s="59"/>
      <c r="G109" s="14"/>
      <c r="H109" s="14"/>
      <c r="I109" s="14"/>
      <c r="J109" s="39">
        <v>1066465</v>
      </c>
    </row>
    <row r="110" spans="2:10" ht="12.75">
      <c r="B110" s="107"/>
      <c r="C110" s="107"/>
      <c r="D110" s="107"/>
      <c r="E110" s="10" t="s">
        <v>99</v>
      </c>
      <c r="F110" s="59"/>
      <c r="G110" s="14"/>
      <c r="H110" s="14"/>
      <c r="I110" s="14"/>
      <c r="J110" s="39">
        <v>532156</v>
      </c>
    </row>
    <row r="111" spans="2:10" ht="12.75">
      <c r="B111" s="107"/>
      <c r="C111" s="107"/>
      <c r="D111" s="107"/>
      <c r="E111" s="10" t="s">
        <v>100</v>
      </c>
      <c r="F111" s="59"/>
      <c r="G111" s="14"/>
      <c r="H111" s="14"/>
      <c r="I111" s="14"/>
      <c r="J111" s="39">
        <v>1142512</v>
      </c>
    </row>
    <row r="112" spans="2:10" ht="12.75">
      <c r="B112" s="107"/>
      <c r="C112" s="107"/>
      <c r="D112" s="107"/>
      <c r="E112" s="10" t="s">
        <v>101</v>
      </c>
      <c r="F112" s="59"/>
      <c r="G112" s="14"/>
      <c r="H112" s="14"/>
      <c r="I112" s="14"/>
      <c r="J112" s="39">
        <v>68292</v>
      </c>
    </row>
    <row r="113" spans="2:10" ht="12.75">
      <c r="B113" s="85" t="s">
        <v>112</v>
      </c>
      <c r="C113" s="85"/>
      <c r="D113" s="85"/>
      <c r="E113" s="85"/>
      <c r="F113" s="85"/>
      <c r="G113" s="85"/>
      <c r="H113" s="85"/>
      <c r="I113" s="85"/>
      <c r="J113" s="85"/>
    </row>
    <row r="114" spans="2:10" ht="114.75">
      <c r="B114" s="96" t="s">
        <v>117</v>
      </c>
      <c r="C114" s="96" t="s">
        <v>110</v>
      </c>
      <c r="D114" s="96" t="s">
        <v>111</v>
      </c>
      <c r="E114" s="10" t="s">
        <v>173</v>
      </c>
      <c r="F114" s="14"/>
      <c r="G114" s="14"/>
      <c r="H114" s="14"/>
      <c r="I114" s="14"/>
      <c r="J114" s="14">
        <v>550</v>
      </c>
    </row>
    <row r="115" spans="2:10" ht="51">
      <c r="B115" s="97"/>
      <c r="C115" s="97"/>
      <c r="D115" s="97"/>
      <c r="E115" s="17" t="s">
        <v>174</v>
      </c>
      <c r="F115" s="12"/>
      <c r="G115" s="14"/>
      <c r="H115" s="14"/>
      <c r="I115" s="14"/>
      <c r="J115" s="37" t="s">
        <v>30</v>
      </c>
    </row>
    <row r="116" spans="2:10" ht="25.5">
      <c r="B116" s="98"/>
      <c r="C116" s="98"/>
      <c r="D116" s="98"/>
      <c r="E116" s="17" t="s">
        <v>114</v>
      </c>
      <c r="F116" s="40" t="s">
        <v>113</v>
      </c>
      <c r="G116" s="14"/>
      <c r="H116" s="14"/>
      <c r="I116" s="14"/>
      <c r="J116" s="14">
        <v>3211.32</v>
      </c>
    </row>
    <row r="117" spans="2:10" ht="12.75">
      <c r="B117" s="85" t="s">
        <v>116</v>
      </c>
      <c r="C117" s="85"/>
      <c r="D117" s="85"/>
      <c r="E117" s="85"/>
      <c r="F117" s="85"/>
      <c r="G117" s="85"/>
      <c r="H117" s="85"/>
      <c r="I117" s="85"/>
      <c r="J117" s="85"/>
    </row>
    <row r="118" spans="2:10" ht="114" customHeight="1">
      <c r="B118" s="26" t="s">
        <v>182</v>
      </c>
      <c r="C118" s="29" t="s">
        <v>183</v>
      </c>
      <c r="D118" s="26" t="s">
        <v>184</v>
      </c>
      <c r="E118" s="27" t="s">
        <v>134</v>
      </c>
      <c r="F118" s="56"/>
      <c r="G118" s="56"/>
      <c r="H118" s="56"/>
      <c r="I118" s="56"/>
      <c r="J118" s="28">
        <v>550</v>
      </c>
    </row>
    <row r="119" spans="2:10" ht="12.75">
      <c r="B119" s="107" t="s">
        <v>177</v>
      </c>
      <c r="C119" s="107" t="s">
        <v>133</v>
      </c>
      <c r="D119" s="107" t="s">
        <v>175</v>
      </c>
      <c r="E119" s="2" t="s">
        <v>176</v>
      </c>
      <c r="F119" s="95" t="s">
        <v>4</v>
      </c>
      <c r="G119" s="2"/>
      <c r="H119" s="14"/>
      <c r="I119" s="14"/>
      <c r="J119" s="2">
        <v>380</v>
      </c>
    </row>
    <row r="120" spans="2:10" ht="12.75">
      <c r="B120" s="107"/>
      <c r="C120" s="107"/>
      <c r="D120" s="107"/>
      <c r="E120" s="2" t="s">
        <v>118</v>
      </c>
      <c r="F120" s="95"/>
      <c r="G120" s="2"/>
      <c r="H120" s="14"/>
      <c r="I120" s="14"/>
      <c r="J120" s="2">
        <v>230</v>
      </c>
    </row>
    <row r="121" spans="2:10" ht="12.75">
      <c r="B121" s="107"/>
      <c r="C121" s="107"/>
      <c r="D121" s="107"/>
      <c r="E121" s="2" t="s">
        <v>119</v>
      </c>
      <c r="F121" s="95"/>
      <c r="G121" s="2"/>
      <c r="H121" s="14"/>
      <c r="I121" s="14"/>
      <c r="J121" s="2">
        <v>100</v>
      </c>
    </row>
    <row r="122" spans="2:10" ht="12.75">
      <c r="B122" s="107"/>
      <c r="C122" s="107"/>
      <c r="D122" s="107"/>
      <c r="E122" s="2" t="s">
        <v>5</v>
      </c>
      <c r="F122" s="95" t="s">
        <v>181</v>
      </c>
      <c r="G122" s="2"/>
      <c r="H122" s="14"/>
      <c r="I122" s="14"/>
      <c r="J122" s="2">
        <v>120</v>
      </c>
    </row>
    <row r="123" spans="2:10" ht="12.75">
      <c r="B123" s="107"/>
      <c r="C123" s="107"/>
      <c r="D123" s="107"/>
      <c r="E123" s="2" t="s">
        <v>6</v>
      </c>
      <c r="F123" s="95"/>
      <c r="G123" s="2"/>
      <c r="H123" s="14"/>
      <c r="I123" s="14"/>
      <c r="J123" s="2">
        <v>55</v>
      </c>
    </row>
    <row r="124" spans="2:10" ht="12.75">
      <c r="B124" s="107"/>
      <c r="C124" s="107"/>
      <c r="D124" s="107"/>
      <c r="E124" s="2" t="s">
        <v>7</v>
      </c>
      <c r="F124" s="95"/>
      <c r="G124" s="2"/>
      <c r="H124" s="14"/>
      <c r="I124" s="14"/>
      <c r="J124" s="2">
        <v>20</v>
      </c>
    </row>
    <row r="125" spans="2:10" ht="12.75" customHeight="1">
      <c r="B125" s="107" t="s">
        <v>121</v>
      </c>
      <c r="C125" s="107" t="s">
        <v>122</v>
      </c>
      <c r="D125" s="107" t="s">
        <v>123</v>
      </c>
      <c r="E125" s="106" t="s">
        <v>178</v>
      </c>
      <c r="F125" s="106"/>
      <c r="G125" s="106"/>
      <c r="H125" s="106"/>
      <c r="I125" s="106"/>
      <c r="J125" s="106"/>
    </row>
    <row r="126" spans="2:11" ht="12.75">
      <c r="B126" s="107"/>
      <c r="C126" s="107"/>
      <c r="D126" s="107"/>
      <c r="E126" s="2" t="s">
        <v>120</v>
      </c>
      <c r="F126" s="95" t="s">
        <v>4</v>
      </c>
      <c r="G126" s="2"/>
      <c r="H126" s="14"/>
      <c r="I126" s="14"/>
      <c r="J126" s="20">
        <v>213941</v>
      </c>
      <c r="K126" s="21"/>
    </row>
    <row r="127" spans="2:11" ht="12.75">
      <c r="B127" s="107"/>
      <c r="C127" s="107"/>
      <c r="D127" s="107"/>
      <c r="E127" s="2" t="s">
        <v>118</v>
      </c>
      <c r="F127" s="95"/>
      <c r="G127" s="2"/>
      <c r="H127" s="14"/>
      <c r="I127" s="14"/>
      <c r="J127" s="20">
        <v>213941</v>
      </c>
      <c r="K127" s="22"/>
    </row>
    <row r="128" spans="2:11" ht="12.75">
      <c r="B128" s="107"/>
      <c r="C128" s="107"/>
      <c r="D128" s="107"/>
      <c r="E128" s="2" t="s">
        <v>119</v>
      </c>
      <c r="F128" s="95"/>
      <c r="G128" s="2"/>
      <c r="H128" s="14"/>
      <c r="I128" s="14"/>
      <c r="J128" s="20">
        <v>213941</v>
      </c>
      <c r="K128" s="21"/>
    </row>
    <row r="129" spans="2:11" ht="12.75">
      <c r="B129" s="107"/>
      <c r="C129" s="107"/>
      <c r="D129" s="107"/>
      <c r="E129" s="2" t="s">
        <v>5</v>
      </c>
      <c r="F129" s="84" t="s">
        <v>15</v>
      </c>
      <c r="G129" s="2"/>
      <c r="H129" s="14"/>
      <c r="I129" s="14"/>
      <c r="J129" s="20">
        <v>254595</v>
      </c>
      <c r="K129" s="22"/>
    </row>
    <row r="130" spans="2:11" ht="12.75">
      <c r="B130" s="107"/>
      <c r="C130" s="107"/>
      <c r="D130" s="107"/>
      <c r="E130" s="2" t="s">
        <v>6</v>
      </c>
      <c r="F130" s="84"/>
      <c r="G130" s="2"/>
      <c r="H130" s="14"/>
      <c r="I130" s="14"/>
      <c r="J130" s="20">
        <v>254595</v>
      </c>
      <c r="K130" s="21"/>
    </row>
    <row r="131" spans="2:11" ht="12.75">
      <c r="B131" s="107"/>
      <c r="C131" s="107"/>
      <c r="D131" s="107"/>
      <c r="E131" s="2" t="s">
        <v>7</v>
      </c>
      <c r="F131" s="84"/>
      <c r="G131" s="2"/>
      <c r="H131" s="14"/>
      <c r="I131" s="14"/>
      <c r="J131" s="20">
        <v>254595</v>
      </c>
      <c r="K131" s="22"/>
    </row>
    <row r="132" spans="2:11" ht="12.75">
      <c r="B132" s="107"/>
      <c r="C132" s="107"/>
      <c r="D132" s="107"/>
      <c r="E132" s="106" t="s">
        <v>179</v>
      </c>
      <c r="F132" s="106"/>
      <c r="G132" s="106"/>
      <c r="H132" s="106"/>
      <c r="I132" s="106"/>
      <c r="J132" s="106"/>
      <c r="K132" s="22"/>
    </row>
    <row r="133" spans="2:11" ht="12.75">
      <c r="B133" s="107"/>
      <c r="C133" s="107"/>
      <c r="D133" s="107"/>
      <c r="E133" s="2" t="s">
        <v>120</v>
      </c>
      <c r="F133" s="95" t="s">
        <v>4</v>
      </c>
      <c r="G133" s="2"/>
      <c r="H133" s="14"/>
      <c r="I133" s="14"/>
      <c r="J133" s="20">
        <v>269532</v>
      </c>
      <c r="K133" s="21"/>
    </row>
    <row r="134" spans="2:11" ht="12.75">
      <c r="B134" s="107"/>
      <c r="C134" s="107"/>
      <c r="D134" s="107"/>
      <c r="E134" s="2" t="s">
        <v>118</v>
      </c>
      <c r="F134" s="95"/>
      <c r="G134" s="2"/>
      <c r="H134" s="14"/>
      <c r="I134" s="14"/>
      <c r="J134" s="20">
        <v>269532</v>
      </c>
      <c r="K134" s="22"/>
    </row>
    <row r="135" spans="2:11" ht="12.75">
      <c r="B135" s="107"/>
      <c r="C135" s="107"/>
      <c r="D135" s="107"/>
      <c r="E135" s="2" t="s">
        <v>119</v>
      </c>
      <c r="F135" s="95"/>
      <c r="G135" s="2"/>
      <c r="H135" s="14"/>
      <c r="I135" s="14"/>
      <c r="J135" s="20">
        <v>269532</v>
      </c>
      <c r="K135" s="23"/>
    </row>
    <row r="136" spans="2:11" ht="12.75">
      <c r="B136" s="107"/>
      <c r="C136" s="107"/>
      <c r="D136" s="107"/>
      <c r="E136" s="2" t="s">
        <v>5</v>
      </c>
      <c r="F136" s="84" t="s">
        <v>15</v>
      </c>
      <c r="G136" s="2"/>
      <c r="H136" s="14"/>
      <c r="I136" s="14"/>
      <c r="J136" s="20">
        <v>387250</v>
      </c>
      <c r="K136" s="22"/>
    </row>
    <row r="137" spans="2:11" ht="12.75">
      <c r="B137" s="107"/>
      <c r="C137" s="107"/>
      <c r="D137" s="107"/>
      <c r="E137" s="2" t="s">
        <v>6</v>
      </c>
      <c r="F137" s="84"/>
      <c r="G137" s="2"/>
      <c r="H137" s="14"/>
      <c r="I137" s="14"/>
      <c r="J137" s="20">
        <v>387250</v>
      </c>
      <c r="K137" s="23"/>
    </row>
    <row r="138" spans="2:11" ht="12.75">
      <c r="B138" s="107"/>
      <c r="C138" s="107"/>
      <c r="D138" s="107"/>
      <c r="E138" s="2" t="s">
        <v>7</v>
      </c>
      <c r="F138" s="84"/>
      <c r="G138" s="2"/>
      <c r="H138" s="14"/>
      <c r="I138" s="14"/>
      <c r="J138" s="20">
        <v>387250</v>
      </c>
      <c r="K138" s="21"/>
    </row>
    <row r="139" spans="2:10" ht="12.75">
      <c r="B139" s="107"/>
      <c r="C139" s="107"/>
      <c r="D139" s="107"/>
      <c r="E139" s="106" t="s">
        <v>180</v>
      </c>
      <c r="F139" s="106"/>
      <c r="G139" s="106"/>
      <c r="H139" s="106"/>
      <c r="I139" s="106"/>
      <c r="J139" s="106"/>
    </row>
    <row r="140" spans="2:10" ht="12.75">
      <c r="B140" s="107"/>
      <c r="C140" s="107"/>
      <c r="D140" s="107"/>
      <c r="E140" s="2" t="s">
        <v>120</v>
      </c>
      <c r="F140" s="95" t="s">
        <v>4</v>
      </c>
      <c r="G140" s="2"/>
      <c r="H140" s="14"/>
      <c r="I140" s="14"/>
      <c r="J140" s="86">
        <v>130594</v>
      </c>
    </row>
    <row r="141" spans="2:10" ht="12.75">
      <c r="B141" s="107"/>
      <c r="C141" s="107"/>
      <c r="D141" s="107"/>
      <c r="E141" s="2" t="s">
        <v>118</v>
      </c>
      <c r="F141" s="95"/>
      <c r="G141" s="2"/>
      <c r="H141" s="14"/>
      <c r="I141" s="14"/>
      <c r="J141" s="86"/>
    </row>
    <row r="142" spans="2:10" ht="12.75">
      <c r="B142" s="107"/>
      <c r="C142" s="107"/>
      <c r="D142" s="107"/>
      <c r="E142" s="2" t="s">
        <v>119</v>
      </c>
      <c r="F142" s="95"/>
      <c r="G142" s="2"/>
      <c r="H142" s="14"/>
      <c r="I142" s="14"/>
      <c r="J142" s="86"/>
    </row>
    <row r="143" spans="2:10" ht="12.75">
      <c r="B143" s="107"/>
      <c r="C143" s="107"/>
      <c r="D143" s="107"/>
      <c r="E143" s="2" t="s">
        <v>5</v>
      </c>
      <c r="F143" s="84" t="s">
        <v>15</v>
      </c>
      <c r="G143" s="2"/>
      <c r="H143" s="14"/>
      <c r="I143" s="14"/>
      <c r="J143" s="86"/>
    </row>
    <row r="144" spans="2:10" ht="12.75">
      <c r="B144" s="107"/>
      <c r="C144" s="107"/>
      <c r="D144" s="107"/>
      <c r="E144" s="2" t="s">
        <v>6</v>
      </c>
      <c r="F144" s="84"/>
      <c r="G144" s="2"/>
      <c r="H144" s="14"/>
      <c r="I144" s="14"/>
      <c r="J144" s="86"/>
    </row>
    <row r="145" spans="2:10" ht="12.75">
      <c r="B145" s="107"/>
      <c r="C145" s="107"/>
      <c r="D145" s="107"/>
      <c r="E145" s="2" t="s">
        <v>7</v>
      </c>
      <c r="F145" s="84"/>
      <c r="G145" s="2"/>
      <c r="H145" s="14"/>
      <c r="I145" s="14"/>
      <c r="J145" s="86"/>
    </row>
    <row r="146" spans="2:10" s="13" customFormat="1" ht="12.75">
      <c r="B146" s="85" t="s">
        <v>124</v>
      </c>
      <c r="C146" s="85"/>
      <c r="D146" s="85"/>
      <c r="E146" s="85"/>
      <c r="F146" s="85"/>
      <c r="G146" s="85"/>
      <c r="H146" s="85"/>
      <c r="I146" s="85"/>
      <c r="J146" s="85"/>
    </row>
    <row r="147" spans="2:10" ht="127.5">
      <c r="B147" s="107" t="s">
        <v>132</v>
      </c>
      <c r="C147" s="107" t="s">
        <v>125</v>
      </c>
      <c r="D147" s="107" t="s">
        <v>126</v>
      </c>
      <c r="E147" s="10" t="s">
        <v>137</v>
      </c>
      <c r="F147" s="56"/>
      <c r="G147" s="56"/>
      <c r="H147" s="56"/>
      <c r="I147" s="56"/>
      <c r="J147" s="41">
        <v>550</v>
      </c>
    </row>
    <row r="148" spans="2:10" ht="51">
      <c r="B148" s="107"/>
      <c r="C148" s="107"/>
      <c r="D148" s="107"/>
      <c r="E148" s="17" t="s">
        <v>29</v>
      </c>
      <c r="F148" s="12"/>
      <c r="G148" s="14"/>
      <c r="H148" s="14"/>
      <c r="I148" s="14"/>
      <c r="J148" s="37" t="s">
        <v>30</v>
      </c>
    </row>
    <row r="149" spans="2:10" ht="69.75" customHeight="1">
      <c r="B149" s="107"/>
      <c r="C149" s="107"/>
      <c r="D149" s="107"/>
      <c r="E149" s="30" t="s">
        <v>138</v>
      </c>
      <c r="F149" s="3"/>
      <c r="G149" s="95" t="s">
        <v>127</v>
      </c>
      <c r="H149" s="95"/>
      <c r="I149" s="95"/>
      <c r="J149" s="5">
        <v>894890.55</v>
      </c>
    </row>
    <row r="150" spans="2:10" ht="12.75">
      <c r="B150" s="107"/>
      <c r="C150" s="107"/>
      <c r="D150" s="107"/>
      <c r="E150" s="83" t="s">
        <v>136</v>
      </c>
      <c r="F150" s="83"/>
      <c r="G150" s="83"/>
      <c r="H150" s="83"/>
      <c r="I150" s="83"/>
      <c r="J150" s="83"/>
    </row>
    <row r="151" spans="2:10" ht="38.25">
      <c r="B151" s="107"/>
      <c r="C151" s="107"/>
      <c r="D151" s="107"/>
      <c r="E151" s="10" t="s">
        <v>139</v>
      </c>
      <c r="F151" s="95" t="s">
        <v>128</v>
      </c>
      <c r="G151" s="95" t="s">
        <v>129</v>
      </c>
      <c r="H151" s="95"/>
      <c r="I151" s="95"/>
      <c r="J151" s="5">
        <v>217914.6</v>
      </c>
    </row>
    <row r="152" spans="2:10" ht="38.25">
      <c r="B152" s="107"/>
      <c r="C152" s="107"/>
      <c r="D152" s="107"/>
      <c r="E152" s="10" t="s">
        <v>140</v>
      </c>
      <c r="F152" s="95"/>
      <c r="G152" s="95" t="s">
        <v>129</v>
      </c>
      <c r="H152" s="95"/>
      <c r="I152" s="95"/>
      <c r="J152" s="5">
        <v>298154.2</v>
      </c>
    </row>
    <row r="153" spans="2:10" ht="38.25">
      <c r="B153" s="107"/>
      <c r="C153" s="107"/>
      <c r="D153" s="107"/>
      <c r="E153" s="10" t="s">
        <v>141</v>
      </c>
      <c r="F153" s="95"/>
      <c r="G153" s="95" t="s">
        <v>130</v>
      </c>
      <c r="H153" s="95"/>
      <c r="I153" s="95"/>
      <c r="J153" s="5">
        <v>78776.49</v>
      </c>
    </row>
    <row r="154" spans="2:10" ht="38.25">
      <c r="B154" s="107"/>
      <c r="C154" s="107"/>
      <c r="D154" s="107"/>
      <c r="E154" s="10" t="s">
        <v>139</v>
      </c>
      <c r="F154" s="95" t="s">
        <v>131</v>
      </c>
      <c r="G154" s="95" t="s">
        <v>129</v>
      </c>
      <c r="H154" s="95"/>
      <c r="I154" s="95"/>
      <c r="J154" s="5">
        <v>308913.21</v>
      </c>
    </row>
    <row r="155" spans="2:10" ht="38.25">
      <c r="B155" s="107"/>
      <c r="C155" s="107"/>
      <c r="D155" s="107"/>
      <c r="E155" s="10" t="s">
        <v>140</v>
      </c>
      <c r="F155" s="95"/>
      <c r="G155" s="95" t="s">
        <v>129</v>
      </c>
      <c r="H155" s="95"/>
      <c r="I155" s="95"/>
      <c r="J155" s="5">
        <v>492277.59</v>
      </c>
    </row>
    <row r="156" spans="2:10" ht="38.25">
      <c r="B156" s="107"/>
      <c r="C156" s="107"/>
      <c r="D156" s="107"/>
      <c r="E156" s="10" t="s">
        <v>141</v>
      </c>
      <c r="F156" s="95"/>
      <c r="G156" s="95" t="s">
        <v>130</v>
      </c>
      <c r="H156" s="95"/>
      <c r="I156" s="95"/>
      <c r="J156" s="5">
        <v>78776.49</v>
      </c>
    </row>
    <row r="157" spans="2:10" ht="12.75">
      <c r="B157" s="88" t="s">
        <v>198</v>
      </c>
      <c r="C157" s="88"/>
      <c r="D157" s="88"/>
      <c r="E157" s="88"/>
      <c r="F157" s="88"/>
      <c r="G157" s="88"/>
      <c r="H157" s="88"/>
      <c r="I157" s="88"/>
      <c r="J157" s="88"/>
    </row>
    <row r="158" spans="2:10" s="13" customFormat="1" ht="114.75">
      <c r="B158" s="54" t="s">
        <v>189</v>
      </c>
      <c r="C158" s="55">
        <v>40639</v>
      </c>
      <c r="D158" s="54" t="s">
        <v>190</v>
      </c>
      <c r="E158" s="10" t="s">
        <v>188</v>
      </c>
      <c r="F158" s="53"/>
      <c r="G158" s="53"/>
      <c r="H158" s="53"/>
      <c r="I158" s="53"/>
      <c r="J158" s="50">
        <v>550</v>
      </c>
    </row>
    <row r="159" spans="2:11" s="13" customFormat="1" ht="39.75" customHeight="1">
      <c r="B159" s="96" t="s">
        <v>195</v>
      </c>
      <c r="C159" s="99" t="s">
        <v>196</v>
      </c>
      <c r="D159" s="96" t="s">
        <v>197</v>
      </c>
      <c r="E159" s="102" t="s">
        <v>187</v>
      </c>
      <c r="F159" s="103"/>
      <c r="G159" s="103"/>
      <c r="H159" s="103"/>
      <c r="I159" s="103"/>
      <c r="J159" s="103"/>
      <c r="K159" s="13">
        <f>(J161+J162+J167+J168+J173+J174+J179+J180+J185+J186+J191+J192+J197+J198)/14</f>
        <v>10290.357142857143</v>
      </c>
    </row>
    <row r="160" spans="2:11" s="13" customFormat="1" ht="39" customHeight="1">
      <c r="B160" s="97"/>
      <c r="C160" s="100"/>
      <c r="D160" s="117"/>
      <c r="E160" s="116" t="s">
        <v>151</v>
      </c>
      <c r="F160" s="119"/>
      <c r="G160" s="119"/>
      <c r="H160" s="119"/>
      <c r="I160" s="119"/>
      <c r="J160" s="119"/>
      <c r="K160" s="13">
        <f>(J163+J181+J187+J193+J199++J175+J169)/7</f>
        <v>8584.142857142857</v>
      </c>
    </row>
    <row r="161" spans="2:11" ht="12.75" customHeight="1">
      <c r="B161" s="97"/>
      <c r="C161" s="100"/>
      <c r="D161" s="117"/>
      <c r="E161" s="2" t="s">
        <v>194</v>
      </c>
      <c r="F161" s="95" t="s">
        <v>4</v>
      </c>
      <c r="G161" s="3"/>
      <c r="H161" s="3"/>
      <c r="I161" s="31">
        <v>4876</v>
      </c>
      <c r="J161" s="31">
        <f>I161</f>
        <v>4876</v>
      </c>
      <c r="K161" s="13">
        <f>(J164+J182+J188+J194+J200++J176+J170)/7</f>
        <v>9182.714285714286</v>
      </c>
    </row>
    <row r="162" spans="2:11" ht="12.75">
      <c r="B162" s="97"/>
      <c r="C162" s="100"/>
      <c r="D162" s="117"/>
      <c r="E162" s="2" t="s">
        <v>143</v>
      </c>
      <c r="F162" s="95"/>
      <c r="G162" s="2"/>
      <c r="H162" s="2"/>
      <c r="I162" s="31">
        <v>5075</v>
      </c>
      <c r="J162" s="31">
        <f>I162</f>
        <v>5075</v>
      </c>
      <c r="K162" s="13">
        <f>(J165+J183+J189+J195+J201++J177+J171)/7</f>
        <v>9435.285714285714</v>
      </c>
    </row>
    <row r="163" spans="2:10" ht="12.75">
      <c r="B163" s="97"/>
      <c r="C163" s="100"/>
      <c r="D163" s="117"/>
      <c r="E163" s="2" t="s">
        <v>144</v>
      </c>
      <c r="F163" s="95" t="s">
        <v>8</v>
      </c>
      <c r="G163" s="2"/>
      <c r="H163" s="2"/>
      <c r="I163" s="31">
        <v>3532</v>
      </c>
      <c r="J163" s="31">
        <f>I163</f>
        <v>3532</v>
      </c>
    </row>
    <row r="164" spans="2:10" ht="12.75">
      <c r="B164" s="97"/>
      <c r="C164" s="100"/>
      <c r="D164" s="117"/>
      <c r="E164" s="2" t="s">
        <v>146</v>
      </c>
      <c r="F164" s="95"/>
      <c r="G164" s="3"/>
      <c r="H164" s="3"/>
      <c r="I164" s="31">
        <v>3831</v>
      </c>
      <c r="J164" s="31">
        <f>I164</f>
        <v>3831</v>
      </c>
    </row>
    <row r="165" spans="2:10" ht="12.75">
      <c r="B165" s="97"/>
      <c r="C165" s="100"/>
      <c r="D165" s="117"/>
      <c r="E165" s="2" t="s">
        <v>7</v>
      </c>
      <c r="F165" s="95"/>
      <c r="G165" s="3"/>
      <c r="H165" s="3"/>
      <c r="I165" s="31">
        <v>4030</v>
      </c>
      <c r="J165" s="31">
        <f>I165</f>
        <v>4030</v>
      </c>
    </row>
    <row r="166" spans="2:10" ht="26.25" customHeight="1">
      <c r="B166" s="97"/>
      <c r="C166" s="100"/>
      <c r="D166" s="117"/>
      <c r="E166" s="114" t="s">
        <v>152</v>
      </c>
      <c r="F166" s="115"/>
      <c r="G166" s="115"/>
      <c r="H166" s="115"/>
      <c r="I166" s="115"/>
      <c r="J166" s="115"/>
    </row>
    <row r="167" spans="2:10" ht="12.75">
      <c r="B167" s="97"/>
      <c r="C167" s="100"/>
      <c r="D167" s="117"/>
      <c r="E167" s="2" t="str">
        <f>E161</f>
        <v>до 30 кВт </v>
      </c>
      <c r="F167" s="95" t="s">
        <v>4</v>
      </c>
      <c r="G167" s="3"/>
      <c r="H167" s="3"/>
      <c r="I167" s="31">
        <v>6466</v>
      </c>
      <c r="J167" s="31">
        <f>I167</f>
        <v>6466</v>
      </c>
    </row>
    <row r="168" spans="2:10" ht="12.75">
      <c r="B168" s="97"/>
      <c r="C168" s="100"/>
      <c r="D168" s="117"/>
      <c r="E168" s="2" t="s">
        <v>143</v>
      </c>
      <c r="F168" s="95"/>
      <c r="G168" s="2"/>
      <c r="H168" s="2"/>
      <c r="I168" s="31">
        <v>6923</v>
      </c>
      <c r="J168" s="31">
        <f>I168</f>
        <v>6923</v>
      </c>
    </row>
    <row r="169" spans="2:10" ht="12.75">
      <c r="B169" s="97"/>
      <c r="C169" s="100"/>
      <c r="D169" s="117"/>
      <c r="E169" s="2" t="s">
        <v>144</v>
      </c>
      <c r="F169" s="95" t="str">
        <f>F163</f>
        <v>6-10 кВ</v>
      </c>
      <c r="G169" s="2"/>
      <c r="H169" s="2"/>
      <c r="I169" s="31">
        <v>5035</v>
      </c>
      <c r="J169" s="31">
        <f>I169</f>
        <v>5035</v>
      </c>
    </row>
    <row r="170" spans="2:10" ht="12.75">
      <c r="B170" s="97"/>
      <c r="C170" s="100"/>
      <c r="D170" s="117"/>
      <c r="E170" s="2" t="s">
        <v>146</v>
      </c>
      <c r="F170" s="95"/>
      <c r="G170" s="3"/>
      <c r="H170" s="3"/>
      <c r="I170" s="31">
        <v>5721</v>
      </c>
      <c r="J170" s="31">
        <f>I170</f>
        <v>5721</v>
      </c>
    </row>
    <row r="171" spans="2:10" ht="12.75">
      <c r="B171" s="97"/>
      <c r="C171" s="100"/>
      <c r="D171" s="117"/>
      <c r="E171" s="2" t="s">
        <v>7</v>
      </c>
      <c r="F171" s="95"/>
      <c r="G171" s="3"/>
      <c r="H171" s="3"/>
      <c r="I171" s="31">
        <v>5950</v>
      </c>
      <c r="J171" s="31">
        <f>I171</f>
        <v>5950</v>
      </c>
    </row>
    <row r="172" spans="2:10" ht="27.75" customHeight="1">
      <c r="B172" s="97"/>
      <c r="C172" s="100"/>
      <c r="D172" s="117"/>
      <c r="E172" s="114" t="s">
        <v>153</v>
      </c>
      <c r="F172" s="115"/>
      <c r="G172" s="115"/>
      <c r="H172" s="115"/>
      <c r="I172" s="115"/>
      <c r="J172" s="115"/>
    </row>
    <row r="173" spans="2:10" ht="12.75">
      <c r="B173" s="97"/>
      <c r="C173" s="100"/>
      <c r="D173" s="117"/>
      <c r="E173" s="2" t="str">
        <f>E167</f>
        <v>до 30 кВт </v>
      </c>
      <c r="F173" s="95" t="s">
        <v>4</v>
      </c>
      <c r="G173" s="3"/>
      <c r="H173" s="3"/>
      <c r="I173" s="31">
        <v>7427</v>
      </c>
      <c r="J173" s="31">
        <f>I173</f>
        <v>7427</v>
      </c>
    </row>
    <row r="174" spans="2:10" ht="12.75">
      <c r="B174" s="97"/>
      <c r="C174" s="100"/>
      <c r="D174" s="117"/>
      <c r="E174" s="2" t="s">
        <v>143</v>
      </c>
      <c r="F174" s="95"/>
      <c r="G174" s="2"/>
      <c r="H174" s="2"/>
      <c r="I174" s="31">
        <v>8987</v>
      </c>
      <c r="J174" s="31">
        <f>I174</f>
        <v>8987</v>
      </c>
    </row>
    <row r="175" spans="2:10" ht="12.75">
      <c r="B175" s="97"/>
      <c r="C175" s="100"/>
      <c r="D175" s="117"/>
      <c r="E175" s="2" t="s">
        <v>144</v>
      </c>
      <c r="F175" s="95" t="str">
        <f>F169</f>
        <v>6-10 кВ</v>
      </c>
      <c r="G175" s="2"/>
      <c r="H175" s="2"/>
      <c r="I175" s="31">
        <v>6374</v>
      </c>
      <c r="J175" s="31">
        <f>I175</f>
        <v>6374</v>
      </c>
    </row>
    <row r="176" spans="2:10" ht="12.75">
      <c r="B176" s="97"/>
      <c r="C176" s="100"/>
      <c r="D176" s="117"/>
      <c r="E176" s="2" t="s">
        <v>146</v>
      </c>
      <c r="F176" s="95"/>
      <c r="G176" s="3"/>
      <c r="H176" s="3"/>
      <c r="I176" s="31">
        <v>6671</v>
      </c>
      <c r="J176" s="31">
        <f>I176</f>
        <v>6671</v>
      </c>
    </row>
    <row r="177" spans="2:10" ht="12.75">
      <c r="B177" s="97"/>
      <c r="C177" s="100"/>
      <c r="D177" s="117"/>
      <c r="E177" s="2" t="s">
        <v>7</v>
      </c>
      <c r="F177" s="95"/>
      <c r="G177" s="3"/>
      <c r="H177" s="3"/>
      <c r="I177" s="31">
        <v>6900</v>
      </c>
      <c r="J177" s="31">
        <f>I177</f>
        <v>6900</v>
      </c>
    </row>
    <row r="178" spans="2:10" ht="26.25" customHeight="1">
      <c r="B178" s="97"/>
      <c r="C178" s="100"/>
      <c r="D178" s="117"/>
      <c r="E178" s="114" t="s">
        <v>199</v>
      </c>
      <c r="F178" s="115"/>
      <c r="G178" s="115"/>
      <c r="H178" s="115"/>
      <c r="I178" s="115"/>
      <c r="J178" s="115"/>
    </row>
    <row r="179" spans="2:10" ht="12.75">
      <c r="B179" s="97"/>
      <c r="C179" s="100"/>
      <c r="D179" s="117"/>
      <c r="E179" s="2" t="str">
        <f>E173</f>
        <v>до 30 кВт </v>
      </c>
      <c r="F179" s="95" t="s">
        <v>4</v>
      </c>
      <c r="G179" s="3"/>
      <c r="H179" s="3"/>
      <c r="I179" s="31">
        <v>11157</v>
      </c>
      <c r="J179" s="31">
        <f>I179</f>
        <v>11157</v>
      </c>
    </row>
    <row r="180" spans="2:10" ht="12.75">
      <c r="B180" s="97"/>
      <c r="C180" s="100"/>
      <c r="D180" s="117"/>
      <c r="E180" s="2" t="s">
        <v>143</v>
      </c>
      <c r="F180" s="95"/>
      <c r="G180" s="2"/>
      <c r="H180" s="2"/>
      <c r="I180" s="31">
        <v>11900</v>
      </c>
      <c r="J180" s="31">
        <f>I180</f>
        <v>11900</v>
      </c>
    </row>
    <row r="181" spans="2:10" ht="12.75">
      <c r="B181" s="97"/>
      <c r="C181" s="100"/>
      <c r="D181" s="117"/>
      <c r="E181" s="2" t="s">
        <v>144</v>
      </c>
      <c r="F181" s="95" t="str">
        <f>F175</f>
        <v>6-10 кВ</v>
      </c>
      <c r="G181" s="2"/>
      <c r="H181" s="2"/>
      <c r="I181" s="31">
        <v>9669</v>
      </c>
      <c r="J181" s="31">
        <f>I181</f>
        <v>9669</v>
      </c>
    </row>
    <row r="182" spans="2:10" ht="12.75">
      <c r="B182" s="97"/>
      <c r="C182" s="100"/>
      <c r="D182" s="117"/>
      <c r="E182" s="2" t="s">
        <v>146</v>
      </c>
      <c r="F182" s="95"/>
      <c r="G182" s="3"/>
      <c r="H182" s="3"/>
      <c r="I182" s="31">
        <v>10298</v>
      </c>
      <c r="J182" s="31">
        <f>I182</f>
        <v>10298</v>
      </c>
    </row>
    <row r="183" spans="2:10" ht="12.75">
      <c r="B183" s="97"/>
      <c r="C183" s="100"/>
      <c r="D183" s="117"/>
      <c r="E183" s="2" t="s">
        <v>7</v>
      </c>
      <c r="F183" s="95"/>
      <c r="G183" s="3"/>
      <c r="H183" s="3"/>
      <c r="I183" s="31">
        <v>10527</v>
      </c>
      <c r="J183" s="31">
        <f>I183</f>
        <v>10527</v>
      </c>
    </row>
    <row r="184" spans="2:10" ht="26.25" customHeight="1">
      <c r="B184" s="97"/>
      <c r="C184" s="100"/>
      <c r="D184" s="117"/>
      <c r="E184" s="114" t="s">
        <v>200</v>
      </c>
      <c r="F184" s="115"/>
      <c r="G184" s="115"/>
      <c r="H184" s="115"/>
      <c r="I184" s="115"/>
      <c r="J184" s="115"/>
    </row>
    <row r="185" spans="2:10" ht="12.75">
      <c r="B185" s="97"/>
      <c r="C185" s="100"/>
      <c r="D185" s="117"/>
      <c r="E185" s="2" t="str">
        <f>E179</f>
        <v>до 30 кВт </v>
      </c>
      <c r="F185" s="95" t="s">
        <v>4</v>
      </c>
      <c r="G185" s="3"/>
      <c r="H185" s="3"/>
      <c r="I185" s="31">
        <v>12740</v>
      </c>
      <c r="J185" s="31">
        <f>I185</f>
        <v>12740</v>
      </c>
    </row>
    <row r="186" spans="2:10" ht="12.75">
      <c r="B186" s="97"/>
      <c r="C186" s="100"/>
      <c r="D186" s="117"/>
      <c r="E186" s="2" t="s">
        <v>143</v>
      </c>
      <c r="F186" s="95"/>
      <c r="G186" s="2"/>
      <c r="H186" s="2"/>
      <c r="I186" s="31">
        <v>13488</v>
      </c>
      <c r="J186" s="31">
        <f>I186</f>
        <v>13488</v>
      </c>
    </row>
    <row r="187" spans="2:10" ht="12.75">
      <c r="B187" s="97"/>
      <c r="C187" s="100"/>
      <c r="D187" s="117"/>
      <c r="E187" s="2" t="s">
        <v>144</v>
      </c>
      <c r="F187" s="95" t="str">
        <f>F181</f>
        <v>6-10 кВ</v>
      </c>
      <c r="G187" s="2"/>
      <c r="H187" s="2"/>
      <c r="I187" s="31">
        <v>11243</v>
      </c>
      <c r="J187" s="31">
        <f>I187</f>
        <v>11243</v>
      </c>
    </row>
    <row r="188" spans="2:10" ht="12.75">
      <c r="B188" s="97"/>
      <c r="C188" s="100"/>
      <c r="D188" s="117"/>
      <c r="E188" s="2" t="s">
        <v>146</v>
      </c>
      <c r="F188" s="95"/>
      <c r="G188" s="3"/>
      <c r="H188" s="3"/>
      <c r="I188" s="31">
        <v>11875</v>
      </c>
      <c r="J188" s="31">
        <f>I188</f>
        <v>11875</v>
      </c>
    </row>
    <row r="189" spans="2:10" ht="12.75">
      <c r="B189" s="97"/>
      <c r="C189" s="100"/>
      <c r="D189" s="117"/>
      <c r="E189" s="2" t="s">
        <v>7</v>
      </c>
      <c r="F189" s="95"/>
      <c r="G189" s="3"/>
      <c r="H189" s="3"/>
      <c r="I189" s="31">
        <v>12105</v>
      </c>
      <c r="J189" s="31">
        <f>I189</f>
        <v>12105</v>
      </c>
    </row>
    <row r="190" spans="2:10" ht="27.75" customHeight="1">
      <c r="B190" s="97"/>
      <c r="C190" s="100"/>
      <c r="D190" s="117"/>
      <c r="E190" s="114" t="s">
        <v>156</v>
      </c>
      <c r="F190" s="115"/>
      <c r="G190" s="115"/>
      <c r="H190" s="115"/>
      <c r="I190" s="115"/>
      <c r="J190" s="115"/>
    </row>
    <row r="191" spans="2:10" ht="12.75">
      <c r="B191" s="97"/>
      <c r="C191" s="100"/>
      <c r="D191" s="117"/>
      <c r="E191" s="2" t="str">
        <f>E185</f>
        <v>до 30 кВт </v>
      </c>
      <c r="F191" s="95" t="s">
        <v>4</v>
      </c>
      <c r="G191" s="3"/>
      <c r="H191" s="3"/>
      <c r="I191" s="31">
        <v>13489</v>
      </c>
      <c r="J191" s="31">
        <f>I191</f>
        <v>13489</v>
      </c>
    </row>
    <row r="192" spans="2:10" ht="12.75">
      <c r="B192" s="97"/>
      <c r="C192" s="100"/>
      <c r="D192" s="117"/>
      <c r="E192" s="2" t="s">
        <v>143</v>
      </c>
      <c r="F192" s="95"/>
      <c r="G192" s="2"/>
      <c r="H192" s="2"/>
      <c r="I192" s="31">
        <v>13834</v>
      </c>
      <c r="J192" s="31">
        <f>I192</f>
        <v>13834</v>
      </c>
    </row>
    <row r="193" spans="2:10" ht="12.75">
      <c r="B193" s="97"/>
      <c r="C193" s="100"/>
      <c r="D193" s="117"/>
      <c r="E193" s="2" t="s">
        <v>144</v>
      </c>
      <c r="F193" s="95" t="str">
        <f>F187</f>
        <v>6-10 кВ</v>
      </c>
      <c r="G193" s="2"/>
      <c r="H193" s="2"/>
      <c r="I193" s="31">
        <v>11990</v>
      </c>
      <c r="J193" s="31">
        <f>I193</f>
        <v>11990</v>
      </c>
    </row>
    <row r="194" spans="2:10" ht="12.75">
      <c r="B194" s="97"/>
      <c r="C194" s="100"/>
      <c r="D194" s="117"/>
      <c r="E194" s="2" t="s">
        <v>146</v>
      </c>
      <c r="F194" s="95"/>
      <c r="G194" s="3"/>
      <c r="H194" s="3"/>
      <c r="I194" s="31">
        <v>12625</v>
      </c>
      <c r="J194" s="31">
        <f>I194</f>
        <v>12625</v>
      </c>
    </row>
    <row r="195" spans="2:10" ht="12.75">
      <c r="B195" s="97"/>
      <c r="C195" s="100"/>
      <c r="D195" s="117"/>
      <c r="E195" s="2" t="s">
        <v>7</v>
      </c>
      <c r="F195" s="95"/>
      <c r="G195" s="3"/>
      <c r="H195" s="3"/>
      <c r="I195" s="31">
        <v>12855</v>
      </c>
      <c r="J195" s="31">
        <f>I195</f>
        <v>12855</v>
      </c>
    </row>
    <row r="196" spans="2:10" ht="25.5" customHeight="1">
      <c r="B196" s="97"/>
      <c r="C196" s="100"/>
      <c r="D196" s="117"/>
      <c r="E196" s="114" t="s">
        <v>157</v>
      </c>
      <c r="F196" s="115"/>
      <c r="G196" s="115"/>
      <c r="H196" s="115"/>
      <c r="I196" s="115"/>
      <c r="J196" s="115"/>
    </row>
    <row r="197" spans="2:10" ht="12.75">
      <c r="B197" s="97"/>
      <c r="C197" s="100"/>
      <c r="D197" s="117"/>
      <c r="E197" s="2" t="str">
        <f>E191</f>
        <v>до 30 кВт </v>
      </c>
      <c r="F197" s="95" t="s">
        <v>4</v>
      </c>
      <c r="G197" s="3"/>
      <c r="H197" s="3"/>
      <c r="I197" s="31">
        <v>13778</v>
      </c>
      <c r="J197" s="31">
        <f>I197</f>
        <v>13778</v>
      </c>
    </row>
    <row r="198" spans="2:10" ht="12.75">
      <c r="B198" s="97"/>
      <c r="C198" s="100"/>
      <c r="D198" s="117"/>
      <c r="E198" s="2" t="s">
        <v>143</v>
      </c>
      <c r="F198" s="95"/>
      <c r="G198" s="2"/>
      <c r="H198" s="2"/>
      <c r="I198" s="31">
        <v>13925</v>
      </c>
      <c r="J198" s="31">
        <f>I198</f>
        <v>13925</v>
      </c>
    </row>
    <row r="199" spans="2:10" ht="12.75">
      <c r="B199" s="97"/>
      <c r="C199" s="100"/>
      <c r="D199" s="117"/>
      <c r="E199" s="2" t="s">
        <v>144</v>
      </c>
      <c r="F199" s="95" t="str">
        <f>F193</f>
        <v>6-10 кВ</v>
      </c>
      <c r="G199" s="2"/>
      <c r="H199" s="2"/>
      <c r="I199" s="31">
        <v>12246</v>
      </c>
      <c r="J199" s="31">
        <f>I199</f>
        <v>12246</v>
      </c>
    </row>
    <row r="200" spans="2:10" ht="12.75">
      <c r="B200" s="97"/>
      <c r="C200" s="100"/>
      <c r="D200" s="117"/>
      <c r="E200" s="2" t="s">
        <v>146</v>
      </c>
      <c r="F200" s="95"/>
      <c r="G200" s="3"/>
      <c r="H200" s="3"/>
      <c r="I200" s="31">
        <v>13258</v>
      </c>
      <c r="J200" s="31">
        <f>I200</f>
        <v>13258</v>
      </c>
    </row>
    <row r="201" spans="2:10" ht="12.75">
      <c r="B201" s="97"/>
      <c r="C201" s="100"/>
      <c r="D201" s="117"/>
      <c r="E201" s="2" t="s">
        <v>7</v>
      </c>
      <c r="F201" s="95"/>
      <c r="G201" s="3"/>
      <c r="H201" s="3"/>
      <c r="I201" s="31">
        <v>13680</v>
      </c>
      <c r="J201" s="31">
        <f>I201</f>
        <v>13680</v>
      </c>
    </row>
    <row r="202" spans="2:10" ht="39" customHeight="1">
      <c r="B202" s="98"/>
      <c r="C202" s="101"/>
      <c r="D202" s="118"/>
      <c r="E202" s="116" t="s">
        <v>148</v>
      </c>
      <c r="F202" s="116"/>
      <c r="G202" s="116"/>
      <c r="H202" s="116"/>
      <c r="I202" s="116"/>
      <c r="J202" s="116"/>
    </row>
    <row r="203" spans="2:16" ht="15.75" customHeight="1">
      <c r="B203" s="85" t="s">
        <v>160</v>
      </c>
      <c r="C203" s="85"/>
      <c r="D203" s="85"/>
      <c r="E203" s="85"/>
      <c r="F203" s="85"/>
      <c r="G203" s="85"/>
      <c r="H203" s="85"/>
      <c r="I203" s="85"/>
      <c r="J203" s="85"/>
      <c r="K203" s="43"/>
      <c r="L203" s="44"/>
      <c r="M203" s="45"/>
      <c r="N203" s="45"/>
      <c r="O203" s="45"/>
      <c r="P203" s="45"/>
    </row>
    <row r="204" spans="2:16" s="13" customFormat="1" ht="106.5" customHeight="1">
      <c r="B204" s="96" t="s">
        <v>168</v>
      </c>
      <c r="C204" s="96" t="s">
        <v>169</v>
      </c>
      <c r="D204" s="96" t="s">
        <v>170</v>
      </c>
      <c r="E204" s="10" t="s">
        <v>47</v>
      </c>
      <c r="F204" s="56"/>
      <c r="G204" s="56"/>
      <c r="H204" s="56"/>
      <c r="I204" s="56"/>
      <c r="J204" s="56"/>
      <c r="K204" s="43"/>
      <c r="L204" s="44"/>
      <c r="M204" s="45"/>
      <c r="N204" s="45"/>
      <c r="O204" s="45"/>
      <c r="P204" s="45"/>
    </row>
    <row r="205" spans="2:16" s="13" customFormat="1" ht="25.5" customHeight="1">
      <c r="B205" s="97"/>
      <c r="C205" s="97"/>
      <c r="D205" s="97"/>
      <c r="E205" s="11" t="s">
        <v>48</v>
      </c>
      <c r="F205" s="56"/>
      <c r="G205" s="56"/>
      <c r="H205" s="56"/>
      <c r="I205" s="56"/>
      <c r="J205" s="14">
        <v>466.1</v>
      </c>
      <c r="K205" s="43"/>
      <c r="L205" s="44"/>
      <c r="M205" s="45"/>
      <c r="N205" s="45"/>
      <c r="O205" s="45"/>
      <c r="P205" s="45"/>
    </row>
    <row r="206" spans="2:16" s="13" customFormat="1" ht="25.5" customHeight="1">
      <c r="B206" s="97"/>
      <c r="C206" s="97"/>
      <c r="D206" s="97"/>
      <c r="E206" s="11" t="s">
        <v>49</v>
      </c>
      <c r="F206" s="56"/>
      <c r="G206" s="56"/>
      <c r="H206" s="56"/>
      <c r="I206" s="56"/>
      <c r="J206" s="35">
        <v>550</v>
      </c>
      <c r="K206" s="43"/>
      <c r="L206" s="44"/>
      <c r="M206" s="45"/>
      <c r="N206" s="45"/>
      <c r="O206" s="45"/>
      <c r="P206" s="45"/>
    </row>
    <row r="207" spans="2:10" ht="56.25" customHeight="1">
      <c r="B207" s="97"/>
      <c r="C207" s="97"/>
      <c r="D207" s="97"/>
      <c r="E207" s="113" t="s">
        <v>161</v>
      </c>
      <c r="F207" s="113"/>
      <c r="G207" s="113"/>
      <c r="H207" s="113"/>
      <c r="I207" s="113"/>
      <c r="J207" s="113"/>
    </row>
    <row r="208" spans="2:10" ht="12.75">
      <c r="B208" s="97"/>
      <c r="C208" s="97"/>
      <c r="D208" s="97"/>
      <c r="E208" s="110" t="s">
        <v>164</v>
      </c>
      <c r="F208" s="110"/>
      <c r="G208" s="110"/>
      <c r="H208" s="110"/>
      <c r="I208" s="110"/>
      <c r="J208" s="110"/>
    </row>
    <row r="209" spans="2:11" ht="24" customHeight="1">
      <c r="B209" s="97"/>
      <c r="C209" s="97"/>
      <c r="D209" s="97"/>
      <c r="E209" s="2" t="s">
        <v>5</v>
      </c>
      <c r="F209" s="95" t="s">
        <v>167</v>
      </c>
      <c r="G209" s="46">
        <f>+I209*1.4</f>
        <v>14699.999999999998</v>
      </c>
      <c r="H209" s="46">
        <f>+I209*1.2</f>
        <v>12600</v>
      </c>
      <c r="I209" s="47">
        <v>10500</v>
      </c>
      <c r="J209" s="46"/>
      <c r="K209" s="58">
        <f>(I209+I214+I219+I225+I230+I235+I240)/7</f>
        <v>7822.571428571428</v>
      </c>
    </row>
    <row r="210" spans="2:11" ht="24" customHeight="1">
      <c r="B210" s="97"/>
      <c r="C210" s="97"/>
      <c r="D210" s="97"/>
      <c r="E210" s="2" t="s">
        <v>119</v>
      </c>
      <c r="F210" s="95"/>
      <c r="G210" s="46">
        <f>+I210*1.4</f>
        <v>16099.999999999998</v>
      </c>
      <c r="H210" s="46">
        <f>+I210*1.2</f>
        <v>13800</v>
      </c>
      <c r="I210" s="47">
        <v>11500</v>
      </c>
      <c r="J210" s="46"/>
      <c r="K210" s="58">
        <f>(I210+I215+I220+I226+I231+I236+I241)/7</f>
        <v>9394</v>
      </c>
    </row>
    <row r="211" spans="2:11" ht="12.75">
      <c r="B211" s="97"/>
      <c r="C211" s="97"/>
      <c r="D211" s="97"/>
      <c r="E211" s="2" t="s">
        <v>5</v>
      </c>
      <c r="F211" s="95" t="s">
        <v>162</v>
      </c>
      <c r="G211" s="46">
        <f>+I211*1.4</f>
        <v>12600</v>
      </c>
      <c r="H211" s="46">
        <f>+I211*1.2</f>
        <v>10800</v>
      </c>
      <c r="I211" s="47">
        <v>9000</v>
      </c>
      <c r="J211" s="46"/>
      <c r="K211" s="58">
        <f>(I211+I216+I221+I227+I232+I237+I242)/7</f>
        <v>6394</v>
      </c>
    </row>
    <row r="212" spans="2:11" ht="12.75">
      <c r="B212" s="97"/>
      <c r="C212" s="97"/>
      <c r="D212" s="97"/>
      <c r="E212" s="2" t="s">
        <v>119</v>
      </c>
      <c r="F212" s="95"/>
      <c r="G212" s="46">
        <f>+I212*1.4</f>
        <v>14000</v>
      </c>
      <c r="H212" s="46">
        <f>+I212*1.2</f>
        <v>12000</v>
      </c>
      <c r="I212" s="47">
        <v>10000</v>
      </c>
      <c r="J212" s="46"/>
      <c r="K212" s="58">
        <f>(I212+I217+I222+I228+I233+I238+I243)/7</f>
        <v>7822.571428571428</v>
      </c>
    </row>
    <row r="213" spans="2:10" ht="24" customHeight="1">
      <c r="B213" s="97"/>
      <c r="C213" s="97"/>
      <c r="D213" s="97"/>
      <c r="E213" s="109" t="s">
        <v>191</v>
      </c>
      <c r="F213" s="109"/>
      <c r="G213" s="109"/>
      <c r="H213" s="109"/>
      <c r="I213" s="109"/>
      <c r="J213" s="109"/>
    </row>
    <row r="214" spans="2:10" ht="19.5" customHeight="1">
      <c r="B214" s="97"/>
      <c r="C214" s="97"/>
      <c r="D214" s="97"/>
      <c r="E214" s="2" t="s">
        <v>5</v>
      </c>
      <c r="F214" s="95" t="s">
        <v>167</v>
      </c>
      <c r="G214" s="46">
        <f>+I214*1.4</f>
        <v>10500</v>
      </c>
      <c r="H214" s="46">
        <f>+I214*1.2</f>
        <v>9000</v>
      </c>
      <c r="I214" s="47">
        <v>7500</v>
      </c>
      <c r="J214" s="46"/>
    </row>
    <row r="215" spans="2:10" ht="19.5" customHeight="1">
      <c r="B215" s="97"/>
      <c r="C215" s="97"/>
      <c r="D215" s="97"/>
      <c r="E215" s="2" t="s">
        <v>119</v>
      </c>
      <c r="F215" s="95"/>
      <c r="G215" s="46">
        <f>+I215*1.4</f>
        <v>14000</v>
      </c>
      <c r="H215" s="46">
        <f>+I215*1.2</f>
        <v>12000</v>
      </c>
      <c r="I215" s="47">
        <v>10000</v>
      </c>
      <c r="J215" s="46"/>
    </row>
    <row r="216" spans="2:10" ht="12.75">
      <c r="B216" s="97"/>
      <c r="C216" s="97"/>
      <c r="D216" s="97"/>
      <c r="E216" s="2" t="s">
        <v>5</v>
      </c>
      <c r="F216" s="95" t="s">
        <v>162</v>
      </c>
      <c r="G216" s="46">
        <f>+I216*1.4</f>
        <v>7000</v>
      </c>
      <c r="H216" s="46">
        <f>+I216*1.2</f>
        <v>6000</v>
      </c>
      <c r="I216" s="47">
        <v>5000</v>
      </c>
      <c r="J216" s="46"/>
    </row>
    <row r="217" spans="2:10" ht="12.75">
      <c r="B217" s="97"/>
      <c r="C217" s="97"/>
      <c r="D217" s="97"/>
      <c r="E217" s="2" t="s">
        <v>119</v>
      </c>
      <c r="F217" s="95"/>
      <c r="G217" s="46">
        <f>+I217*1.4</f>
        <v>9800</v>
      </c>
      <c r="H217" s="46">
        <f>+I217*1.2</f>
        <v>8400</v>
      </c>
      <c r="I217" s="47">
        <v>7000</v>
      </c>
      <c r="J217" s="46"/>
    </row>
    <row r="218" spans="2:10" ht="12.75">
      <c r="B218" s="97"/>
      <c r="C218" s="97"/>
      <c r="D218" s="97"/>
      <c r="E218" s="109" t="s">
        <v>165</v>
      </c>
      <c r="F218" s="109"/>
      <c r="G218" s="109"/>
      <c r="H218" s="109"/>
      <c r="I218" s="109"/>
      <c r="J218" s="109"/>
    </row>
    <row r="219" spans="2:10" ht="19.5" customHeight="1">
      <c r="B219" s="97"/>
      <c r="C219" s="97"/>
      <c r="D219" s="97"/>
      <c r="E219" s="2" t="s">
        <v>5</v>
      </c>
      <c r="F219" s="95" t="s">
        <v>167</v>
      </c>
      <c r="G219" s="46">
        <f>+I219*1.4</f>
        <v>5600</v>
      </c>
      <c r="H219" s="46">
        <f>+I219*1.2</f>
        <v>4800</v>
      </c>
      <c r="I219" s="47">
        <v>4000</v>
      </c>
      <c r="J219" s="46"/>
    </row>
    <row r="220" spans="2:10" ht="19.5" customHeight="1">
      <c r="B220" s="97"/>
      <c r="C220" s="97"/>
      <c r="D220" s="97"/>
      <c r="E220" s="2" t="s">
        <v>119</v>
      </c>
      <c r="F220" s="95"/>
      <c r="G220" s="46">
        <f>+I220*1.4</f>
        <v>8400</v>
      </c>
      <c r="H220" s="46">
        <f>+I220*1.2</f>
        <v>7200</v>
      </c>
      <c r="I220" s="47">
        <v>6000</v>
      </c>
      <c r="J220" s="46"/>
    </row>
    <row r="221" spans="2:10" ht="12.75">
      <c r="B221" s="97"/>
      <c r="C221" s="97"/>
      <c r="D221" s="97"/>
      <c r="E221" s="2" t="s">
        <v>5</v>
      </c>
      <c r="F221" s="95" t="s">
        <v>162</v>
      </c>
      <c r="G221" s="46">
        <f>+I221*1.4</f>
        <v>4200</v>
      </c>
      <c r="H221" s="46">
        <f>+I221*1.2</f>
        <v>3600</v>
      </c>
      <c r="I221" s="47">
        <v>3000</v>
      </c>
      <c r="J221" s="46"/>
    </row>
    <row r="222" spans="2:10" ht="12.75">
      <c r="B222" s="97"/>
      <c r="C222" s="97"/>
      <c r="D222" s="97"/>
      <c r="E222" s="2" t="s">
        <v>119</v>
      </c>
      <c r="F222" s="95"/>
      <c r="G222" s="46">
        <f>+I222*1.4</f>
        <v>7000</v>
      </c>
      <c r="H222" s="46">
        <f>+I222*1.2</f>
        <v>6000</v>
      </c>
      <c r="I222" s="47">
        <v>5000</v>
      </c>
      <c r="J222" s="46"/>
    </row>
    <row r="223" spans="2:10" ht="59.25" customHeight="1">
      <c r="B223" s="97"/>
      <c r="C223" s="97"/>
      <c r="D223" s="97"/>
      <c r="E223" s="113" t="s">
        <v>163</v>
      </c>
      <c r="F223" s="113"/>
      <c r="G223" s="113"/>
      <c r="H223" s="113"/>
      <c r="I223" s="113"/>
      <c r="J223" s="113"/>
    </row>
    <row r="224" spans="2:10" ht="12.75">
      <c r="B224" s="97"/>
      <c r="C224" s="97"/>
      <c r="D224" s="97"/>
      <c r="E224" s="110" t="s">
        <v>164</v>
      </c>
      <c r="F224" s="110"/>
      <c r="G224" s="110"/>
      <c r="H224" s="110"/>
      <c r="I224" s="110"/>
      <c r="J224" s="110"/>
    </row>
    <row r="225" spans="2:10" ht="19.5" customHeight="1">
      <c r="B225" s="97"/>
      <c r="C225" s="97"/>
      <c r="D225" s="97"/>
      <c r="E225" s="2" t="s">
        <v>5</v>
      </c>
      <c r="F225" s="95" t="s">
        <v>167</v>
      </c>
      <c r="G225" s="46">
        <f>+I225*1.4</f>
        <v>16099.999999999998</v>
      </c>
      <c r="H225" s="46">
        <f>+I225*1.2</f>
        <v>13800</v>
      </c>
      <c r="I225" s="47">
        <v>11500</v>
      </c>
      <c r="J225" s="46"/>
    </row>
    <row r="226" spans="2:10" ht="19.5" customHeight="1">
      <c r="B226" s="97"/>
      <c r="C226" s="97"/>
      <c r="D226" s="97"/>
      <c r="E226" s="2" t="s">
        <v>119</v>
      </c>
      <c r="F226" s="95"/>
      <c r="G226" s="46">
        <f>+I226*1.4</f>
        <v>17500</v>
      </c>
      <c r="H226" s="46">
        <f>+I226*1.2</f>
        <v>15000</v>
      </c>
      <c r="I226" s="47">
        <v>12500</v>
      </c>
      <c r="J226" s="46"/>
    </row>
    <row r="227" spans="2:10" ht="12.75" customHeight="1">
      <c r="B227" s="97"/>
      <c r="C227" s="97"/>
      <c r="D227" s="97"/>
      <c r="E227" s="2" t="s">
        <v>5</v>
      </c>
      <c r="F227" s="95" t="s">
        <v>162</v>
      </c>
      <c r="G227" s="46">
        <f>+I227*1.4</f>
        <v>14000</v>
      </c>
      <c r="H227" s="46">
        <f>+I227*1.2</f>
        <v>12000</v>
      </c>
      <c r="I227" s="47">
        <v>10000</v>
      </c>
      <c r="J227" s="46"/>
    </row>
    <row r="228" spans="2:10" ht="12.75">
      <c r="B228" s="97"/>
      <c r="C228" s="97"/>
      <c r="D228" s="97"/>
      <c r="E228" s="2" t="s">
        <v>119</v>
      </c>
      <c r="F228" s="95"/>
      <c r="G228" s="46">
        <f>+I228*1.4</f>
        <v>15399.999999999998</v>
      </c>
      <c r="H228" s="46">
        <f>+I228*1.2</f>
        <v>13200</v>
      </c>
      <c r="I228" s="47">
        <v>11000</v>
      </c>
      <c r="J228" s="46"/>
    </row>
    <row r="229" spans="2:10" ht="25.5" customHeight="1">
      <c r="B229" s="97"/>
      <c r="C229" s="97"/>
      <c r="D229" s="97"/>
      <c r="E229" s="109" t="s">
        <v>191</v>
      </c>
      <c r="F229" s="109"/>
      <c r="G229" s="109"/>
      <c r="H229" s="109"/>
      <c r="I229" s="109"/>
      <c r="J229" s="109"/>
    </row>
    <row r="230" spans="2:10" ht="19.5" customHeight="1">
      <c r="B230" s="97"/>
      <c r="C230" s="97"/>
      <c r="D230" s="97"/>
      <c r="E230" s="2" t="s">
        <v>5</v>
      </c>
      <c r="F230" s="95" t="s">
        <v>167</v>
      </c>
      <c r="G230" s="46">
        <f>+I230*1.4</f>
        <v>11900</v>
      </c>
      <c r="H230" s="46">
        <f>+I230*1.2</f>
        <v>10200</v>
      </c>
      <c r="I230" s="47">
        <v>8500</v>
      </c>
      <c r="J230" s="46"/>
    </row>
    <row r="231" spans="2:10" ht="19.5" customHeight="1">
      <c r="B231" s="97"/>
      <c r="C231" s="97"/>
      <c r="D231" s="97"/>
      <c r="E231" s="2" t="s">
        <v>119</v>
      </c>
      <c r="F231" s="95"/>
      <c r="G231" s="46">
        <f>+I231*1.4</f>
        <v>15399.999999999998</v>
      </c>
      <c r="H231" s="46">
        <f>+I231*1.2</f>
        <v>13200</v>
      </c>
      <c r="I231" s="47">
        <v>11000</v>
      </c>
      <c r="J231" s="46"/>
    </row>
    <row r="232" spans="2:10" ht="12.75">
      <c r="B232" s="97"/>
      <c r="C232" s="97"/>
      <c r="D232" s="97"/>
      <c r="E232" s="2" t="s">
        <v>5</v>
      </c>
      <c r="F232" s="95" t="s">
        <v>162</v>
      </c>
      <c r="G232" s="46">
        <f>+I232*1.4</f>
        <v>8400</v>
      </c>
      <c r="H232" s="46">
        <f>+I232*1.2</f>
        <v>7200</v>
      </c>
      <c r="I232" s="47">
        <v>6000</v>
      </c>
      <c r="J232" s="46"/>
    </row>
    <row r="233" spans="2:10" ht="12.75">
      <c r="B233" s="97"/>
      <c r="C233" s="97"/>
      <c r="D233" s="97"/>
      <c r="E233" s="2" t="s">
        <v>119</v>
      </c>
      <c r="F233" s="95"/>
      <c r="G233" s="46">
        <f>+I233*1.4</f>
        <v>11200</v>
      </c>
      <c r="H233" s="46">
        <f>+I233*1.2</f>
        <v>9600</v>
      </c>
      <c r="I233" s="47">
        <v>8000</v>
      </c>
      <c r="J233" s="46"/>
    </row>
    <row r="234" spans="2:10" ht="12.75">
      <c r="B234" s="97"/>
      <c r="C234" s="97"/>
      <c r="D234" s="97"/>
      <c r="E234" s="109" t="s">
        <v>165</v>
      </c>
      <c r="F234" s="109"/>
      <c r="G234" s="109"/>
      <c r="H234" s="109"/>
      <c r="I234" s="109"/>
      <c r="J234" s="109"/>
    </row>
    <row r="235" spans="2:10" ht="19.5" customHeight="1">
      <c r="B235" s="97"/>
      <c r="C235" s="97"/>
      <c r="D235" s="97"/>
      <c r="E235" s="2" t="s">
        <v>5</v>
      </c>
      <c r="F235" s="95" t="s">
        <v>167</v>
      </c>
      <c r="G235" s="46">
        <f>+I235*1.4</f>
        <v>7000</v>
      </c>
      <c r="H235" s="46">
        <f>+I235*1.2</f>
        <v>6000</v>
      </c>
      <c r="I235" s="47">
        <v>5000</v>
      </c>
      <c r="J235" s="46"/>
    </row>
    <row r="236" spans="2:10" ht="19.5" customHeight="1">
      <c r="B236" s="97"/>
      <c r="C236" s="97"/>
      <c r="D236" s="97"/>
      <c r="E236" s="2" t="s">
        <v>119</v>
      </c>
      <c r="F236" s="95"/>
      <c r="G236" s="46">
        <f>+I236*1.4</f>
        <v>9800</v>
      </c>
      <c r="H236" s="46">
        <f>+I236*1.2</f>
        <v>8400</v>
      </c>
      <c r="I236" s="47">
        <v>7000</v>
      </c>
      <c r="J236" s="46"/>
    </row>
    <row r="237" spans="2:10" ht="12.75">
      <c r="B237" s="97"/>
      <c r="C237" s="97"/>
      <c r="D237" s="97"/>
      <c r="E237" s="2" t="s">
        <v>5</v>
      </c>
      <c r="F237" s="95" t="s">
        <v>162</v>
      </c>
      <c r="G237" s="46">
        <f>+I237*1.4</f>
        <v>5600</v>
      </c>
      <c r="H237" s="46">
        <f>+I237*1.2</f>
        <v>4800</v>
      </c>
      <c r="I237" s="47">
        <v>4000</v>
      </c>
      <c r="J237" s="46"/>
    </row>
    <row r="238" spans="2:10" ht="12.75">
      <c r="B238" s="97"/>
      <c r="C238" s="97"/>
      <c r="D238" s="97"/>
      <c r="E238" s="2" t="s">
        <v>119</v>
      </c>
      <c r="F238" s="95"/>
      <c r="G238" s="46">
        <f>+I238*1.4</f>
        <v>8400</v>
      </c>
      <c r="H238" s="46">
        <f>+I238*1.2</f>
        <v>7200</v>
      </c>
      <c r="I238" s="47">
        <v>6000</v>
      </c>
      <c r="J238" s="46"/>
    </row>
    <row r="239" spans="2:10" ht="12.75">
      <c r="B239" s="97"/>
      <c r="C239" s="97"/>
      <c r="D239" s="97"/>
      <c r="E239" s="109" t="s">
        <v>166</v>
      </c>
      <c r="F239" s="109"/>
      <c r="G239" s="109"/>
      <c r="H239" s="109"/>
      <c r="I239" s="109"/>
      <c r="J239" s="109"/>
    </row>
    <row r="240" spans="2:10" ht="19.5" customHeight="1">
      <c r="B240" s="97"/>
      <c r="C240" s="97"/>
      <c r="D240" s="97"/>
      <c r="E240" s="2" t="s">
        <v>5</v>
      </c>
      <c r="F240" s="95" t="s">
        <v>167</v>
      </c>
      <c r="G240" s="46">
        <f>+I240*1.26</f>
        <v>9775.08</v>
      </c>
      <c r="H240" s="46">
        <f>+I240*1.2</f>
        <v>9309.6</v>
      </c>
      <c r="I240" s="47">
        <v>7758</v>
      </c>
      <c r="J240" s="46"/>
    </row>
    <row r="241" spans="2:10" ht="19.5" customHeight="1">
      <c r="B241" s="97"/>
      <c r="C241" s="97"/>
      <c r="D241" s="97"/>
      <c r="E241" s="2" t="s">
        <v>119</v>
      </c>
      <c r="F241" s="95"/>
      <c r="G241" s="46">
        <f>+I241*1.26</f>
        <v>9775.08</v>
      </c>
      <c r="H241" s="46">
        <f>+I241*1.2</f>
        <v>9309.6</v>
      </c>
      <c r="I241" s="47">
        <v>7758</v>
      </c>
      <c r="J241" s="46"/>
    </row>
    <row r="242" spans="2:10" ht="12.75">
      <c r="B242" s="97"/>
      <c r="C242" s="97"/>
      <c r="D242" s="97"/>
      <c r="E242" s="2" t="s">
        <v>5</v>
      </c>
      <c r="F242" s="95" t="s">
        <v>162</v>
      </c>
      <c r="G242" s="46">
        <f>+I242*1.26</f>
        <v>9775.08</v>
      </c>
      <c r="H242" s="46">
        <f>+I242*1.2</f>
        <v>9309.6</v>
      </c>
      <c r="I242" s="47">
        <v>7758</v>
      </c>
      <c r="J242" s="46"/>
    </row>
    <row r="243" spans="2:10" ht="12.75">
      <c r="B243" s="98"/>
      <c r="C243" s="98"/>
      <c r="D243" s="98"/>
      <c r="E243" s="2" t="s">
        <v>119</v>
      </c>
      <c r="F243" s="95"/>
      <c r="G243" s="46">
        <f>+I243*1.26</f>
        <v>9775.08</v>
      </c>
      <c r="H243" s="46">
        <f>+I243*1.2</f>
        <v>9309.6</v>
      </c>
      <c r="I243" s="47">
        <v>7758</v>
      </c>
      <c r="J243" s="46"/>
    </row>
  </sheetData>
  <sheetProtection/>
  <mergeCells count="144">
    <mergeCell ref="G5:I6"/>
    <mergeCell ref="J5:J7"/>
    <mergeCell ref="B5:B7"/>
    <mergeCell ref="C5:C7"/>
    <mergeCell ref="D5:D7"/>
    <mergeCell ref="E5:F6"/>
    <mergeCell ref="B24:J24"/>
    <mergeCell ref="B8:J8"/>
    <mergeCell ref="B9:B16"/>
    <mergeCell ref="C9:C16"/>
    <mergeCell ref="D9:D16"/>
    <mergeCell ref="F9:F13"/>
    <mergeCell ref="B17:J17"/>
    <mergeCell ref="B18:B23"/>
    <mergeCell ref="C18:C23"/>
    <mergeCell ref="D18:D23"/>
    <mergeCell ref="F18:F19"/>
    <mergeCell ref="F21:F22"/>
    <mergeCell ref="B31:J31"/>
    <mergeCell ref="B32:B42"/>
    <mergeCell ref="C32:C42"/>
    <mergeCell ref="D32:D42"/>
    <mergeCell ref="F36:F37"/>
    <mergeCell ref="B25:B30"/>
    <mergeCell ref="C25:C30"/>
    <mergeCell ref="D25:D30"/>
    <mergeCell ref="F25:F26"/>
    <mergeCell ref="B48:J48"/>
    <mergeCell ref="B49:B112"/>
    <mergeCell ref="C49:C112"/>
    <mergeCell ref="D49:D112"/>
    <mergeCell ref="E51:J51"/>
    <mergeCell ref="F52:F53"/>
    <mergeCell ref="B43:J43"/>
    <mergeCell ref="B44:B47"/>
    <mergeCell ref="C44:C47"/>
    <mergeCell ref="D44:D47"/>
    <mergeCell ref="E74:J74"/>
    <mergeCell ref="F75:F78"/>
    <mergeCell ref="E54:J54"/>
    <mergeCell ref="E56:J56"/>
    <mergeCell ref="E57:J57"/>
    <mergeCell ref="F58:F59"/>
    <mergeCell ref="E60:J60"/>
    <mergeCell ref="F61:F62"/>
    <mergeCell ref="E63:J63"/>
    <mergeCell ref="F64:F70"/>
    <mergeCell ref="E71:J71"/>
    <mergeCell ref="F72:F73"/>
    <mergeCell ref="B113:J113"/>
    <mergeCell ref="B114:B116"/>
    <mergeCell ref="C114:C116"/>
    <mergeCell ref="D114:D116"/>
    <mergeCell ref="E79:J79"/>
    <mergeCell ref="F80:F86"/>
    <mergeCell ref="E87:J87"/>
    <mergeCell ref="F88:F112"/>
    <mergeCell ref="B117:J117"/>
    <mergeCell ref="B119:B124"/>
    <mergeCell ref="C119:C124"/>
    <mergeCell ref="D119:D124"/>
    <mergeCell ref="F119:F121"/>
    <mergeCell ref="F122:F124"/>
    <mergeCell ref="E132:J132"/>
    <mergeCell ref="F133:F135"/>
    <mergeCell ref="F136:F138"/>
    <mergeCell ref="E139:J139"/>
    <mergeCell ref="B147:B156"/>
    <mergeCell ref="C147:C156"/>
    <mergeCell ref="D147:D156"/>
    <mergeCell ref="G149:I149"/>
    <mergeCell ref="E150:J150"/>
    <mergeCell ref="F151:F153"/>
    <mergeCell ref="F140:F142"/>
    <mergeCell ref="J140:J145"/>
    <mergeCell ref="F143:F145"/>
    <mergeCell ref="B146:J146"/>
    <mergeCell ref="B125:B145"/>
    <mergeCell ref="C125:C145"/>
    <mergeCell ref="D125:D145"/>
    <mergeCell ref="E125:J125"/>
    <mergeCell ref="F126:F128"/>
    <mergeCell ref="F129:F131"/>
    <mergeCell ref="E166:J166"/>
    <mergeCell ref="F167:F168"/>
    <mergeCell ref="G151:I151"/>
    <mergeCell ref="G152:I152"/>
    <mergeCell ref="G153:I153"/>
    <mergeCell ref="F154:F156"/>
    <mergeCell ref="G154:I154"/>
    <mergeCell ref="G155:I155"/>
    <mergeCell ref="G156:I156"/>
    <mergeCell ref="E178:J178"/>
    <mergeCell ref="F179:F180"/>
    <mergeCell ref="B157:J157"/>
    <mergeCell ref="B159:B202"/>
    <mergeCell ref="C159:C202"/>
    <mergeCell ref="D159:D202"/>
    <mergeCell ref="E159:J159"/>
    <mergeCell ref="E160:J160"/>
    <mergeCell ref="F161:F162"/>
    <mergeCell ref="F163:F165"/>
    <mergeCell ref="F169:F171"/>
    <mergeCell ref="E172:J172"/>
    <mergeCell ref="F173:F174"/>
    <mergeCell ref="F175:F177"/>
    <mergeCell ref="E202:J202"/>
    <mergeCell ref="B203:J203"/>
    <mergeCell ref="F181:F183"/>
    <mergeCell ref="E184:J184"/>
    <mergeCell ref="F185:F186"/>
    <mergeCell ref="F187:F189"/>
    <mergeCell ref="E190:J190"/>
    <mergeCell ref="F191:F192"/>
    <mergeCell ref="F193:F195"/>
    <mergeCell ref="E196:J196"/>
    <mergeCell ref="F197:F198"/>
    <mergeCell ref="F199:F201"/>
    <mergeCell ref="B204:B243"/>
    <mergeCell ref="C204:C243"/>
    <mergeCell ref="D204:D243"/>
    <mergeCell ref="E207:J207"/>
    <mergeCell ref="E208:J208"/>
    <mergeCell ref="F209:F210"/>
    <mergeCell ref="F211:F212"/>
    <mergeCell ref="E213:J213"/>
    <mergeCell ref="F214:F215"/>
    <mergeCell ref="F216:F217"/>
    <mergeCell ref="E234:J234"/>
    <mergeCell ref="F235:F236"/>
    <mergeCell ref="E218:J218"/>
    <mergeCell ref="F219:F220"/>
    <mergeCell ref="F221:F222"/>
    <mergeCell ref="E223:J223"/>
    <mergeCell ref="E224:J224"/>
    <mergeCell ref="F225:F226"/>
    <mergeCell ref="F227:F228"/>
    <mergeCell ref="E229:J229"/>
    <mergeCell ref="F230:F231"/>
    <mergeCell ref="F232:F233"/>
    <mergeCell ref="F237:F238"/>
    <mergeCell ref="E239:J239"/>
    <mergeCell ref="F240:F241"/>
    <mergeCell ref="F242:F243"/>
  </mergeCells>
  <printOptions/>
  <pageMargins left="0.35433070866141736" right="0.15748031496062992" top="0.35433070866141736" bottom="2.598425196850394" header="0.5118110236220472" footer="0.5118110236220472"/>
  <pageSetup fitToHeight="9"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dimension ref="B3:P261"/>
  <sheetViews>
    <sheetView view="pageBreakPreview" zoomScaleSheetLayoutView="100" zoomScalePageLayoutView="0" workbookViewId="0" topLeftCell="B178">
      <selection activeCell="K180" sqref="K180"/>
    </sheetView>
  </sheetViews>
  <sheetFormatPr defaultColWidth="9.00390625" defaultRowHeight="12.75"/>
  <cols>
    <col min="1" max="1" width="9.125" style="1" customWidth="1"/>
    <col min="2" max="2" width="11.375" style="57" customWidth="1"/>
    <col min="3" max="3" width="11.00390625" style="57" customWidth="1"/>
    <col min="4" max="4" width="12.875" style="57" customWidth="1"/>
    <col min="5" max="5" width="63.625" style="42" customWidth="1"/>
    <col min="6" max="6" width="13.375" style="13" customWidth="1"/>
    <col min="7" max="7" width="9.875" style="13" customWidth="1"/>
    <col min="8" max="8" width="8.125" style="13" customWidth="1"/>
    <col min="9" max="9" width="9.375" style="13" customWidth="1"/>
    <col min="10" max="10" width="16.75390625" style="13" customWidth="1"/>
    <col min="11" max="11" width="10.375" style="1" bestFit="1" customWidth="1"/>
    <col min="12" max="16384" width="9.125" style="1" customWidth="1"/>
  </cols>
  <sheetData>
    <row r="3" ht="12.75">
      <c r="E3" s="49" t="s">
        <v>172</v>
      </c>
    </row>
    <row r="4" spans="5:10" ht="12.75">
      <c r="E4" s="32"/>
      <c r="F4" s="33"/>
      <c r="G4" s="33"/>
      <c r="H4" s="33"/>
      <c r="I4" s="33"/>
      <c r="J4" s="48" t="s">
        <v>171</v>
      </c>
    </row>
    <row r="5" spans="2:10" ht="13.5" customHeight="1">
      <c r="B5" s="76" t="s">
        <v>16</v>
      </c>
      <c r="C5" s="76" t="s">
        <v>17</v>
      </c>
      <c r="D5" s="76" t="s">
        <v>28</v>
      </c>
      <c r="E5" s="77" t="s">
        <v>9</v>
      </c>
      <c r="F5" s="77"/>
      <c r="G5" s="77" t="s">
        <v>10</v>
      </c>
      <c r="H5" s="77"/>
      <c r="I5" s="77"/>
      <c r="J5" s="77" t="s">
        <v>135</v>
      </c>
    </row>
    <row r="6" spans="2:10" ht="12.75">
      <c r="B6" s="76"/>
      <c r="C6" s="76"/>
      <c r="D6" s="76"/>
      <c r="E6" s="77"/>
      <c r="F6" s="77"/>
      <c r="G6" s="77"/>
      <c r="H6" s="77"/>
      <c r="I6" s="77"/>
      <c r="J6" s="77"/>
    </row>
    <row r="7" spans="2:10" ht="63.75">
      <c r="B7" s="76"/>
      <c r="C7" s="76"/>
      <c r="D7" s="76"/>
      <c r="E7" s="24" t="s">
        <v>0</v>
      </c>
      <c r="F7" s="34" t="s">
        <v>11</v>
      </c>
      <c r="G7" s="34" t="s">
        <v>1</v>
      </c>
      <c r="H7" s="34" t="s">
        <v>2</v>
      </c>
      <c r="I7" s="34" t="s">
        <v>3</v>
      </c>
      <c r="J7" s="77"/>
    </row>
    <row r="8" spans="2:10" ht="12.75">
      <c r="B8" s="85" t="s">
        <v>213</v>
      </c>
      <c r="C8" s="85"/>
      <c r="D8" s="85"/>
      <c r="E8" s="85"/>
      <c r="F8" s="85"/>
      <c r="G8" s="85"/>
      <c r="H8" s="85"/>
      <c r="I8" s="85"/>
      <c r="J8" s="85"/>
    </row>
    <row r="9" spans="2:10" ht="12.75">
      <c r="B9" s="121" t="s">
        <v>212</v>
      </c>
      <c r="C9" s="122"/>
      <c r="D9" s="122"/>
      <c r="E9" s="122"/>
      <c r="F9" s="122"/>
      <c r="G9" s="122"/>
      <c r="H9" s="122"/>
      <c r="I9" s="122"/>
      <c r="J9" s="123"/>
    </row>
    <row r="10" spans="2:10" ht="80.25" customHeight="1">
      <c r="B10" s="107" t="s">
        <v>210</v>
      </c>
      <c r="C10" s="120">
        <v>40975</v>
      </c>
      <c r="D10" s="107" t="s">
        <v>209</v>
      </c>
      <c r="E10" s="10" t="s">
        <v>208</v>
      </c>
      <c r="F10" s="95" t="s">
        <v>4</v>
      </c>
      <c r="G10" s="3"/>
      <c r="H10" s="3"/>
      <c r="I10" s="3"/>
      <c r="J10" s="2" t="s">
        <v>206</v>
      </c>
    </row>
    <row r="11" spans="2:10" ht="92.25" customHeight="1">
      <c r="B11" s="107"/>
      <c r="C11" s="87"/>
      <c r="D11" s="107"/>
      <c r="E11" s="10" t="s">
        <v>207</v>
      </c>
      <c r="F11" s="95"/>
      <c r="G11" s="3"/>
      <c r="H11" s="3"/>
      <c r="I11" s="3"/>
      <c r="J11" s="2" t="s">
        <v>206</v>
      </c>
    </row>
    <row r="12" spans="2:10" ht="91.5" customHeight="1">
      <c r="B12" s="107"/>
      <c r="C12" s="87"/>
      <c r="D12" s="107"/>
      <c r="E12" s="10" t="s">
        <v>205</v>
      </c>
      <c r="F12" s="95"/>
      <c r="G12" s="3"/>
      <c r="H12" s="3"/>
      <c r="I12" s="3"/>
      <c r="J12" s="2" t="s">
        <v>204</v>
      </c>
    </row>
    <row r="13" spans="2:10" ht="54" customHeight="1">
      <c r="B13" s="107"/>
      <c r="C13" s="87"/>
      <c r="D13" s="107"/>
      <c r="E13" s="10" t="s">
        <v>29</v>
      </c>
      <c r="F13" s="95"/>
      <c r="G13" s="3"/>
      <c r="H13" s="3"/>
      <c r="I13" s="3"/>
      <c r="J13" s="2" t="s">
        <v>30</v>
      </c>
    </row>
    <row r="14" spans="2:10" ht="12.75" customHeight="1">
      <c r="B14" s="107"/>
      <c r="C14" s="87"/>
      <c r="D14" s="107"/>
      <c r="E14" s="10" t="s">
        <v>5</v>
      </c>
      <c r="F14" s="95"/>
      <c r="G14" s="2"/>
      <c r="H14" s="2"/>
      <c r="I14" s="2">
        <v>230</v>
      </c>
      <c r="J14" s="2"/>
    </row>
    <row r="15" spans="2:10" ht="12.75" customHeight="1">
      <c r="B15" s="107"/>
      <c r="C15" s="87"/>
      <c r="D15" s="107"/>
      <c r="E15" s="10" t="s">
        <v>6</v>
      </c>
      <c r="F15" s="95"/>
      <c r="G15" s="2"/>
      <c r="H15" s="2"/>
      <c r="I15" s="2">
        <v>420</v>
      </c>
      <c r="J15" s="2"/>
    </row>
    <row r="16" spans="2:10" ht="12.75" customHeight="1">
      <c r="B16" s="107"/>
      <c r="C16" s="87"/>
      <c r="D16" s="107"/>
      <c r="E16" s="10" t="s">
        <v>7</v>
      </c>
      <c r="F16" s="95"/>
      <c r="G16" s="2"/>
      <c r="H16" s="2"/>
      <c r="I16" s="2">
        <v>456</v>
      </c>
      <c r="J16" s="2"/>
    </row>
    <row r="17" spans="2:10" ht="12.75" customHeight="1">
      <c r="B17" s="107"/>
      <c r="C17" s="87"/>
      <c r="D17" s="107"/>
      <c r="E17" s="10" t="s">
        <v>5</v>
      </c>
      <c r="F17" s="6" t="s">
        <v>8</v>
      </c>
      <c r="G17" s="2"/>
      <c r="H17" s="2"/>
      <c r="I17" s="2">
        <v>230</v>
      </c>
      <c r="J17" s="2"/>
    </row>
    <row r="18" spans="2:10" ht="76.5">
      <c r="B18" s="107"/>
      <c r="C18" s="87"/>
      <c r="D18" s="107"/>
      <c r="E18" s="10" t="s">
        <v>203</v>
      </c>
      <c r="F18" s="6"/>
      <c r="G18" s="2"/>
      <c r="H18" s="2"/>
      <c r="I18" s="2"/>
      <c r="J18" s="2"/>
    </row>
    <row r="19" spans="2:10" ht="38.25">
      <c r="B19" s="107"/>
      <c r="C19" s="87"/>
      <c r="D19" s="107"/>
      <c r="E19" s="17" t="s">
        <v>202</v>
      </c>
      <c r="F19" s="6"/>
      <c r="G19" s="2"/>
      <c r="H19" s="2"/>
      <c r="I19" s="2"/>
      <c r="J19" s="2"/>
    </row>
    <row r="20" spans="2:10" ht="54" customHeight="1">
      <c r="B20" s="107"/>
      <c r="C20" s="87"/>
      <c r="D20" s="107"/>
      <c r="E20" s="17" t="s">
        <v>201</v>
      </c>
      <c r="F20" s="6"/>
      <c r="G20" s="2"/>
      <c r="H20" s="2"/>
      <c r="I20" s="2"/>
      <c r="J20" s="2"/>
    </row>
    <row r="21" spans="2:10" ht="189" customHeight="1">
      <c r="B21" s="107"/>
      <c r="C21" s="87"/>
      <c r="D21" s="107"/>
      <c r="E21" s="17" t="s">
        <v>39</v>
      </c>
      <c r="F21" s="6"/>
      <c r="G21" s="2"/>
      <c r="H21" s="2"/>
      <c r="I21" s="2"/>
      <c r="J21" s="2"/>
    </row>
    <row r="22" spans="2:10" ht="12.75">
      <c r="B22" s="121" t="s">
        <v>211</v>
      </c>
      <c r="C22" s="122"/>
      <c r="D22" s="122"/>
      <c r="E22" s="122"/>
      <c r="F22" s="122"/>
      <c r="G22" s="122"/>
      <c r="H22" s="122"/>
      <c r="I22" s="122"/>
      <c r="J22" s="123"/>
    </row>
    <row r="23" spans="2:10" ht="81" customHeight="1">
      <c r="B23" s="107" t="s">
        <v>210</v>
      </c>
      <c r="C23" s="120">
        <v>40975</v>
      </c>
      <c r="D23" s="107" t="s">
        <v>209</v>
      </c>
      <c r="E23" s="10" t="s">
        <v>208</v>
      </c>
      <c r="F23" s="95" t="s">
        <v>4</v>
      </c>
      <c r="G23" s="56"/>
      <c r="H23" s="56"/>
      <c r="I23" s="3"/>
      <c r="J23" s="2" t="s">
        <v>206</v>
      </c>
    </row>
    <row r="24" spans="2:10" ht="89.25">
      <c r="B24" s="107"/>
      <c r="C24" s="87"/>
      <c r="D24" s="107"/>
      <c r="E24" s="10" t="s">
        <v>207</v>
      </c>
      <c r="F24" s="95"/>
      <c r="G24" s="56"/>
      <c r="H24" s="56"/>
      <c r="I24" s="3"/>
      <c r="J24" s="2" t="s">
        <v>206</v>
      </c>
    </row>
    <row r="25" spans="2:10" ht="89.25">
      <c r="B25" s="107"/>
      <c r="C25" s="87"/>
      <c r="D25" s="107"/>
      <c r="E25" s="10" t="s">
        <v>205</v>
      </c>
      <c r="F25" s="95"/>
      <c r="G25" s="56"/>
      <c r="H25" s="56"/>
      <c r="I25" s="3"/>
      <c r="J25" s="2" t="s">
        <v>204</v>
      </c>
    </row>
    <row r="26" spans="2:10" ht="51">
      <c r="B26" s="107"/>
      <c r="C26" s="87"/>
      <c r="D26" s="107"/>
      <c r="E26" s="10" t="s">
        <v>29</v>
      </c>
      <c r="F26" s="95"/>
      <c r="G26" s="56"/>
      <c r="H26" s="56"/>
      <c r="I26" s="3"/>
      <c r="J26" s="2" t="s">
        <v>30</v>
      </c>
    </row>
    <row r="27" spans="2:10" ht="12.75">
      <c r="B27" s="107"/>
      <c r="C27" s="87"/>
      <c r="D27" s="107"/>
      <c r="E27" s="10" t="s">
        <v>5</v>
      </c>
      <c r="F27" s="95"/>
      <c r="G27" s="56"/>
      <c r="H27" s="56"/>
      <c r="I27" s="2">
        <v>244</v>
      </c>
      <c r="J27" s="2"/>
    </row>
    <row r="28" spans="2:10" ht="12.75">
      <c r="B28" s="107"/>
      <c r="C28" s="87"/>
      <c r="D28" s="107"/>
      <c r="E28" s="10" t="s">
        <v>6</v>
      </c>
      <c r="F28" s="95"/>
      <c r="G28" s="56"/>
      <c r="H28" s="56"/>
      <c r="I28" s="2">
        <v>445</v>
      </c>
      <c r="J28" s="2"/>
    </row>
    <row r="29" spans="2:10" ht="12.75">
      <c r="B29" s="107"/>
      <c r="C29" s="87"/>
      <c r="D29" s="107"/>
      <c r="E29" s="10" t="s">
        <v>7</v>
      </c>
      <c r="F29" s="95"/>
      <c r="G29" s="56"/>
      <c r="H29" s="56"/>
      <c r="I29" s="2">
        <v>483</v>
      </c>
      <c r="J29" s="2"/>
    </row>
    <row r="30" spans="2:10" ht="12.75">
      <c r="B30" s="107"/>
      <c r="C30" s="87"/>
      <c r="D30" s="107"/>
      <c r="E30" s="10" t="s">
        <v>5</v>
      </c>
      <c r="F30" s="6" t="s">
        <v>8</v>
      </c>
      <c r="G30" s="56"/>
      <c r="H30" s="56"/>
      <c r="I30" s="2">
        <v>244</v>
      </c>
      <c r="J30" s="2"/>
    </row>
    <row r="31" spans="2:10" ht="76.5">
      <c r="B31" s="107"/>
      <c r="C31" s="87"/>
      <c r="D31" s="107"/>
      <c r="E31" s="10" t="s">
        <v>203</v>
      </c>
      <c r="F31" s="56"/>
      <c r="G31" s="56"/>
      <c r="H31" s="56"/>
      <c r="I31" s="56"/>
      <c r="J31" s="56"/>
    </row>
    <row r="32" spans="2:10" ht="38.25">
      <c r="B32" s="107"/>
      <c r="C32" s="87"/>
      <c r="D32" s="107"/>
      <c r="E32" s="17" t="s">
        <v>202</v>
      </c>
      <c r="F32" s="56"/>
      <c r="G32" s="56"/>
      <c r="H32" s="56"/>
      <c r="I32" s="56"/>
      <c r="J32" s="56"/>
    </row>
    <row r="33" spans="2:10" ht="51">
      <c r="B33" s="107"/>
      <c r="C33" s="87"/>
      <c r="D33" s="107"/>
      <c r="E33" s="17" t="s">
        <v>201</v>
      </c>
      <c r="F33" s="56"/>
      <c r="G33" s="56"/>
      <c r="H33" s="56"/>
      <c r="I33" s="56"/>
      <c r="J33" s="56"/>
    </row>
    <row r="34" spans="2:10" ht="192" customHeight="1">
      <c r="B34" s="107"/>
      <c r="C34" s="87"/>
      <c r="D34" s="107"/>
      <c r="E34" s="17" t="s">
        <v>39</v>
      </c>
      <c r="F34" s="56"/>
      <c r="G34" s="56"/>
      <c r="H34" s="56"/>
      <c r="I34" s="56"/>
      <c r="J34" s="56"/>
    </row>
    <row r="35" spans="2:10" ht="12.75" customHeight="1">
      <c r="B35" s="85" t="s">
        <v>31</v>
      </c>
      <c r="C35" s="85"/>
      <c r="D35" s="85"/>
      <c r="E35" s="91"/>
      <c r="F35" s="91"/>
      <c r="G35" s="91"/>
      <c r="H35" s="91"/>
      <c r="I35" s="91"/>
      <c r="J35" s="91"/>
    </row>
    <row r="36" spans="2:10" ht="117" customHeight="1">
      <c r="B36" s="96" t="s">
        <v>20</v>
      </c>
      <c r="C36" s="92">
        <v>40585</v>
      </c>
      <c r="D36" s="96" t="s">
        <v>35</v>
      </c>
      <c r="E36" s="10" t="s">
        <v>36</v>
      </c>
      <c r="F36" s="88"/>
      <c r="G36" s="56"/>
      <c r="H36" s="56"/>
      <c r="I36" s="56"/>
      <c r="J36" s="28">
        <v>550</v>
      </c>
    </row>
    <row r="37" spans="2:10" ht="77.25" customHeight="1">
      <c r="B37" s="97"/>
      <c r="C37" s="74"/>
      <c r="D37" s="97"/>
      <c r="E37" s="15" t="s">
        <v>29</v>
      </c>
      <c r="F37" s="91"/>
      <c r="G37" s="56"/>
      <c r="H37" s="56"/>
      <c r="I37" s="56"/>
      <c r="J37" s="28" t="s">
        <v>30</v>
      </c>
    </row>
    <row r="38" spans="2:10" ht="18" customHeight="1">
      <c r="B38" s="97"/>
      <c r="C38" s="74"/>
      <c r="D38" s="97"/>
      <c r="E38" s="10" t="s">
        <v>33</v>
      </c>
      <c r="F38" s="2" t="s">
        <v>34</v>
      </c>
      <c r="G38" s="5"/>
      <c r="H38" s="5"/>
      <c r="I38" s="5"/>
      <c r="J38" s="5">
        <v>2999.28</v>
      </c>
    </row>
    <row r="39" spans="2:10" ht="18" customHeight="1">
      <c r="B39" s="97"/>
      <c r="C39" s="74"/>
      <c r="D39" s="97"/>
      <c r="E39" s="10" t="s">
        <v>33</v>
      </c>
      <c r="F39" s="95" t="s">
        <v>8</v>
      </c>
      <c r="G39" s="5"/>
      <c r="H39" s="5"/>
      <c r="I39" s="5"/>
      <c r="J39" s="5">
        <v>2945.61</v>
      </c>
    </row>
    <row r="40" spans="2:10" ht="18" customHeight="1">
      <c r="B40" s="97"/>
      <c r="C40" s="74"/>
      <c r="D40" s="97"/>
      <c r="E40" s="10" t="s">
        <v>6</v>
      </c>
      <c r="F40" s="95"/>
      <c r="G40" s="4"/>
      <c r="H40" s="4"/>
      <c r="I40" s="4"/>
      <c r="J40" s="5">
        <v>2882.29</v>
      </c>
    </row>
    <row r="41" spans="2:10" ht="27" customHeight="1">
      <c r="B41" s="98"/>
      <c r="C41" s="75"/>
      <c r="D41" s="98"/>
      <c r="E41" s="16" t="s">
        <v>42</v>
      </c>
      <c r="F41" s="7"/>
      <c r="G41" s="8"/>
      <c r="H41" s="8"/>
      <c r="I41" s="8"/>
      <c r="J41" s="9"/>
    </row>
    <row r="42" spans="2:10" ht="18" customHeight="1">
      <c r="B42" s="88" t="s">
        <v>37</v>
      </c>
      <c r="C42" s="88"/>
      <c r="D42" s="88"/>
      <c r="E42" s="88"/>
      <c r="F42" s="88"/>
      <c r="G42" s="88"/>
      <c r="H42" s="88"/>
      <c r="I42" s="88"/>
      <c r="J42" s="88"/>
    </row>
    <row r="43" spans="2:10" ht="112.5" customHeight="1">
      <c r="B43" s="107" t="s">
        <v>21</v>
      </c>
      <c r="C43" s="107" t="s">
        <v>22</v>
      </c>
      <c r="D43" s="107" t="s">
        <v>40</v>
      </c>
      <c r="E43" s="10" t="s">
        <v>36</v>
      </c>
      <c r="F43" s="85"/>
      <c r="G43" s="56"/>
      <c r="H43" s="56"/>
      <c r="I43" s="56"/>
      <c r="J43" s="28">
        <v>550</v>
      </c>
    </row>
    <row r="44" spans="2:10" ht="63.75" customHeight="1">
      <c r="B44" s="107"/>
      <c r="C44" s="107"/>
      <c r="D44" s="107"/>
      <c r="E44" s="10" t="s">
        <v>29</v>
      </c>
      <c r="F44" s="85"/>
      <c r="G44" s="56"/>
      <c r="H44" s="56"/>
      <c r="I44" s="56"/>
      <c r="J44" s="28" t="s">
        <v>30</v>
      </c>
    </row>
    <row r="45" spans="2:10" ht="18" customHeight="1">
      <c r="B45" s="107"/>
      <c r="C45" s="107"/>
      <c r="D45" s="107"/>
      <c r="E45" s="10" t="s">
        <v>41</v>
      </c>
      <c r="F45" s="2">
        <v>0.4</v>
      </c>
      <c r="G45" s="4"/>
      <c r="H45" s="4"/>
      <c r="I45" s="4"/>
      <c r="J45" s="5">
        <v>11905</v>
      </c>
    </row>
    <row r="46" spans="2:10" ht="18" customHeight="1">
      <c r="B46" s="107"/>
      <c r="C46" s="107"/>
      <c r="D46" s="107"/>
      <c r="E46" s="10" t="s">
        <v>41</v>
      </c>
      <c r="F46" s="6" t="s">
        <v>32</v>
      </c>
      <c r="G46" s="4"/>
      <c r="H46" s="4"/>
      <c r="I46" s="4"/>
      <c r="J46" s="5">
        <v>9983</v>
      </c>
    </row>
    <row r="47" spans="2:10" ht="60.75" customHeight="1">
      <c r="B47" s="107"/>
      <c r="C47" s="107"/>
      <c r="D47" s="107"/>
      <c r="E47" s="10" t="s">
        <v>43</v>
      </c>
      <c r="F47" s="2"/>
      <c r="G47" s="4"/>
      <c r="H47" s="4"/>
      <c r="I47" s="4"/>
      <c r="J47" s="5"/>
    </row>
    <row r="48" spans="2:10" ht="51">
      <c r="B48" s="107"/>
      <c r="C48" s="107"/>
      <c r="D48" s="107"/>
      <c r="E48" s="10" t="s">
        <v>44</v>
      </c>
      <c r="F48" s="6" t="s">
        <v>15</v>
      </c>
      <c r="G48" s="14"/>
      <c r="H48" s="14"/>
      <c r="I48" s="14"/>
      <c r="J48" s="14"/>
    </row>
    <row r="49" spans="2:10" ht="18" customHeight="1">
      <c r="B49" s="89" t="s">
        <v>45</v>
      </c>
      <c r="C49" s="89"/>
      <c r="D49" s="89"/>
      <c r="E49" s="89"/>
      <c r="F49" s="89"/>
      <c r="G49" s="89"/>
      <c r="H49" s="89"/>
      <c r="I49" s="89"/>
      <c r="J49" s="89"/>
    </row>
    <row r="50" spans="2:10" ht="114.75">
      <c r="B50" s="107" t="s">
        <v>23</v>
      </c>
      <c r="C50" s="107" t="s">
        <v>24</v>
      </c>
      <c r="D50" s="107" t="s">
        <v>46</v>
      </c>
      <c r="E50" s="10" t="s">
        <v>47</v>
      </c>
      <c r="F50" s="6"/>
      <c r="G50" s="14"/>
      <c r="H50" s="14"/>
      <c r="I50" s="14"/>
      <c r="J50" s="14"/>
    </row>
    <row r="51" spans="2:10" ht="25.5">
      <c r="B51" s="107"/>
      <c r="C51" s="107"/>
      <c r="D51" s="107"/>
      <c r="E51" s="11" t="s">
        <v>48</v>
      </c>
      <c r="F51" s="6"/>
      <c r="G51" s="14"/>
      <c r="H51" s="14"/>
      <c r="I51" s="14"/>
      <c r="J51" s="14">
        <v>466.1</v>
      </c>
    </row>
    <row r="52" spans="2:10" ht="25.5">
      <c r="B52" s="107"/>
      <c r="C52" s="107"/>
      <c r="D52" s="107"/>
      <c r="E52" s="11" t="s">
        <v>49</v>
      </c>
      <c r="F52" s="6"/>
      <c r="G52" s="14"/>
      <c r="H52" s="14"/>
      <c r="I52" s="14"/>
      <c r="J52" s="35">
        <v>550</v>
      </c>
    </row>
    <row r="53" spans="2:10" ht="102">
      <c r="B53" s="107"/>
      <c r="C53" s="107"/>
      <c r="D53" s="107"/>
      <c r="E53" s="10" t="s">
        <v>61</v>
      </c>
      <c r="F53" s="6"/>
      <c r="G53" s="14"/>
      <c r="H53" s="14"/>
      <c r="I53" s="14"/>
      <c r="J53" s="36" t="s">
        <v>30</v>
      </c>
    </row>
    <row r="54" spans="2:10" ht="38.25" customHeight="1">
      <c r="B54" s="107"/>
      <c r="C54" s="107"/>
      <c r="D54" s="107"/>
      <c r="E54" s="10" t="s">
        <v>5</v>
      </c>
      <c r="F54" s="84" t="s">
        <v>50</v>
      </c>
      <c r="G54" s="14"/>
      <c r="H54" s="14">
        <v>6192</v>
      </c>
      <c r="I54" s="14">
        <v>5757</v>
      </c>
      <c r="J54" s="14"/>
    </row>
    <row r="55" spans="2:10" ht="12.75">
      <c r="B55" s="107"/>
      <c r="C55" s="107"/>
      <c r="D55" s="107"/>
      <c r="E55" s="10" t="s">
        <v>6</v>
      </c>
      <c r="F55" s="84"/>
      <c r="G55" s="14"/>
      <c r="H55" s="14">
        <v>6911</v>
      </c>
      <c r="I55" s="14">
        <v>6090</v>
      </c>
      <c r="J55" s="14"/>
    </row>
    <row r="56" spans="2:10" ht="25.5">
      <c r="B56" s="107"/>
      <c r="C56" s="107"/>
      <c r="D56" s="107"/>
      <c r="E56" s="10" t="s">
        <v>51</v>
      </c>
      <c r="F56" s="6"/>
      <c r="G56" s="14"/>
      <c r="H56" s="14"/>
      <c r="I56" s="14"/>
      <c r="J56" s="14"/>
    </row>
    <row r="57" spans="2:10" ht="25.5">
      <c r="B57" s="107"/>
      <c r="C57" s="107"/>
      <c r="D57" s="107"/>
      <c r="E57" s="11" t="s">
        <v>52</v>
      </c>
      <c r="F57" s="6" t="s">
        <v>54</v>
      </c>
      <c r="G57" s="14"/>
      <c r="H57" s="14"/>
      <c r="I57" s="14"/>
      <c r="J57" s="14"/>
    </row>
    <row r="58" spans="2:10" ht="25.5">
      <c r="B58" s="107"/>
      <c r="C58" s="107"/>
      <c r="D58" s="107"/>
      <c r="E58" s="11" t="s">
        <v>192</v>
      </c>
      <c r="F58" s="6" t="s">
        <v>193</v>
      </c>
      <c r="G58" s="14"/>
      <c r="H58" s="14"/>
      <c r="I58" s="14"/>
      <c r="J58" s="14"/>
    </row>
    <row r="59" spans="2:10" ht="25.5">
      <c r="B59" s="107"/>
      <c r="C59" s="107"/>
      <c r="D59" s="107"/>
      <c r="E59" s="11" t="s">
        <v>53</v>
      </c>
      <c r="F59" s="6" t="s">
        <v>55</v>
      </c>
      <c r="G59" s="14"/>
      <c r="H59" s="14"/>
      <c r="I59" s="14"/>
      <c r="J59" s="14"/>
    </row>
    <row r="60" spans="2:10" ht="38.25">
      <c r="B60" s="107"/>
      <c r="C60" s="107"/>
      <c r="D60" s="107"/>
      <c r="E60" s="11" t="s">
        <v>56</v>
      </c>
      <c r="F60" s="6"/>
      <c r="G60" s="14"/>
      <c r="H60" s="14"/>
      <c r="I60" s="14"/>
      <c r="J60" s="14"/>
    </row>
    <row r="61" spans="2:10" ht="12.75">
      <c r="B61" s="90" t="s">
        <v>57</v>
      </c>
      <c r="C61" s="90"/>
      <c r="D61" s="90"/>
      <c r="E61" s="90"/>
      <c r="F61" s="90"/>
      <c r="G61" s="90"/>
      <c r="H61" s="90"/>
      <c r="I61" s="90"/>
      <c r="J61" s="90"/>
    </row>
    <row r="62" spans="2:10" ht="89.25">
      <c r="B62" s="96" t="s">
        <v>25</v>
      </c>
      <c r="C62" s="87" t="s">
        <v>26</v>
      </c>
      <c r="D62" s="87" t="s">
        <v>58</v>
      </c>
      <c r="E62" s="17" t="s">
        <v>59</v>
      </c>
      <c r="F62" s="12"/>
      <c r="G62" s="14"/>
      <c r="H62" s="14"/>
      <c r="I62" s="14"/>
      <c r="J62" s="37">
        <v>466.1</v>
      </c>
    </row>
    <row r="63" spans="2:10" ht="51">
      <c r="B63" s="97"/>
      <c r="C63" s="87"/>
      <c r="D63" s="87"/>
      <c r="E63" s="17" t="s">
        <v>29</v>
      </c>
      <c r="F63" s="12"/>
      <c r="G63" s="14"/>
      <c r="H63" s="14"/>
      <c r="I63" s="14"/>
      <c r="J63" s="37" t="s">
        <v>30</v>
      </c>
    </row>
    <row r="64" spans="2:10" ht="12.75">
      <c r="B64" s="97"/>
      <c r="C64" s="87"/>
      <c r="D64" s="87"/>
      <c r="E64" s="17" t="s">
        <v>5</v>
      </c>
      <c r="F64" s="12"/>
      <c r="G64" s="14"/>
      <c r="H64" s="14"/>
      <c r="I64" s="14"/>
      <c r="J64" s="38">
        <v>2628.32</v>
      </c>
    </row>
    <row r="65" spans="2:10" s="13" customFormat="1" ht="12.75">
      <c r="B65" s="98"/>
      <c r="C65" s="87"/>
      <c r="D65" s="87"/>
      <c r="E65" s="17" t="s">
        <v>60</v>
      </c>
      <c r="F65" s="12"/>
      <c r="G65" s="14"/>
      <c r="H65" s="14"/>
      <c r="I65" s="14"/>
      <c r="J65" s="38">
        <f>2628.32</f>
        <v>2628.32</v>
      </c>
    </row>
    <row r="66" spans="2:10" ht="12.75">
      <c r="B66" s="89" t="s">
        <v>62</v>
      </c>
      <c r="C66" s="89"/>
      <c r="D66" s="89"/>
      <c r="E66" s="89"/>
      <c r="F66" s="89"/>
      <c r="G66" s="89"/>
      <c r="H66" s="89"/>
      <c r="I66" s="89"/>
      <c r="J66" s="89"/>
    </row>
    <row r="67" spans="2:10" ht="102">
      <c r="B67" s="107" t="s">
        <v>103</v>
      </c>
      <c r="C67" s="107" t="s">
        <v>102</v>
      </c>
      <c r="D67" s="107" t="s">
        <v>102</v>
      </c>
      <c r="E67" s="10" t="s">
        <v>185</v>
      </c>
      <c r="F67" s="25"/>
      <c r="G67" s="25"/>
      <c r="H67" s="25"/>
      <c r="I67" s="25"/>
      <c r="J67" s="51">
        <v>550</v>
      </c>
    </row>
    <row r="68" spans="2:10" ht="51">
      <c r="B68" s="107"/>
      <c r="C68" s="107"/>
      <c r="D68" s="107"/>
      <c r="E68" s="17" t="s">
        <v>29</v>
      </c>
      <c r="F68" s="12"/>
      <c r="G68" s="14"/>
      <c r="H68" s="14"/>
      <c r="I68" s="14"/>
      <c r="J68" s="52" t="s">
        <v>186</v>
      </c>
    </row>
    <row r="69" spans="2:10" ht="24" customHeight="1">
      <c r="B69" s="107"/>
      <c r="C69" s="107"/>
      <c r="D69" s="107"/>
      <c r="E69" s="106" t="s">
        <v>104</v>
      </c>
      <c r="F69" s="106"/>
      <c r="G69" s="106"/>
      <c r="H69" s="106"/>
      <c r="I69" s="106"/>
      <c r="J69" s="106"/>
    </row>
    <row r="70" spans="2:10" ht="38.25">
      <c r="B70" s="107"/>
      <c r="C70" s="107"/>
      <c r="D70" s="107"/>
      <c r="E70" s="2" t="s">
        <v>63</v>
      </c>
      <c r="F70" s="95" t="s">
        <v>4</v>
      </c>
      <c r="G70" s="3"/>
      <c r="H70" s="3"/>
      <c r="I70" s="3"/>
      <c r="J70" s="2">
        <v>8729.28</v>
      </c>
    </row>
    <row r="71" spans="2:10" ht="38.25">
      <c r="B71" s="107"/>
      <c r="C71" s="107"/>
      <c r="D71" s="107"/>
      <c r="E71" s="2" t="s">
        <v>64</v>
      </c>
      <c r="F71" s="95"/>
      <c r="G71" s="2"/>
      <c r="H71" s="2"/>
      <c r="I71" s="2"/>
      <c r="J71" s="2">
        <v>14120.32</v>
      </c>
    </row>
    <row r="72" spans="2:10" ht="12.75">
      <c r="B72" s="107"/>
      <c r="C72" s="107"/>
      <c r="D72" s="107"/>
      <c r="E72" s="106" t="str">
        <f>E69</f>
        <v>Присоединение объектов заявителя к ячейке (ТП, РТП, РП, ПС)</v>
      </c>
      <c r="F72" s="106"/>
      <c r="G72" s="106"/>
      <c r="H72" s="106"/>
      <c r="I72" s="106"/>
      <c r="J72" s="106"/>
    </row>
    <row r="73" spans="2:10" ht="38.25">
      <c r="B73" s="107"/>
      <c r="C73" s="107"/>
      <c r="D73" s="107"/>
      <c r="E73" s="2" t="s">
        <v>63</v>
      </c>
      <c r="F73" s="2" t="s">
        <v>8</v>
      </c>
      <c r="G73" s="2"/>
      <c r="H73" s="2"/>
      <c r="I73" s="2"/>
      <c r="J73" s="2">
        <v>4001.01</v>
      </c>
    </row>
    <row r="74" spans="2:10" ht="12.75">
      <c r="B74" s="107"/>
      <c r="C74" s="107"/>
      <c r="D74" s="107"/>
      <c r="E74" s="78" t="s">
        <v>115</v>
      </c>
      <c r="F74" s="79"/>
      <c r="G74" s="79"/>
      <c r="H74" s="79"/>
      <c r="I74" s="79"/>
      <c r="J74" s="80"/>
    </row>
    <row r="75" spans="2:10" ht="43.5" customHeight="1">
      <c r="B75" s="107"/>
      <c r="C75" s="107"/>
      <c r="D75" s="107"/>
      <c r="E75" s="106" t="s">
        <v>105</v>
      </c>
      <c r="F75" s="106"/>
      <c r="G75" s="106"/>
      <c r="H75" s="106"/>
      <c r="I75" s="106"/>
      <c r="J75" s="106"/>
    </row>
    <row r="76" spans="2:10" ht="12.75">
      <c r="B76" s="107"/>
      <c r="C76" s="107"/>
      <c r="D76" s="107"/>
      <c r="E76" s="3" t="s">
        <v>65</v>
      </c>
      <c r="F76" s="95" t="s">
        <v>4</v>
      </c>
      <c r="G76" s="3"/>
      <c r="H76" s="3"/>
      <c r="I76" s="3"/>
      <c r="J76" s="3">
        <v>2076.8</v>
      </c>
    </row>
    <row r="77" spans="2:10" ht="12.75">
      <c r="B77" s="107"/>
      <c r="C77" s="107"/>
      <c r="D77" s="107"/>
      <c r="E77" s="3" t="s">
        <v>66</v>
      </c>
      <c r="F77" s="95"/>
      <c r="G77" s="3"/>
      <c r="H77" s="3"/>
      <c r="I77" s="3"/>
      <c r="J77" s="3">
        <v>1756.4</v>
      </c>
    </row>
    <row r="78" spans="2:10" ht="30" customHeight="1">
      <c r="B78" s="107"/>
      <c r="C78" s="107"/>
      <c r="D78" s="107"/>
      <c r="E78" s="106" t="s">
        <v>106</v>
      </c>
      <c r="F78" s="106"/>
      <c r="G78" s="106"/>
      <c r="H78" s="106"/>
      <c r="I78" s="106"/>
      <c r="J78" s="106"/>
    </row>
    <row r="79" spans="2:10" ht="12.75">
      <c r="B79" s="107"/>
      <c r="C79" s="107"/>
      <c r="D79" s="107"/>
      <c r="E79" s="3" t="s">
        <v>67</v>
      </c>
      <c r="F79" s="95" t="s">
        <v>4</v>
      </c>
      <c r="G79" s="3"/>
      <c r="H79" s="3"/>
      <c r="I79" s="3"/>
      <c r="J79" s="67">
        <v>231053</v>
      </c>
    </row>
    <row r="80" spans="2:10" ht="12.75">
      <c r="B80" s="107"/>
      <c r="C80" s="107"/>
      <c r="D80" s="107"/>
      <c r="E80" s="3" t="s">
        <v>68</v>
      </c>
      <c r="F80" s="95"/>
      <c r="G80" s="3"/>
      <c r="H80" s="3"/>
      <c r="I80" s="3"/>
      <c r="J80" s="67">
        <v>269424</v>
      </c>
    </row>
    <row r="81" spans="2:10" ht="26.25" customHeight="1">
      <c r="B81" s="107"/>
      <c r="C81" s="107"/>
      <c r="D81" s="107"/>
      <c r="E81" s="106" t="s">
        <v>107</v>
      </c>
      <c r="F81" s="106"/>
      <c r="G81" s="106"/>
      <c r="H81" s="106"/>
      <c r="I81" s="106"/>
      <c r="J81" s="106"/>
    </row>
    <row r="82" spans="2:10" ht="25.5">
      <c r="B82" s="107"/>
      <c r="C82" s="107"/>
      <c r="D82" s="107"/>
      <c r="E82" s="10" t="s">
        <v>69</v>
      </c>
      <c r="F82" s="95" t="s">
        <v>4</v>
      </c>
      <c r="G82" s="3"/>
      <c r="H82" s="3"/>
      <c r="I82" s="3"/>
      <c r="J82" s="67">
        <v>459510</v>
      </c>
    </row>
    <row r="83" spans="2:10" ht="25.5">
      <c r="B83" s="107"/>
      <c r="C83" s="107"/>
      <c r="D83" s="107"/>
      <c r="E83" s="10" t="s">
        <v>70</v>
      </c>
      <c r="F83" s="95"/>
      <c r="G83" s="3"/>
      <c r="H83" s="3"/>
      <c r="I83" s="3"/>
      <c r="J83" s="67">
        <v>634550</v>
      </c>
    </row>
    <row r="84" spans="2:10" ht="25.5">
      <c r="B84" s="107"/>
      <c r="C84" s="107"/>
      <c r="D84" s="107"/>
      <c r="E84" s="10" t="s">
        <v>71</v>
      </c>
      <c r="F84" s="95"/>
      <c r="G84" s="3"/>
      <c r="H84" s="3"/>
      <c r="I84" s="3"/>
      <c r="J84" s="67">
        <v>875685</v>
      </c>
    </row>
    <row r="85" spans="2:10" ht="25.5">
      <c r="B85" s="107"/>
      <c r="C85" s="107"/>
      <c r="D85" s="107"/>
      <c r="E85" s="10" t="s">
        <v>72</v>
      </c>
      <c r="F85" s="95"/>
      <c r="G85" s="3"/>
      <c r="H85" s="3"/>
      <c r="I85" s="3"/>
      <c r="J85" s="67">
        <v>293301</v>
      </c>
    </row>
    <row r="86" spans="2:10" ht="25.5">
      <c r="B86" s="107"/>
      <c r="C86" s="107"/>
      <c r="D86" s="107"/>
      <c r="E86" s="10" t="s">
        <v>73</v>
      </c>
      <c r="F86" s="95"/>
      <c r="G86" s="3"/>
      <c r="H86" s="3"/>
      <c r="I86" s="3"/>
      <c r="J86" s="67">
        <v>475209</v>
      </c>
    </row>
    <row r="87" spans="2:10" ht="25.5">
      <c r="B87" s="107"/>
      <c r="C87" s="107"/>
      <c r="D87" s="107"/>
      <c r="E87" s="10" t="s">
        <v>74</v>
      </c>
      <c r="F87" s="95"/>
      <c r="G87" s="3"/>
      <c r="H87" s="3"/>
      <c r="I87" s="3"/>
      <c r="J87" s="67">
        <v>682553</v>
      </c>
    </row>
    <row r="88" spans="2:10" ht="12.75">
      <c r="B88" s="107"/>
      <c r="C88" s="107"/>
      <c r="D88" s="107"/>
      <c r="E88" s="10" t="s">
        <v>75</v>
      </c>
      <c r="F88" s="95"/>
      <c r="G88" s="3"/>
      <c r="H88" s="3"/>
      <c r="I88" s="3"/>
      <c r="J88" s="67">
        <v>523934</v>
      </c>
    </row>
    <row r="89" spans="2:10" ht="40.5" customHeight="1">
      <c r="B89" s="107"/>
      <c r="C89" s="107"/>
      <c r="D89" s="107"/>
      <c r="E89" s="106" t="s">
        <v>108</v>
      </c>
      <c r="F89" s="106"/>
      <c r="G89" s="106"/>
      <c r="H89" s="106"/>
      <c r="I89" s="106"/>
      <c r="J89" s="106"/>
    </row>
    <row r="90" spans="2:10" ht="12.75">
      <c r="B90" s="107"/>
      <c r="C90" s="107"/>
      <c r="D90" s="107"/>
      <c r="E90" s="67" t="s">
        <v>65</v>
      </c>
      <c r="F90" s="124" t="s">
        <v>8</v>
      </c>
      <c r="G90" s="67"/>
      <c r="H90" s="67"/>
      <c r="I90" s="67"/>
      <c r="J90" s="68">
        <v>2076.8</v>
      </c>
    </row>
    <row r="91" spans="2:10" ht="12.75">
      <c r="B91" s="107"/>
      <c r="C91" s="107"/>
      <c r="D91" s="107"/>
      <c r="E91" s="67" t="s">
        <v>66</v>
      </c>
      <c r="F91" s="124"/>
      <c r="G91" s="67"/>
      <c r="H91" s="67"/>
      <c r="I91" s="67"/>
      <c r="J91" s="68">
        <v>1756.4</v>
      </c>
    </row>
    <row r="92" spans="2:10" ht="30" customHeight="1">
      <c r="B92" s="107"/>
      <c r="C92" s="107"/>
      <c r="D92" s="107"/>
      <c r="E92" s="125" t="s">
        <v>106</v>
      </c>
      <c r="F92" s="125"/>
      <c r="G92" s="125"/>
      <c r="H92" s="125"/>
      <c r="I92" s="125"/>
      <c r="J92" s="125"/>
    </row>
    <row r="93" spans="2:10" ht="12.75">
      <c r="B93" s="107"/>
      <c r="C93" s="107"/>
      <c r="D93" s="107"/>
      <c r="E93" s="67" t="s">
        <v>67</v>
      </c>
      <c r="F93" s="124" t="s">
        <v>8</v>
      </c>
      <c r="G93" s="67"/>
      <c r="H93" s="67"/>
      <c r="I93" s="67"/>
      <c r="J93" s="67">
        <v>307577</v>
      </c>
    </row>
    <row r="94" spans="2:10" ht="12.75">
      <c r="B94" s="107"/>
      <c r="C94" s="107"/>
      <c r="D94" s="107"/>
      <c r="E94" s="67" t="s">
        <v>68</v>
      </c>
      <c r="F94" s="124"/>
      <c r="G94" s="67"/>
      <c r="H94" s="67"/>
      <c r="I94" s="67"/>
      <c r="J94" s="67">
        <v>606784</v>
      </c>
    </row>
    <row r="95" spans="2:10" ht="12.75">
      <c r="B95" s="107"/>
      <c r="C95" s="107"/>
      <c r="D95" s="107"/>
      <c r="E95" s="67" t="s">
        <v>76</v>
      </c>
      <c r="F95" s="124"/>
      <c r="G95" s="67"/>
      <c r="H95" s="67"/>
      <c r="I95" s="67"/>
      <c r="J95" s="67">
        <v>267655</v>
      </c>
    </row>
    <row r="96" spans="2:10" ht="12.75">
      <c r="B96" s="107"/>
      <c r="C96" s="107"/>
      <c r="D96" s="107"/>
      <c r="E96" s="67" t="s">
        <v>76</v>
      </c>
      <c r="F96" s="124"/>
      <c r="G96" s="67"/>
      <c r="H96" s="67"/>
      <c r="I96" s="67"/>
      <c r="J96" s="67">
        <v>450198</v>
      </c>
    </row>
    <row r="97" spans="2:10" ht="33" customHeight="1">
      <c r="B97" s="107"/>
      <c r="C97" s="107"/>
      <c r="D97" s="107"/>
      <c r="E97" s="106" t="s">
        <v>107</v>
      </c>
      <c r="F97" s="106"/>
      <c r="G97" s="106"/>
      <c r="H97" s="106"/>
      <c r="I97" s="106"/>
      <c r="J97" s="106"/>
    </row>
    <row r="98" spans="2:10" ht="25.5">
      <c r="B98" s="107"/>
      <c r="C98" s="107"/>
      <c r="D98" s="107"/>
      <c r="E98" s="10" t="s">
        <v>69</v>
      </c>
      <c r="F98" s="95" t="s">
        <v>8</v>
      </c>
      <c r="G98" s="3"/>
      <c r="H98" s="3"/>
      <c r="I98" s="3"/>
      <c r="J98" s="67">
        <v>462533</v>
      </c>
    </row>
    <row r="99" spans="2:10" ht="25.5">
      <c r="B99" s="107"/>
      <c r="C99" s="107"/>
      <c r="D99" s="107"/>
      <c r="E99" s="10" t="s">
        <v>70</v>
      </c>
      <c r="F99" s="95"/>
      <c r="G99" s="3"/>
      <c r="H99" s="3"/>
      <c r="I99" s="3"/>
      <c r="J99" s="67">
        <v>657076</v>
      </c>
    </row>
    <row r="100" spans="2:10" ht="25.5">
      <c r="B100" s="107"/>
      <c r="C100" s="107"/>
      <c r="D100" s="107"/>
      <c r="E100" s="10" t="s">
        <v>71</v>
      </c>
      <c r="F100" s="95"/>
      <c r="G100" s="3"/>
      <c r="H100" s="3"/>
      <c r="I100" s="3"/>
      <c r="J100" s="67">
        <v>972270</v>
      </c>
    </row>
    <row r="101" spans="2:10" ht="25.5">
      <c r="B101" s="107"/>
      <c r="C101" s="107"/>
      <c r="D101" s="107"/>
      <c r="E101" s="10" t="s">
        <v>72</v>
      </c>
      <c r="F101" s="95"/>
      <c r="G101" s="3"/>
      <c r="H101" s="3"/>
      <c r="I101" s="3"/>
      <c r="J101" s="67">
        <v>300147</v>
      </c>
    </row>
    <row r="102" spans="2:10" ht="25.5">
      <c r="B102" s="107"/>
      <c r="C102" s="107"/>
      <c r="D102" s="107"/>
      <c r="E102" s="10" t="s">
        <v>73</v>
      </c>
      <c r="F102" s="95"/>
      <c r="G102" s="3"/>
      <c r="H102" s="3"/>
      <c r="I102" s="3"/>
      <c r="J102" s="67">
        <v>522889</v>
      </c>
    </row>
    <row r="103" spans="2:10" ht="25.5">
      <c r="B103" s="107"/>
      <c r="C103" s="107"/>
      <c r="D103" s="107"/>
      <c r="E103" s="10" t="s">
        <v>74</v>
      </c>
      <c r="F103" s="95"/>
      <c r="G103" s="3"/>
      <c r="H103" s="3"/>
      <c r="I103" s="3"/>
      <c r="J103" s="67">
        <v>698564</v>
      </c>
    </row>
    <row r="104" spans="2:10" ht="12.75">
      <c r="B104" s="107"/>
      <c r="C104" s="107"/>
      <c r="D104" s="107"/>
      <c r="E104" s="10" t="s">
        <v>75</v>
      </c>
      <c r="F104" s="95"/>
      <c r="G104" s="3"/>
      <c r="H104" s="3"/>
      <c r="I104" s="3"/>
      <c r="J104" s="67">
        <v>523934</v>
      </c>
    </row>
    <row r="105" spans="2:10" ht="29.25" customHeight="1">
      <c r="B105" s="107"/>
      <c r="C105" s="107"/>
      <c r="D105" s="107"/>
      <c r="E105" s="81" t="s">
        <v>109</v>
      </c>
      <c r="F105" s="82"/>
      <c r="G105" s="82"/>
      <c r="H105" s="82"/>
      <c r="I105" s="82"/>
      <c r="J105" s="82"/>
    </row>
    <row r="106" spans="2:10" ht="12.75">
      <c r="B106" s="107"/>
      <c r="C106" s="107"/>
      <c r="D106" s="107"/>
      <c r="E106" s="10" t="s">
        <v>77</v>
      </c>
      <c r="F106" s="59" t="s">
        <v>8</v>
      </c>
      <c r="G106" s="14"/>
      <c r="H106" s="14"/>
      <c r="I106" s="14"/>
      <c r="J106" s="66">
        <v>58340</v>
      </c>
    </row>
    <row r="107" spans="2:10" ht="12.75">
      <c r="B107" s="107"/>
      <c r="C107" s="107"/>
      <c r="D107" s="107"/>
      <c r="E107" s="10" t="s">
        <v>78</v>
      </c>
      <c r="F107" s="59"/>
      <c r="G107" s="14"/>
      <c r="H107" s="14"/>
      <c r="I107" s="14"/>
      <c r="J107" s="66">
        <v>59852</v>
      </c>
    </row>
    <row r="108" spans="2:10" ht="12.75">
      <c r="B108" s="107"/>
      <c r="C108" s="107"/>
      <c r="D108" s="107"/>
      <c r="E108" s="10" t="s">
        <v>79</v>
      </c>
      <c r="F108" s="59"/>
      <c r="G108" s="14"/>
      <c r="H108" s="14"/>
      <c r="I108" s="14"/>
      <c r="J108" s="66">
        <v>61529</v>
      </c>
    </row>
    <row r="109" spans="2:10" ht="12.75">
      <c r="B109" s="107"/>
      <c r="C109" s="107"/>
      <c r="D109" s="107"/>
      <c r="E109" s="10" t="s">
        <v>80</v>
      </c>
      <c r="F109" s="59"/>
      <c r="G109" s="14"/>
      <c r="H109" s="14"/>
      <c r="I109" s="14"/>
      <c r="J109" s="66">
        <v>66251</v>
      </c>
    </row>
    <row r="110" spans="2:10" ht="12.75">
      <c r="B110" s="107"/>
      <c r="C110" s="107"/>
      <c r="D110" s="107"/>
      <c r="E110" s="10" t="s">
        <v>81</v>
      </c>
      <c r="F110" s="59"/>
      <c r="G110" s="14"/>
      <c r="H110" s="14"/>
      <c r="I110" s="14"/>
      <c r="J110" s="66">
        <v>63871</v>
      </c>
    </row>
    <row r="111" spans="2:10" ht="12.75">
      <c r="B111" s="107"/>
      <c r="C111" s="107"/>
      <c r="D111" s="107"/>
      <c r="E111" s="10" t="s">
        <v>82</v>
      </c>
      <c r="F111" s="59"/>
      <c r="G111" s="14"/>
      <c r="H111" s="14"/>
      <c r="I111" s="14"/>
      <c r="J111" s="66">
        <v>79842</v>
      </c>
    </row>
    <row r="112" spans="2:10" ht="12.75">
      <c r="B112" s="107"/>
      <c r="C112" s="107"/>
      <c r="D112" s="107"/>
      <c r="E112" s="10" t="s">
        <v>83</v>
      </c>
      <c r="F112" s="59"/>
      <c r="G112" s="14"/>
      <c r="H112" s="14"/>
      <c r="I112" s="14"/>
      <c r="J112" s="66">
        <v>92325</v>
      </c>
    </row>
    <row r="113" spans="2:10" ht="12.75">
      <c r="B113" s="107"/>
      <c r="C113" s="107"/>
      <c r="D113" s="107"/>
      <c r="E113" s="10" t="s">
        <v>84</v>
      </c>
      <c r="F113" s="59"/>
      <c r="G113" s="14"/>
      <c r="H113" s="14"/>
      <c r="I113" s="14"/>
      <c r="J113" s="66">
        <v>283691</v>
      </c>
    </row>
    <row r="114" spans="2:10" ht="12.75">
      <c r="B114" s="107"/>
      <c r="C114" s="107"/>
      <c r="D114" s="107"/>
      <c r="E114" s="10" t="s">
        <v>85</v>
      </c>
      <c r="F114" s="59"/>
      <c r="G114" s="14"/>
      <c r="H114" s="14"/>
      <c r="I114" s="14"/>
      <c r="J114" s="66">
        <v>119994</v>
      </c>
    </row>
    <row r="115" spans="2:10" ht="12.75">
      <c r="B115" s="107"/>
      <c r="C115" s="107"/>
      <c r="D115" s="107"/>
      <c r="E115" s="10" t="s">
        <v>86</v>
      </c>
      <c r="F115" s="59"/>
      <c r="G115" s="14"/>
      <c r="H115" s="14"/>
      <c r="I115" s="14"/>
      <c r="J115" s="66">
        <v>317538</v>
      </c>
    </row>
    <row r="116" spans="2:10" ht="12.75">
      <c r="B116" s="107"/>
      <c r="C116" s="107"/>
      <c r="D116" s="107"/>
      <c r="E116" s="10" t="s">
        <v>87</v>
      </c>
      <c r="F116" s="59"/>
      <c r="G116" s="14"/>
      <c r="H116" s="14"/>
      <c r="I116" s="14"/>
      <c r="J116" s="66">
        <v>152866</v>
      </c>
    </row>
    <row r="117" spans="2:10" ht="12.75">
      <c r="B117" s="107"/>
      <c r="C117" s="107"/>
      <c r="D117" s="107"/>
      <c r="E117" s="10" t="s">
        <v>88</v>
      </c>
      <c r="F117" s="59"/>
      <c r="G117" s="14"/>
      <c r="H117" s="14"/>
      <c r="I117" s="14"/>
      <c r="J117" s="66">
        <v>725792</v>
      </c>
    </row>
    <row r="118" spans="2:10" ht="12.75">
      <c r="B118" s="107"/>
      <c r="C118" s="107"/>
      <c r="D118" s="107"/>
      <c r="E118" s="10" t="s">
        <v>89</v>
      </c>
      <c r="F118" s="59"/>
      <c r="G118" s="14"/>
      <c r="H118" s="14"/>
      <c r="I118" s="14"/>
      <c r="J118" s="66">
        <v>206536</v>
      </c>
    </row>
    <row r="119" spans="2:10" ht="12.75">
      <c r="B119" s="107"/>
      <c r="C119" s="107"/>
      <c r="D119" s="107"/>
      <c r="E119" s="10" t="s">
        <v>90</v>
      </c>
      <c r="F119" s="59"/>
      <c r="G119" s="14"/>
      <c r="H119" s="14"/>
      <c r="I119" s="14"/>
      <c r="J119" s="66">
        <v>859415</v>
      </c>
    </row>
    <row r="120" spans="2:10" ht="12.75">
      <c r="B120" s="107"/>
      <c r="C120" s="107"/>
      <c r="D120" s="107"/>
      <c r="E120" s="10" t="s">
        <v>91</v>
      </c>
      <c r="F120" s="59"/>
      <c r="G120" s="14"/>
      <c r="H120" s="14"/>
      <c r="I120" s="14"/>
      <c r="J120" s="66">
        <v>442815</v>
      </c>
    </row>
    <row r="121" spans="2:10" ht="12.75">
      <c r="B121" s="107"/>
      <c r="C121" s="107"/>
      <c r="D121" s="107"/>
      <c r="E121" s="10" t="s">
        <v>92</v>
      </c>
      <c r="F121" s="59"/>
      <c r="G121" s="14"/>
      <c r="H121" s="14"/>
      <c r="I121" s="14"/>
      <c r="J121" s="66">
        <v>963830</v>
      </c>
    </row>
    <row r="122" spans="2:10" ht="12.75">
      <c r="B122" s="107"/>
      <c r="C122" s="107"/>
      <c r="D122" s="107"/>
      <c r="E122" s="10" t="s">
        <v>93</v>
      </c>
      <c r="F122" s="59"/>
      <c r="G122" s="14"/>
      <c r="H122" s="14"/>
      <c r="I122" s="14"/>
      <c r="J122" s="66">
        <v>451887</v>
      </c>
    </row>
    <row r="123" spans="2:10" ht="12.75">
      <c r="B123" s="107"/>
      <c r="C123" s="107"/>
      <c r="D123" s="107"/>
      <c r="E123" s="10" t="s">
        <v>94</v>
      </c>
      <c r="F123" s="59"/>
      <c r="G123" s="14"/>
      <c r="H123" s="14"/>
      <c r="I123" s="14"/>
      <c r="J123" s="66">
        <v>981973</v>
      </c>
    </row>
    <row r="124" spans="2:10" ht="12.75">
      <c r="B124" s="107"/>
      <c r="C124" s="107"/>
      <c r="D124" s="107"/>
      <c r="E124" s="10" t="s">
        <v>95</v>
      </c>
      <c r="F124" s="59"/>
      <c r="G124" s="14"/>
      <c r="H124" s="14"/>
      <c r="I124" s="14"/>
      <c r="J124" s="66">
        <v>461488</v>
      </c>
    </row>
    <row r="125" spans="2:10" ht="12.75">
      <c r="B125" s="107"/>
      <c r="C125" s="107"/>
      <c r="D125" s="107"/>
      <c r="E125" s="10" t="s">
        <v>96</v>
      </c>
      <c r="F125" s="59"/>
      <c r="G125" s="14"/>
      <c r="H125" s="14"/>
      <c r="I125" s="14"/>
      <c r="J125" s="66">
        <v>1001176</v>
      </c>
    </row>
    <row r="126" spans="2:10" ht="12.75">
      <c r="B126" s="107"/>
      <c r="C126" s="107"/>
      <c r="D126" s="107"/>
      <c r="E126" s="10" t="s">
        <v>97</v>
      </c>
      <c r="F126" s="59"/>
      <c r="G126" s="14"/>
      <c r="H126" s="14"/>
      <c r="I126" s="14"/>
      <c r="J126" s="66">
        <v>494133</v>
      </c>
    </row>
    <row r="127" spans="2:10" ht="12.75">
      <c r="B127" s="107"/>
      <c r="C127" s="107"/>
      <c r="D127" s="107"/>
      <c r="E127" s="10" t="s">
        <v>98</v>
      </c>
      <c r="F127" s="59"/>
      <c r="G127" s="14"/>
      <c r="H127" s="14"/>
      <c r="I127" s="14"/>
      <c r="J127" s="66">
        <v>1066465</v>
      </c>
    </row>
    <row r="128" spans="2:10" ht="12.75">
      <c r="B128" s="107"/>
      <c r="C128" s="107"/>
      <c r="D128" s="107"/>
      <c r="E128" s="10" t="s">
        <v>99</v>
      </c>
      <c r="F128" s="59"/>
      <c r="G128" s="14"/>
      <c r="H128" s="14"/>
      <c r="I128" s="14"/>
      <c r="J128" s="66">
        <v>532156</v>
      </c>
    </row>
    <row r="129" spans="2:10" ht="12.75">
      <c r="B129" s="107"/>
      <c r="C129" s="107"/>
      <c r="D129" s="107"/>
      <c r="E129" s="10" t="s">
        <v>100</v>
      </c>
      <c r="F129" s="59"/>
      <c r="G129" s="14"/>
      <c r="H129" s="14"/>
      <c r="I129" s="14"/>
      <c r="J129" s="66">
        <v>1142512</v>
      </c>
    </row>
    <row r="130" spans="2:10" ht="12.75">
      <c r="B130" s="107"/>
      <c r="C130" s="107"/>
      <c r="D130" s="107"/>
      <c r="E130" s="10" t="s">
        <v>101</v>
      </c>
      <c r="F130" s="59"/>
      <c r="G130" s="14"/>
      <c r="H130" s="14"/>
      <c r="I130" s="14"/>
      <c r="J130" s="66">
        <v>68292</v>
      </c>
    </row>
    <row r="131" spans="2:10" ht="12.75">
      <c r="B131" s="85" t="s">
        <v>112</v>
      </c>
      <c r="C131" s="85"/>
      <c r="D131" s="85"/>
      <c r="E131" s="85"/>
      <c r="F131" s="85"/>
      <c r="G131" s="85"/>
      <c r="H131" s="85"/>
      <c r="I131" s="85"/>
      <c r="J131" s="85"/>
    </row>
    <row r="132" spans="2:10" ht="114.75">
      <c r="B132" s="96" t="s">
        <v>117</v>
      </c>
      <c r="C132" s="96" t="s">
        <v>110</v>
      </c>
      <c r="D132" s="96" t="s">
        <v>111</v>
      </c>
      <c r="E132" s="10" t="s">
        <v>173</v>
      </c>
      <c r="F132" s="14"/>
      <c r="G132" s="14"/>
      <c r="H132" s="14"/>
      <c r="I132" s="14"/>
      <c r="J132" s="14">
        <v>550</v>
      </c>
    </row>
    <row r="133" spans="2:10" ht="51">
      <c r="B133" s="97"/>
      <c r="C133" s="97"/>
      <c r="D133" s="97"/>
      <c r="E133" s="17" t="s">
        <v>174</v>
      </c>
      <c r="F133" s="12"/>
      <c r="G133" s="14"/>
      <c r="H133" s="14"/>
      <c r="I133" s="14"/>
      <c r="J133" s="37" t="s">
        <v>30</v>
      </c>
    </row>
    <row r="134" spans="2:10" ht="25.5">
      <c r="B134" s="98"/>
      <c r="C134" s="98"/>
      <c r="D134" s="98"/>
      <c r="E134" s="17" t="s">
        <v>114</v>
      </c>
      <c r="F134" s="40" t="s">
        <v>113</v>
      </c>
      <c r="G134" s="14"/>
      <c r="H134" s="14"/>
      <c r="I134" s="14"/>
      <c r="J134" s="14">
        <v>3211.32</v>
      </c>
    </row>
    <row r="135" spans="2:10" ht="12.75">
      <c r="B135" s="85" t="s">
        <v>116</v>
      </c>
      <c r="C135" s="85"/>
      <c r="D135" s="85"/>
      <c r="E135" s="85"/>
      <c r="F135" s="85"/>
      <c r="G135" s="85"/>
      <c r="H135" s="85"/>
      <c r="I135" s="85"/>
      <c r="J135" s="85"/>
    </row>
    <row r="136" spans="2:10" ht="114" customHeight="1">
      <c r="B136" s="26" t="s">
        <v>182</v>
      </c>
      <c r="C136" s="29" t="s">
        <v>183</v>
      </c>
      <c r="D136" s="26" t="s">
        <v>184</v>
      </c>
      <c r="E136" s="27" t="s">
        <v>134</v>
      </c>
      <c r="F136" s="56"/>
      <c r="G136" s="56"/>
      <c r="H136" s="56"/>
      <c r="I136" s="56"/>
      <c r="J136" s="28">
        <v>550</v>
      </c>
    </row>
    <row r="137" spans="2:10" ht="12.75">
      <c r="B137" s="107" t="s">
        <v>177</v>
      </c>
      <c r="C137" s="107" t="s">
        <v>133</v>
      </c>
      <c r="D137" s="107" t="s">
        <v>175</v>
      </c>
      <c r="E137" s="2" t="s">
        <v>176</v>
      </c>
      <c r="F137" s="95" t="s">
        <v>4</v>
      </c>
      <c r="G137" s="2"/>
      <c r="H137" s="14"/>
      <c r="I137" s="14"/>
      <c r="J137" s="2">
        <v>380</v>
      </c>
    </row>
    <row r="138" spans="2:10" ht="12.75">
      <c r="B138" s="107"/>
      <c r="C138" s="107"/>
      <c r="D138" s="107"/>
      <c r="E138" s="2" t="s">
        <v>118</v>
      </c>
      <c r="F138" s="95"/>
      <c r="G138" s="2"/>
      <c r="H138" s="14"/>
      <c r="I138" s="14"/>
      <c r="J138" s="2">
        <v>230</v>
      </c>
    </row>
    <row r="139" spans="2:10" ht="12.75">
      <c r="B139" s="107"/>
      <c r="C139" s="107"/>
      <c r="D139" s="107"/>
      <c r="E139" s="2" t="s">
        <v>119</v>
      </c>
      <c r="F139" s="95"/>
      <c r="G139" s="2"/>
      <c r="H139" s="14"/>
      <c r="I139" s="14"/>
      <c r="J139" s="2">
        <v>100</v>
      </c>
    </row>
    <row r="140" spans="2:10" ht="12.75">
      <c r="B140" s="107"/>
      <c r="C140" s="107"/>
      <c r="D140" s="107"/>
      <c r="E140" s="2" t="s">
        <v>5</v>
      </c>
      <c r="F140" s="95" t="s">
        <v>181</v>
      </c>
      <c r="G140" s="2"/>
      <c r="H140" s="14"/>
      <c r="I140" s="14"/>
      <c r="J140" s="2">
        <v>120</v>
      </c>
    </row>
    <row r="141" spans="2:10" ht="12.75">
      <c r="B141" s="107"/>
      <c r="C141" s="107"/>
      <c r="D141" s="107"/>
      <c r="E141" s="2" t="s">
        <v>6</v>
      </c>
      <c r="F141" s="95"/>
      <c r="G141" s="2"/>
      <c r="H141" s="14"/>
      <c r="I141" s="14"/>
      <c r="J141" s="2">
        <v>55</v>
      </c>
    </row>
    <row r="142" spans="2:10" ht="12.75">
      <c r="B142" s="107"/>
      <c r="C142" s="107"/>
      <c r="D142" s="107"/>
      <c r="E142" s="2" t="s">
        <v>7</v>
      </c>
      <c r="F142" s="95"/>
      <c r="G142" s="2"/>
      <c r="H142" s="14"/>
      <c r="I142" s="14"/>
      <c r="J142" s="2">
        <v>20</v>
      </c>
    </row>
    <row r="143" spans="2:10" ht="12.75" customHeight="1">
      <c r="B143" s="107" t="s">
        <v>121</v>
      </c>
      <c r="C143" s="107" t="s">
        <v>122</v>
      </c>
      <c r="D143" s="107" t="s">
        <v>123</v>
      </c>
      <c r="E143" s="106" t="s">
        <v>178</v>
      </c>
      <c r="F143" s="106"/>
      <c r="G143" s="106"/>
      <c r="H143" s="106"/>
      <c r="I143" s="106"/>
      <c r="J143" s="106"/>
    </row>
    <row r="144" spans="2:11" ht="12.75">
      <c r="B144" s="107"/>
      <c r="C144" s="107"/>
      <c r="D144" s="107"/>
      <c r="E144" s="2" t="s">
        <v>120</v>
      </c>
      <c r="F144" s="95" t="s">
        <v>4</v>
      </c>
      <c r="G144" s="2"/>
      <c r="H144" s="14"/>
      <c r="I144" s="14"/>
      <c r="J144" s="65">
        <v>213941</v>
      </c>
      <c r="K144" s="21"/>
    </row>
    <row r="145" spans="2:11" ht="12.75">
      <c r="B145" s="107"/>
      <c r="C145" s="107"/>
      <c r="D145" s="107"/>
      <c r="E145" s="2" t="s">
        <v>118</v>
      </c>
      <c r="F145" s="95"/>
      <c r="G145" s="2"/>
      <c r="H145" s="14"/>
      <c r="I145" s="14"/>
      <c r="J145" s="65">
        <v>213941</v>
      </c>
      <c r="K145" s="22"/>
    </row>
    <row r="146" spans="2:11" ht="12.75">
      <c r="B146" s="107"/>
      <c r="C146" s="107"/>
      <c r="D146" s="107"/>
      <c r="E146" s="2" t="s">
        <v>119</v>
      </c>
      <c r="F146" s="95"/>
      <c r="G146" s="2"/>
      <c r="H146" s="14"/>
      <c r="I146" s="14"/>
      <c r="J146" s="65">
        <v>213941</v>
      </c>
      <c r="K146" s="21"/>
    </row>
    <row r="147" spans="2:11" ht="12.75">
      <c r="B147" s="107"/>
      <c r="C147" s="107"/>
      <c r="D147" s="107"/>
      <c r="E147" s="2" t="s">
        <v>5</v>
      </c>
      <c r="F147" s="84" t="s">
        <v>15</v>
      </c>
      <c r="G147" s="2"/>
      <c r="H147" s="14"/>
      <c r="I147" s="14"/>
      <c r="J147" s="65">
        <v>254595</v>
      </c>
      <c r="K147" s="22"/>
    </row>
    <row r="148" spans="2:11" ht="12.75">
      <c r="B148" s="107"/>
      <c r="C148" s="107"/>
      <c r="D148" s="107"/>
      <c r="E148" s="2" t="s">
        <v>6</v>
      </c>
      <c r="F148" s="84"/>
      <c r="G148" s="2"/>
      <c r="H148" s="14"/>
      <c r="I148" s="14"/>
      <c r="J148" s="65">
        <v>254595</v>
      </c>
      <c r="K148" s="21"/>
    </row>
    <row r="149" spans="2:11" ht="12.75">
      <c r="B149" s="107"/>
      <c r="C149" s="107"/>
      <c r="D149" s="107"/>
      <c r="E149" s="2" t="s">
        <v>7</v>
      </c>
      <c r="F149" s="84"/>
      <c r="G149" s="2"/>
      <c r="H149" s="14"/>
      <c r="I149" s="14"/>
      <c r="J149" s="65">
        <v>254595</v>
      </c>
      <c r="K149" s="22"/>
    </row>
    <row r="150" spans="2:11" ht="12.75">
      <c r="B150" s="107"/>
      <c r="C150" s="107"/>
      <c r="D150" s="107"/>
      <c r="E150" s="106" t="s">
        <v>179</v>
      </c>
      <c r="F150" s="106"/>
      <c r="G150" s="106"/>
      <c r="H150" s="106"/>
      <c r="I150" s="106"/>
      <c r="J150" s="106"/>
      <c r="K150" s="22"/>
    </row>
    <row r="151" spans="2:11" ht="12.75">
      <c r="B151" s="107"/>
      <c r="C151" s="107"/>
      <c r="D151" s="107"/>
      <c r="E151" s="2" t="s">
        <v>120</v>
      </c>
      <c r="F151" s="95" t="s">
        <v>4</v>
      </c>
      <c r="G151" s="2"/>
      <c r="H151" s="14"/>
      <c r="I151" s="14"/>
      <c r="J151" s="65">
        <v>269532</v>
      </c>
      <c r="K151" s="21"/>
    </row>
    <row r="152" spans="2:11" ht="12.75">
      <c r="B152" s="107"/>
      <c r="C152" s="107"/>
      <c r="D152" s="107"/>
      <c r="E152" s="2" t="s">
        <v>118</v>
      </c>
      <c r="F152" s="95"/>
      <c r="G152" s="2"/>
      <c r="H152" s="14"/>
      <c r="I152" s="14"/>
      <c r="J152" s="65">
        <v>269532</v>
      </c>
      <c r="K152" s="22"/>
    </row>
    <row r="153" spans="2:11" ht="12.75">
      <c r="B153" s="107"/>
      <c r="C153" s="107"/>
      <c r="D153" s="107"/>
      <c r="E153" s="2" t="s">
        <v>119</v>
      </c>
      <c r="F153" s="95"/>
      <c r="G153" s="2"/>
      <c r="H153" s="14"/>
      <c r="I153" s="14"/>
      <c r="J153" s="65">
        <v>269532</v>
      </c>
      <c r="K153" s="23"/>
    </row>
    <row r="154" spans="2:11" ht="12.75">
      <c r="B154" s="107"/>
      <c r="C154" s="107"/>
      <c r="D154" s="107"/>
      <c r="E154" s="2" t="s">
        <v>5</v>
      </c>
      <c r="F154" s="84" t="s">
        <v>15</v>
      </c>
      <c r="G154" s="2"/>
      <c r="H154" s="14"/>
      <c r="I154" s="14"/>
      <c r="J154" s="65">
        <v>387250</v>
      </c>
      <c r="K154" s="22"/>
    </row>
    <row r="155" spans="2:11" ht="12.75">
      <c r="B155" s="107"/>
      <c r="C155" s="107"/>
      <c r="D155" s="107"/>
      <c r="E155" s="2" t="s">
        <v>6</v>
      </c>
      <c r="F155" s="84"/>
      <c r="G155" s="2"/>
      <c r="H155" s="14"/>
      <c r="I155" s="14"/>
      <c r="J155" s="65">
        <v>387250</v>
      </c>
      <c r="K155" s="23"/>
    </row>
    <row r="156" spans="2:11" ht="12.75">
      <c r="B156" s="107"/>
      <c r="C156" s="107"/>
      <c r="D156" s="107"/>
      <c r="E156" s="2" t="s">
        <v>7</v>
      </c>
      <c r="F156" s="84"/>
      <c r="G156" s="2"/>
      <c r="H156" s="14"/>
      <c r="I156" s="14"/>
      <c r="J156" s="65">
        <v>387250</v>
      </c>
      <c r="K156" s="21"/>
    </row>
    <row r="157" spans="2:10" ht="12.75">
      <c r="B157" s="107"/>
      <c r="C157" s="107"/>
      <c r="D157" s="107"/>
      <c r="E157" s="106" t="s">
        <v>180</v>
      </c>
      <c r="F157" s="106"/>
      <c r="G157" s="106"/>
      <c r="H157" s="106"/>
      <c r="I157" s="106"/>
      <c r="J157" s="106"/>
    </row>
    <row r="158" spans="2:10" ht="12.75">
      <c r="B158" s="107"/>
      <c r="C158" s="107"/>
      <c r="D158" s="107"/>
      <c r="E158" s="2" t="s">
        <v>120</v>
      </c>
      <c r="F158" s="95" t="s">
        <v>4</v>
      </c>
      <c r="G158" s="2"/>
      <c r="H158" s="14"/>
      <c r="I158" s="14"/>
      <c r="J158" s="124">
        <v>130594</v>
      </c>
    </row>
    <row r="159" spans="2:10" ht="12.75">
      <c r="B159" s="107"/>
      <c r="C159" s="107"/>
      <c r="D159" s="107"/>
      <c r="E159" s="2" t="s">
        <v>118</v>
      </c>
      <c r="F159" s="95"/>
      <c r="G159" s="2"/>
      <c r="H159" s="14"/>
      <c r="I159" s="14"/>
      <c r="J159" s="124"/>
    </row>
    <row r="160" spans="2:10" ht="12.75">
      <c r="B160" s="107"/>
      <c r="C160" s="107"/>
      <c r="D160" s="107"/>
      <c r="E160" s="2" t="s">
        <v>119</v>
      </c>
      <c r="F160" s="95"/>
      <c r="G160" s="2"/>
      <c r="H160" s="14"/>
      <c r="I160" s="14"/>
      <c r="J160" s="124"/>
    </row>
    <row r="161" spans="2:10" ht="12.75">
      <c r="B161" s="107"/>
      <c r="C161" s="107"/>
      <c r="D161" s="107"/>
      <c r="E161" s="2" t="s">
        <v>5</v>
      </c>
      <c r="F161" s="84" t="s">
        <v>15</v>
      </c>
      <c r="G161" s="2"/>
      <c r="H161" s="14"/>
      <c r="I161" s="14"/>
      <c r="J161" s="124"/>
    </row>
    <row r="162" spans="2:10" ht="12.75">
      <c r="B162" s="107"/>
      <c r="C162" s="107"/>
      <c r="D162" s="107"/>
      <c r="E162" s="2" t="s">
        <v>6</v>
      </c>
      <c r="F162" s="84"/>
      <c r="G162" s="2"/>
      <c r="H162" s="14"/>
      <c r="I162" s="14"/>
      <c r="J162" s="124"/>
    </row>
    <row r="163" spans="2:10" ht="12.75">
      <c r="B163" s="107"/>
      <c r="C163" s="107"/>
      <c r="D163" s="107"/>
      <c r="E163" s="2" t="s">
        <v>7</v>
      </c>
      <c r="F163" s="84"/>
      <c r="G163" s="2"/>
      <c r="H163" s="14"/>
      <c r="I163" s="14"/>
      <c r="J163" s="124"/>
    </row>
    <row r="164" spans="2:10" s="13" customFormat="1" ht="12.75">
      <c r="B164" s="85" t="s">
        <v>124</v>
      </c>
      <c r="C164" s="85"/>
      <c r="D164" s="85"/>
      <c r="E164" s="85"/>
      <c r="F164" s="85"/>
      <c r="G164" s="85"/>
      <c r="H164" s="85"/>
      <c r="I164" s="85"/>
      <c r="J164" s="85"/>
    </row>
    <row r="165" spans="2:10" ht="127.5">
      <c r="B165" s="107" t="s">
        <v>132</v>
      </c>
      <c r="C165" s="107" t="s">
        <v>125</v>
      </c>
      <c r="D165" s="107" t="s">
        <v>126</v>
      </c>
      <c r="E165" s="10" t="s">
        <v>137</v>
      </c>
      <c r="F165" s="56"/>
      <c r="G165" s="56"/>
      <c r="H165" s="56"/>
      <c r="I165" s="56"/>
      <c r="J165" s="64">
        <v>550</v>
      </c>
    </row>
    <row r="166" spans="2:10" ht="51">
      <c r="B166" s="107"/>
      <c r="C166" s="107"/>
      <c r="D166" s="107"/>
      <c r="E166" s="17" t="s">
        <v>29</v>
      </c>
      <c r="F166" s="12"/>
      <c r="G166" s="14"/>
      <c r="H166" s="14"/>
      <c r="I166" s="14"/>
      <c r="J166" s="37" t="s">
        <v>30</v>
      </c>
    </row>
    <row r="167" spans="2:10" ht="69.75" customHeight="1">
      <c r="B167" s="107"/>
      <c r="C167" s="107"/>
      <c r="D167" s="107"/>
      <c r="E167" s="30" t="s">
        <v>138</v>
      </c>
      <c r="F167" s="3"/>
      <c r="G167" s="95" t="s">
        <v>127</v>
      </c>
      <c r="H167" s="95"/>
      <c r="I167" s="95"/>
      <c r="J167" s="5">
        <v>894890.55</v>
      </c>
    </row>
    <row r="168" spans="2:10" ht="12.75">
      <c r="B168" s="107"/>
      <c r="C168" s="107"/>
      <c r="D168" s="107"/>
      <c r="E168" s="83" t="s">
        <v>136</v>
      </c>
      <c r="F168" s="83"/>
      <c r="G168" s="83"/>
      <c r="H168" s="83"/>
      <c r="I168" s="83"/>
      <c r="J168" s="83"/>
    </row>
    <row r="169" spans="2:10" ht="38.25">
      <c r="B169" s="107"/>
      <c r="C169" s="107"/>
      <c r="D169" s="107"/>
      <c r="E169" s="10" t="s">
        <v>139</v>
      </c>
      <c r="F169" s="95" t="s">
        <v>128</v>
      </c>
      <c r="G169" s="95" t="s">
        <v>129</v>
      </c>
      <c r="H169" s="95"/>
      <c r="I169" s="95"/>
      <c r="J169" s="5">
        <v>217914.6</v>
      </c>
    </row>
    <row r="170" spans="2:10" ht="38.25">
      <c r="B170" s="107"/>
      <c r="C170" s="107"/>
      <c r="D170" s="107"/>
      <c r="E170" s="10" t="s">
        <v>140</v>
      </c>
      <c r="F170" s="95"/>
      <c r="G170" s="95" t="s">
        <v>129</v>
      </c>
      <c r="H170" s="95"/>
      <c r="I170" s="95"/>
      <c r="J170" s="5">
        <v>298154.2</v>
      </c>
    </row>
    <row r="171" spans="2:10" ht="38.25">
      <c r="B171" s="107"/>
      <c r="C171" s="107"/>
      <c r="D171" s="107"/>
      <c r="E171" s="10" t="s">
        <v>141</v>
      </c>
      <c r="F171" s="95"/>
      <c r="G171" s="95" t="s">
        <v>130</v>
      </c>
      <c r="H171" s="95"/>
      <c r="I171" s="95"/>
      <c r="J171" s="5">
        <v>78776.49</v>
      </c>
    </row>
    <row r="172" spans="2:10" ht="38.25">
      <c r="B172" s="107"/>
      <c r="C172" s="107"/>
      <c r="D172" s="107"/>
      <c r="E172" s="10" t="s">
        <v>139</v>
      </c>
      <c r="F172" s="95" t="s">
        <v>131</v>
      </c>
      <c r="G172" s="95" t="s">
        <v>129</v>
      </c>
      <c r="H172" s="95"/>
      <c r="I172" s="95"/>
      <c r="J172" s="5">
        <v>308913.21</v>
      </c>
    </row>
    <row r="173" spans="2:10" ht="38.25">
      <c r="B173" s="107"/>
      <c r="C173" s="107"/>
      <c r="D173" s="107"/>
      <c r="E173" s="10" t="s">
        <v>140</v>
      </c>
      <c r="F173" s="95"/>
      <c r="G173" s="95" t="s">
        <v>129</v>
      </c>
      <c r="H173" s="95"/>
      <c r="I173" s="95"/>
      <c r="J173" s="5">
        <v>492277.59</v>
      </c>
    </row>
    <row r="174" spans="2:10" ht="38.25">
      <c r="B174" s="107"/>
      <c r="C174" s="107"/>
      <c r="D174" s="107"/>
      <c r="E174" s="10" t="s">
        <v>141</v>
      </c>
      <c r="F174" s="95"/>
      <c r="G174" s="95" t="s">
        <v>130</v>
      </c>
      <c r="H174" s="95"/>
      <c r="I174" s="95"/>
      <c r="J174" s="5">
        <v>78776.49</v>
      </c>
    </row>
    <row r="175" spans="2:10" ht="12.75">
      <c r="B175" s="88" t="s">
        <v>198</v>
      </c>
      <c r="C175" s="88"/>
      <c r="D175" s="88"/>
      <c r="E175" s="88"/>
      <c r="F175" s="88"/>
      <c r="G175" s="88"/>
      <c r="H175" s="88"/>
      <c r="I175" s="88"/>
      <c r="J175" s="88"/>
    </row>
    <row r="176" spans="2:10" s="13" customFormat="1" ht="114.75">
      <c r="B176" s="54" t="s">
        <v>189</v>
      </c>
      <c r="C176" s="55">
        <v>40639</v>
      </c>
      <c r="D176" s="54" t="s">
        <v>190</v>
      </c>
      <c r="E176" s="10" t="s">
        <v>188</v>
      </c>
      <c r="F176" s="53"/>
      <c r="G176" s="53"/>
      <c r="H176" s="53"/>
      <c r="I176" s="53"/>
      <c r="J176" s="50">
        <v>550</v>
      </c>
    </row>
    <row r="177" spans="2:11" s="13" customFormat="1" ht="39.75" customHeight="1">
      <c r="B177" s="96" t="s">
        <v>195</v>
      </c>
      <c r="C177" s="99" t="s">
        <v>196</v>
      </c>
      <c r="D177" s="96" t="s">
        <v>197</v>
      </c>
      <c r="E177" s="102" t="s">
        <v>187</v>
      </c>
      <c r="F177" s="103"/>
      <c r="G177" s="103"/>
      <c r="H177" s="103"/>
      <c r="I177" s="103"/>
      <c r="J177" s="103"/>
      <c r="K177" s="13">
        <f>(J179+J180+J185+J186+J191+J192+J197+J198+J203+J204+J209+J210+J215+J216)/14</f>
        <v>10290.357142857143</v>
      </c>
    </row>
    <row r="178" spans="2:11" s="13" customFormat="1" ht="39" customHeight="1">
      <c r="B178" s="97"/>
      <c r="C178" s="100"/>
      <c r="D178" s="117"/>
      <c r="E178" s="116" t="s">
        <v>151</v>
      </c>
      <c r="F178" s="119"/>
      <c r="G178" s="119"/>
      <c r="H178" s="119"/>
      <c r="I178" s="119"/>
      <c r="J178" s="119"/>
      <c r="K178" s="13">
        <f>(J181+J199+J205+J211+J217++J193+J187)/7</f>
        <v>8584.142857142857</v>
      </c>
    </row>
    <row r="179" spans="2:11" ht="12.75" customHeight="1">
      <c r="B179" s="97"/>
      <c r="C179" s="100"/>
      <c r="D179" s="117"/>
      <c r="E179" s="2" t="s">
        <v>194</v>
      </c>
      <c r="F179" s="95" t="s">
        <v>4</v>
      </c>
      <c r="G179" s="3"/>
      <c r="H179" s="3"/>
      <c r="I179" s="31">
        <v>4876</v>
      </c>
      <c r="J179" s="31">
        <f>I179</f>
        <v>4876</v>
      </c>
      <c r="K179" s="13">
        <f>(J182+J200+J206+J212+J218++J194+J188)/7</f>
        <v>9182.714285714286</v>
      </c>
    </row>
    <row r="180" spans="2:11" ht="12.75">
      <c r="B180" s="97"/>
      <c r="C180" s="100"/>
      <c r="D180" s="117"/>
      <c r="E180" s="2" t="s">
        <v>143</v>
      </c>
      <c r="F180" s="95"/>
      <c r="G180" s="2"/>
      <c r="H180" s="2"/>
      <c r="I180" s="31">
        <v>5075</v>
      </c>
      <c r="J180" s="31">
        <f>I180</f>
        <v>5075</v>
      </c>
      <c r="K180" s="13">
        <f>(J183+J201+J207+J213+J219++J195+J189)/7</f>
        <v>9435.285714285714</v>
      </c>
    </row>
    <row r="181" spans="2:10" ht="12.75">
      <c r="B181" s="97"/>
      <c r="C181" s="100"/>
      <c r="D181" s="117"/>
      <c r="E181" s="2" t="s">
        <v>144</v>
      </c>
      <c r="F181" s="95" t="s">
        <v>8</v>
      </c>
      <c r="G181" s="2"/>
      <c r="H181" s="2"/>
      <c r="I181" s="31">
        <v>3532</v>
      </c>
      <c r="J181" s="31">
        <f>I181</f>
        <v>3532</v>
      </c>
    </row>
    <row r="182" spans="2:10" ht="12.75">
      <c r="B182" s="97"/>
      <c r="C182" s="100"/>
      <c r="D182" s="117"/>
      <c r="E182" s="2" t="s">
        <v>146</v>
      </c>
      <c r="F182" s="95"/>
      <c r="G182" s="3"/>
      <c r="H182" s="3"/>
      <c r="I182" s="31">
        <v>3831</v>
      </c>
      <c r="J182" s="31">
        <f>I182</f>
        <v>3831</v>
      </c>
    </row>
    <row r="183" spans="2:10" ht="12.75">
      <c r="B183" s="97"/>
      <c r="C183" s="100"/>
      <c r="D183" s="117"/>
      <c r="E183" s="2" t="s">
        <v>7</v>
      </c>
      <c r="F183" s="95"/>
      <c r="G183" s="3"/>
      <c r="H183" s="3"/>
      <c r="I183" s="31">
        <v>4030</v>
      </c>
      <c r="J183" s="31">
        <f>I183</f>
        <v>4030</v>
      </c>
    </row>
    <row r="184" spans="2:10" ht="26.25" customHeight="1">
      <c r="B184" s="97"/>
      <c r="C184" s="100"/>
      <c r="D184" s="117"/>
      <c r="E184" s="114" t="s">
        <v>152</v>
      </c>
      <c r="F184" s="115"/>
      <c r="G184" s="115"/>
      <c r="H184" s="115"/>
      <c r="I184" s="115"/>
      <c r="J184" s="115"/>
    </row>
    <row r="185" spans="2:10" ht="12.75">
      <c r="B185" s="97"/>
      <c r="C185" s="100"/>
      <c r="D185" s="117"/>
      <c r="E185" s="2" t="str">
        <f>E179</f>
        <v>до 30 кВт </v>
      </c>
      <c r="F185" s="95" t="s">
        <v>4</v>
      </c>
      <c r="G185" s="3"/>
      <c r="H185" s="3"/>
      <c r="I185" s="31">
        <v>6466</v>
      </c>
      <c r="J185" s="31">
        <f>I185</f>
        <v>6466</v>
      </c>
    </row>
    <row r="186" spans="2:10" ht="12.75">
      <c r="B186" s="97"/>
      <c r="C186" s="100"/>
      <c r="D186" s="117"/>
      <c r="E186" s="2" t="s">
        <v>143</v>
      </c>
      <c r="F186" s="95"/>
      <c r="G186" s="2"/>
      <c r="H186" s="2"/>
      <c r="I186" s="31">
        <v>6923</v>
      </c>
      <c r="J186" s="31">
        <f>I186</f>
        <v>6923</v>
      </c>
    </row>
    <row r="187" spans="2:10" ht="12.75">
      <c r="B187" s="97"/>
      <c r="C187" s="100"/>
      <c r="D187" s="117"/>
      <c r="E187" s="2" t="s">
        <v>144</v>
      </c>
      <c r="F187" s="95" t="str">
        <f>F181</f>
        <v>6-10 кВ</v>
      </c>
      <c r="G187" s="2"/>
      <c r="H187" s="2"/>
      <c r="I187" s="31">
        <v>5035</v>
      </c>
      <c r="J187" s="31">
        <f>I187</f>
        <v>5035</v>
      </c>
    </row>
    <row r="188" spans="2:10" ht="12.75">
      <c r="B188" s="97"/>
      <c r="C188" s="100"/>
      <c r="D188" s="117"/>
      <c r="E188" s="2" t="s">
        <v>146</v>
      </c>
      <c r="F188" s="95"/>
      <c r="G188" s="3"/>
      <c r="H188" s="3"/>
      <c r="I188" s="31">
        <v>5721</v>
      </c>
      <c r="J188" s="31">
        <f>I188</f>
        <v>5721</v>
      </c>
    </row>
    <row r="189" spans="2:10" ht="12.75">
      <c r="B189" s="97"/>
      <c r="C189" s="100"/>
      <c r="D189" s="117"/>
      <c r="E189" s="2" t="s">
        <v>7</v>
      </c>
      <c r="F189" s="95"/>
      <c r="G189" s="3"/>
      <c r="H189" s="3"/>
      <c r="I189" s="31">
        <v>5950</v>
      </c>
      <c r="J189" s="31">
        <f>I189</f>
        <v>5950</v>
      </c>
    </row>
    <row r="190" spans="2:10" ht="27.75" customHeight="1">
      <c r="B190" s="97"/>
      <c r="C190" s="100"/>
      <c r="D190" s="117"/>
      <c r="E190" s="114" t="s">
        <v>153</v>
      </c>
      <c r="F190" s="115"/>
      <c r="G190" s="115"/>
      <c r="H190" s="115"/>
      <c r="I190" s="115"/>
      <c r="J190" s="115"/>
    </row>
    <row r="191" spans="2:10" ht="12.75">
      <c r="B191" s="97"/>
      <c r="C191" s="100"/>
      <c r="D191" s="117"/>
      <c r="E191" s="2" t="str">
        <f>E185</f>
        <v>до 30 кВт </v>
      </c>
      <c r="F191" s="95" t="s">
        <v>4</v>
      </c>
      <c r="G191" s="3"/>
      <c r="H191" s="3"/>
      <c r="I191" s="31">
        <v>7427</v>
      </c>
      <c r="J191" s="31">
        <f>I191</f>
        <v>7427</v>
      </c>
    </row>
    <row r="192" spans="2:10" ht="12.75">
      <c r="B192" s="97"/>
      <c r="C192" s="100"/>
      <c r="D192" s="117"/>
      <c r="E192" s="2" t="s">
        <v>143</v>
      </c>
      <c r="F192" s="95"/>
      <c r="G192" s="2"/>
      <c r="H192" s="2"/>
      <c r="I192" s="31">
        <v>8987</v>
      </c>
      <c r="J192" s="31">
        <f>I192</f>
        <v>8987</v>
      </c>
    </row>
    <row r="193" spans="2:10" ht="12.75">
      <c r="B193" s="97"/>
      <c r="C193" s="100"/>
      <c r="D193" s="117"/>
      <c r="E193" s="2" t="s">
        <v>144</v>
      </c>
      <c r="F193" s="95" t="str">
        <f>F187</f>
        <v>6-10 кВ</v>
      </c>
      <c r="G193" s="2"/>
      <c r="H193" s="2"/>
      <c r="I193" s="31">
        <v>6374</v>
      </c>
      <c r="J193" s="31">
        <f>I193</f>
        <v>6374</v>
      </c>
    </row>
    <row r="194" spans="2:10" ht="12.75">
      <c r="B194" s="97"/>
      <c r="C194" s="100"/>
      <c r="D194" s="117"/>
      <c r="E194" s="2" t="s">
        <v>146</v>
      </c>
      <c r="F194" s="95"/>
      <c r="G194" s="3"/>
      <c r="H194" s="3"/>
      <c r="I194" s="31">
        <v>6671</v>
      </c>
      <c r="J194" s="31">
        <f>I194</f>
        <v>6671</v>
      </c>
    </row>
    <row r="195" spans="2:10" ht="12.75">
      <c r="B195" s="97"/>
      <c r="C195" s="100"/>
      <c r="D195" s="117"/>
      <c r="E195" s="2" t="s">
        <v>7</v>
      </c>
      <c r="F195" s="95"/>
      <c r="G195" s="3"/>
      <c r="H195" s="3"/>
      <c r="I195" s="31">
        <v>6900</v>
      </c>
      <c r="J195" s="31">
        <f>I195</f>
        <v>6900</v>
      </c>
    </row>
    <row r="196" spans="2:10" ht="26.25" customHeight="1">
      <c r="B196" s="97"/>
      <c r="C196" s="100"/>
      <c r="D196" s="117"/>
      <c r="E196" s="114" t="s">
        <v>199</v>
      </c>
      <c r="F196" s="115"/>
      <c r="G196" s="115"/>
      <c r="H196" s="115"/>
      <c r="I196" s="115"/>
      <c r="J196" s="115"/>
    </row>
    <row r="197" spans="2:10" ht="12.75">
      <c r="B197" s="97"/>
      <c r="C197" s="100"/>
      <c r="D197" s="117"/>
      <c r="E197" s="2" t="str">
        <f>E191</f>
        <v>до 30 кВт </v>
      </c>
      <c r="F197" s="95" t="s">
        <v>4</v>
      </c>
      <c r="G197" s="3"/>
      <c r="H197" s="3"/>
      <c r="I197" s="31">
        <v>11157</v>
      </c>
      <c r="J197" s="31">
        <f>I197</f>
        <v>11157</v>
      </c>
    </row>
    <row r="198" spans="2:10" ht="12.75">
      <c r="B198" s="97"/>
      <c r="C198" s="100"/>
      <c r="D198" s="117"/>
      <c r="E198" s="2" t="s">
        <v>143</v>
      </c>
      <c r="F198" s="95"/>
      <c r="G198" s="2"/>
      <c r="H198" s="2"/>
      <c r="I198" s="31">
        <v>11900</v>
      </c>
      <c r="J198" s="31">
        <f>I198</f>
        <v>11900</v>
      </c>
    </row>
    <row r="199" spans="2:10" ht="12.75">
      <c r="B199" s="97"/>
      <c r="C199" s="100"/>
      <c r="D199" s="117"/>
      <c r="E199" s="2" t="s">
        <v>144</v>
      </c>
      <c r="F199" s="95" t="str">
        <f>F193</f>
        <v>6-10 кВ</v>
      </c>
      <c r="G199" s="2"/>
      <c r="H199" s="2"/>
      <c r="I199" s="31">
        <v>9669</v>
      </c>
      <c r="J199" s="31">
        <f>I199</f>
        <v>9669</v>
      </c>
    </row>
    <row r="200" spans="2:10" ht="12.75">
      <c r="B200" s="97"/>
      <c r="C200" s="100"/>
      <c r="D200" s="117"/>
      <c r="E200" s="2" t="s">
        <v>146</v>
      </c>
      <c r="F200" s="95"/>
      <c r="G200" s="3"/>
      <c r="H200" s="3"/>
      <c r="I200" s="31">
        <v>10298</v>
      </c>
      <c r="J200" s="31">
        <f>I200</f>
        <v>10298</v>
      </c>
    </row>
    <row r="201" spans="2:10" ht="12.75">
      <c r="B201" s="97"/>
      <c r="C201" s="100"/>
      <c r="D201" s="117"/>
      <c r="E201" s="2" t="s">
        <v>7</v>
      </c>
      <c r="F201" s="95"/>
      <c r="G201" s="3"/>
      <c r="H201" s="3"/>
      <c r="I201" s="31">
        <v>10527</v>
      </c>
      <c r="J201" s="31">
        <f>I201</f>
        <v>10527</v>
      </c>
    </row>
    <row r="202" spans="2:10" ht="26.25" customHeight="1">
      <c r="B202" s="97"/>
      <c r="C202" s="100"/>
      <c r="D202" s="117"/>
      <c r="E202" s="114" t="s">
        <v>200</v>
      </c>
      <c r="F202" s="115"/>
      <c r="G202" s="115"/>
      <c r="H202" s="115"/>
      <c r="I202" s="115"/>
      <c r="J202" s="115"/>
    </row>
    <row r="203" spans="2:10" ht="12.75">
      <c r="B203" s="97"/>
      <c r="C203" s="100"/>
      <c r="D203" s="117"/>
      <c r="E203" s="2" t="str">
        <f>E197</f>
        <v>до 30 кВт </v>
      </c>
      <c r="F203" s="95" t="s">
        <v>4</v>
      </c>
      <c r="G203" s="3"/>
      <c r="H203" s="3"/>
      <c r="I203" s="31">
        <v>12740</v>
      </c>
      <c r="J203" s="31">
        <f>I203</f>
        <v>12740</v>
      </c>
    </row>
    <row r="204" spans="2:10" ht="12.75">
      <c r="B204" s="97"/>
      <c r="C204" s="100"/>
      <c r="D204" s="117"/>
      <c r="E204" s="2" t="s">
        <v>143</v>
      </c>
      <c r="F204" s="95"/>
      <c r="G204" s="2"/>
      <c r="H204" s="2"/>
      <c r="I204" s="31">
        <v>13488</v>
      </c>
      <c r="J204" s="31">
        <f>I204</f>
        <v>13488</v>
      </c>
    </row>
    <row r="205" spans="2:10" ht="12.75">
      <c r="B205" s="97"/>
      <c r="C205" s="100"/>
      <c r="D205" s="117"/>
      <c r="E205" s="2" t="s">
        <v>144</v>
      </c>
      <c r="F205" s="95" t="str">
        <f>F199</f>
        <v>6-10 кВ</v>
      </c>
      <c r="G205" s="2"/>
      <c r="H205" s="2"/>
      <c r="I205" s="31">
        <v>11243</v>
      </c>
      <c r="J205" s="31">
        <f>I205</f>
        <v>11243</v>
      </c>
    </row>
    <row r="206" spans="2:10" ht="12.75">
      <c r="B206" s="97"/>
      <c r="C206" s="100"/>
      <c r="D206" s="117"/>
      <c r="E206" s="2" t="s">
        <v>146</v>
      </c>
      <c r="F206" s="95"/>
      <c r="G206" s="3"/>
      <c r="H206" s="3"/>
      <c r="I206" s="31">
        <v>11875</v>
      </c>
      <c r="J206" s="31">
        <f>I206</f>
        <v>11875</v>
      </c>
    </row>
    <row r="207" spans="2:10" ht="12.75">
      <c r="B207" s="97"/>
      <c r="C207" s="100"/>
      <c r="D207" s="117"/>
      <c r="E207" s="2" t="s">
        <v>7</v>
      </c>
      <c r="F207" s="95"/>
      <c r="G207" s="3"/>
      <c r="H207" s="3"/>
      <c r="I207" s="31">
        <v>12105</v>
      </c>
      <c r="J207" s="31">
        <f>I207</f>
        <v>12105</v>
      </c>
    </row>
    <row r="208" spans="2:10" ht="27.75" customHeight="1">
      <c r="B208" s="97"/>
      <c r="C208" s="100"/>
      <c r="D208" s="117"/>
      <c r="E208" s="114" t="s">
        <v>156</v>
      </c>
      <c r="F208" s="115"/>
      <c r="G208" s="115"/>
      <c r="H208" s="115"/>
      <c r="I208" s="115"/>
      <c r="J208" s="115"/>
    </row>
    <row r="209" spans="2:10" ht="12.75">
      <c r="B209" s="97"/>
      <c r="C209" s="100"/>
      <c r="D209" s="117"/>
      <c r="E209" s="2" t="str">
        <f>E203</f>
        <v>до 30 кВт </v>
      </c>
      <c r="F209" s="95" t="s">
        <v>4</v>
      </c>
      <c r="G209" s="3"/>
      <c r="H209" s="3"/>
      <c r="I209" s="31">
        <v>13489</v>
      </c>
      <c r="J209" s="31">
        <f>I209</f>
        <v>13489</v>
      </c>
    </row>
    <row r="210" spans="2:10" ht="12.75">
      <c r="B210" s="97"/>
      <c r="C210" s="100"/>
      <c r="D210" s="117"/>
      <c r="E210" s="2" t="s">
        <v>143</v>
      </c>
      <c r="F210" s="95"/>
      <c r="G210" s="2"/>
      <c r="H210" s="2"/>
      <c r="I210" s="31">
        <v>13834</v>
      </c>
      <c r="J210" s="31">
        <f>I210</f>
        <v>13834</v>
      </c>
    </row>
    <row r="211" spans="2:10" ht="12.75">
      <c r="B211" s="97"/>
      <c r="C211" s="100"/>
      <c r="D211" s="117"/>
      <c r="E211" s="2" t="s">
        <v>144</v>
      </c>
      <c r="F211" s="95" t="str">
        <f>F205</f>
        <v>6-10 кВ</v>
      </c>
      <c r="G211" s="2"/>
      <c r="H211" s="2"/>
      <c r="I211" s="31">
        <v>11990</v>
      </c>
      <c r="J211" s="31">
        <f>I211</f>
        <v>11990</v>
      </c>
    </row>
    <row r="212" spans="2:10" ht="12.75">
      <c r="B212" s="97"/>
      <c r="C212" s="100"/>
      <c r="D212" s="117"/>
      <c r="E212" s="2" t="s">
        <v>146</v>
      </c>
      <c r="F212" s="95"/>
      <c r="G212" s="3"/>
      <c r="H212" s="3"/>
      <c r="I212" s="31">
        <v>12625</v>
      </c>
      <c r="J212" s="31">
        <f>I212</f>
        <v>12625</v>
      </c>
    </row>
    <row r="213" spans="2:10" ht="12.75">
      <c r="B213" s="97"/>
      <c r="C213" s="100"/>
      <c r="D213" s="117"/>
      <c r="E213" s="2" t="s">
        <v>7</v>
      </c>
      <c r="F213" s="95"/>
      <c r="G213" s="3"/>
      <c r="H213" s="3"/>
      <c r="I213" s="31">
        <v>12855</v>
      </c>
      <c r="J213" s="31">
        <f>I213</f>
        <v>12855</v>
      </c>
    </row>
    <row r="214" spans="2:10" ht="25.5" customHeight="1">
      <c r="B214" s="97"/>
      <c r="C214" s="100"/>
      <c r="D214" s="117"/>
      <c r="E214" s="114" t="s">
        <v>157</v>
      </c>
      <c r="F214" s="115"/>
      <c r="G214" s="115"/>
      <c r="H214" s="115"/>
      <c r="I214" s="115"/>
      <c r="J214" s="115"/>
    </row>
    <row r="215" spans="2:10" ht="12.75">
      <c r="B215" s="97"/>
      <c r="C215" s="100"/>
      <c r="D215" s="117"/>
      <c r="E215" s="2" t="str">
        <f>E209</f>
        <v>до 30 кВт </v>
      </c>
      <c r="F215" s="95" t="s">
        <v>4</v>
      </c>
      <c r="G215" s="3"/>
      <c r="H215" s="3"/>
      <c r="I215" s="31">
        <v>13778</v>
      </c>
      <c r="J215" s="31">
        <f>I215</f>
        <v>13778</v>
      </c>
    </row>
    <row r="216" spans="2:10" ht="12.75">
      <c r="B216" s="97"/>
      <c r="C216" s="100"/>
      <c r="D216" s="117"/>
      <c r="E216" s="2" t="s">
        <v>143</v>
      </c>
      <c r="F216" s="95"/>
      <c r="G216" s="2"/>
      <c r="H216" s="2"/>
      <c r="I216" s="31">
        <v>13925</v>
      </c>
      <c r="J216" s="31">
        <f>I216</f>
        <v>13925</v>
      </c>
    </row>
    <row r="217" spans="2:10" ht="12.75">
      <c r="B217" s="97"/>
      <c r="C217" s="100"/>
      <c r="D217" s="117"/>
      <c r="E217" s="2" t="s">
        <v>144</v>
      </c>
      <c r="F217" s="95" t="str">
        <f>F211</f>
        <v>6-10 кВ</v>
      </c>
      <c r="G217" s="2"/>
      <c r="H217" s="2"/>
      <c r="I217" s="31">
        <v>12246</v>
      </c>
      <c r="J217" s="31">
        <f>I217</f>
        <v>12246</v>
      </c>
    </row>
    <row r="218" spans="2:10" ht="12.75">
      <c r="B218" s="97"/>
      <c r="C218" s="100"/>
      <c r="D218" s="117"/>
      <c r="E218" s="2" t="s">
        <v>146</v>
      </c>
      <c r="F218" s="95"/>
      <c r="G218" s="3"/>
      <c r="H218" s="3"/>
      <c r="I218" s="31">
        <v>13258</v>
      </c>
      <c r="J218" s="31">
        <f>I218</f>
        <v>13258</v>
      </c>
    </row>
    <row r="219" spans="2:10" ht="12.75">
      <c r="B219" s="97"/>
      <c r="C219" s="100"/>
      <c r="D219" s="117"/>
      <c r="E219" s="2" t="s">
        <v>7</v>
      </c>
      <c r="F219" s="95"/>
      <c r="G219" s="3"/>
      <c r="H219" s="3"/>
      <c r="I219" s="31">
        <v>13680</v>
      </c>
      <c r="J219" s="31">
        <f>I219</f>
        <v>13680</v>
      </c>
    </row>
    <row r="220" spans="2:10" ht="39" customHeight="1">
      <c r="B220" s="98"/>
      <c r="C220" s="101"/>
      <c r="D220" s="118"/>
      <c r="E220" s="116" t="s">
        <v>148</v>
      </c>
      <c r="F220" s="116"/>
      <c r="G220" s="116"/>
      <c r="H220" s="116"/>
      <c r="I220" s="116"/>
      <c r="J220" s="116"/>
    </row>
    <row r="221" spans="2:16" ht="15.75" customHeight="1">
      <c r="B221" s="85" t="s">
        <v>160</v>
      </c>
      <c r="C221" s="85"/>
      <c r="D221" s="85"/>
      <c r="E221" s="85"/>
      <c r="F221" s="85"/>
      <c r="G221" s="85"/>
      <c r="H221" s="85"/>
      <c r="I221" s="85"/>
      <c r="J221" s="85"/>
      <c r="K221" s="43"/>
      <c r="L221" s="44"/>
      <c r="M221" s="45"/>
      <c r="N221" s="45"/>
      <c r="O221" s="45"/>
      <c r="P221" s="45"/>
    </row>
    <row r="222" spans="2:16" s="13" customFormat="1" ht="106.5" customHeight="1">
      <c r="B222" s="96" t="s">
        <v>168</v>
      </c>
      <c r="C222" s="96" t="s">
        <v>169</v>
      </c>
      <c r="D222" s="96" t="s">
        <v>170</v>
      </c>
      <c r="E222" s="10" t="s">
        <v>47</v>
      </c>
      <c r="F222" s="56"/>
      <c r="G222" s="56"/>
      <c r="H222" s="56"/>
      <c r="I222" s="56"/>
      <c r="J222" s="56"/>
      <c r="K222" s="43"/>
      <c r="L222" s="44"/>
      <c r="M222" s="45"/>
      <c r="N222" s="45"/>
      <c r="O222" s="45"/>
      <c r="P222" s="45"/>
    </row>
    <row r="223" spans="2:16" s="13" customFormat="1" ht="25.5" customHeight="1">
      <c r="B223" s="97"/>
      <c r="C223" s="97"/>
      <c r="D223" s="97"/>
      <c r="E223" s="11" t="s">
        <v>48</v>
      </c>
      <c r="F223" s="56"/>
      <c r="G223" s="56"/>
      <c r="H223" s="56"/>
      <c r="I223" s="56"/>
      <c r="J223" s="14">
        <v>466.1</v>
      </c>
      <c r="K223" s="43"/>
      <c r="L223" s="44"/>
      <c r="M223" s="45"/>
      <c r="N223" s="45"/>
      <c r="O223" s="45"/>
      <c r="P223" s="45"/>
    </row>
    <row r="224" spans="2:16" s="13" customFormat="1" ht="25.5" customHeight="1">
      <c r="B224" s="97"/>
      <c r="C224" s="97"/>
      <c r="D224" s="97"/>
      <c r="E224" s="11" t="s">
        <v>49</v>
      </c>
      <c r="F224" s="56"/>
      <c r="G224" s="56"/>
      <c r="H224" s="56"/>
      <c r="I224" s="56"/>
      <c r="J224" s="35">
        <v>550</v>
      </c>
      <c r="K224" s="43"/>
      <c r="L224" s="44"/>
      <c r="M224" s="45"/>
      <c r="N224" s="45"/>
      <c r="O224" s="45"/>
      <c r="P224" s="45"/>
    </row>
    <row r="225" spans="2:10" ht="56.25" customHeight="1">
      <c r="B225" s="97"/>
      <c r="C225" s="97"/>
      <c r="D225" s="97"/>
      <c r="E225" s="113" t="s">
        <v>161</v>
      </c>
      <c r="F225" s="113"/>
      <c r="G225" s="113"/>
      <c r="H225" s="113"/>
      <c r="I225" s="113"/>
      <c r="J225" s="113"/>
    </row>
    <row r="226" spans="2:10" ht="12.75">
      <c r="B226" s="97"/>
      <c r="C226" s="97"/>
      <c r="D226" s="97"/>
      <c r="E226" s="110" t="s">
        <v>164</v>
      </c>
      <c r="F226" s="110"/>
      <c r="G226" s="110"/>
      <c r="H226" s="110"/>
      <c r="I226" s="110"/>
      <c r="J226" s="110"/>
    </row>
    <row r="227" spans="2:11" ht="24" customHeight="1">
      <c r="B227" s="97"/>
      <c r="C227" s="97"/>
      <c r="D227" s="97"/>
      <c r="E227" s="2" t="s">
        <v>5</v>
      </c>
      <c r="F227" s="95" t="s">
        <v>167</v>
      </c>
      <c r="G227" s="46">
        <f>+I227*1.4</f>
        <v>14699.999999999998</v>
      </c>
      <c r="H227" s="46">
        <f>+I227*1.2</f>
        <v>12600</v>
      </c>
      <c r="I227" s="47">
        <v>10500</v>
      </c>
      <c r="J227" s="46"/>
      <c r="K227" s="63">
        <f>(I227+I232+I237+I243+I248+I253+I258)/7</f>
        <v>7822.571428571428</v>
      </c>
    </row>
    <row r="228" spans="2:11" ht="24" customHeight="1">
      <c r="B228" s="97"/>
      <c r="C228" s="97"/>
      <c r="D228" s="97"/>
      <c r="E228" s="2" t="s">
        <v>119</v>
      </c>
      <c r="F228" s="95"/>
      <c r="G228" s="46">
        <f>+I228*1.4</f>
        <v>16099.999999999998</v>
      </c>
      <c r="H228" s="46">
        <f>+I228*1.2</f>
        <v>13800</v>
      </c>
      <c r="I228" s="47">
        <v>11500</v>
      </c>
      <c r="J228" s="46"/>
      <c r="K228" s="63">
        <f>(I228+I233+I238+I244+I249+I254+I259)/7</f>
        <v>9394</v>
      </c>
    </row>
    <row r="229" spans="2:11" ht="12.75">
      <c r="B229" s="97"/>
      <c r="C229" s="97"/>
      <c r="D229" s="97"/>
      <c r="E229" s="2" t="s">
        <v>5</v>
      </c>
      <c r="F229" s="95" t="s">
        <v>162</v>
      </c>
      <c r="G229" s="46">
        <f>+I229*1.4</f>
        <v>12600</v>
      </c>
      <c r="H229" s="46">
        <f>+I229*1.2</f>
        <v>10800</v>
      </c>
      <c r="I229" s="47">
        <v>9000</v>
      </c>
      <c r="J229" s="46"/>
      <c r="K229" s="63">
        <f>(I229+I234+I239+I245+I250+I255+I260)/7</f>
        <v>6394</v>
      </c>
    </row>
    <row r="230" spans="2:11" ht="12.75">
      <c r="B230" s="97"/>
      <c r="C230" s="97"/>
      <c r="D230" s="97"/>
      <c r="E230" s="2" t="s">
        <v>119</v>
      </c>
      <c r="F230" s="95"/>
      <c r="G230" s="46">
        <f>+I230*1.4</f>
        <v>14000</v>
      </c>
      <c r="H230" s="46">
        <f>+I230*1.2</f>
        <v>12000</v>
      </c>
      <c r="I230" s="47">
        <v>10000</v>
      </c>
      <c r="J230" s="46"/>
      <c r="K230" s="63">
        <f>(I230+I235+I240+I246+I251+I256+I261)/7</f>
        <v>7822.571428571428</v>
      </c>
    </row>
    <row r="231" spans="2:10" ht="24" customHeight="1">
      <c r="B231" s="97"/>
      <c r="C231" s="97"/>
      <c r="D231" s="97"/>
      <c r="E231" s="109" t="s">
        <v>191</v>
      </c>
      <c r="F231" s="109"/>
      <c r="G231" s="109"/>
      <c r="H231" s="109"/>
      <c r="I231" s="109"/>
      <c r="J231" s="109"/>
    </row>
    <row r="232" spans="2:10" ht="19.5" customHeight="1">
      <c r="B232" s="97"/>
      <c r="C232" s="97"/>
      <c r="D232" s="97"/>
      <c r="E232" s="2" t="s">
        <v>5</v>
      </c>
      <c r="F232" s="95" t="s">
        <v>167</v>
      </c>
      <c r="G232" s="46">
        <f>+I232*1.4</f>
        <v>10500</v>
      </c>
      <c r="H232" s="46">
        <f>+I232*1.2</f>
        <v>9000</v>
      </c>
      <c r="I232" s="47">
        <v>7500</v>
      </c>
      <c r="J232" s="46"/>
    </row>
    <row r="233" spans="2:10" ht="19.5" customHeight="1">
      <c r="B233" s="97"/>
      <c r="C233" s="97"/>
      <c r="D233" s="97"/>
      <c r="E233" s="2" t="s">
        <v>119</v>
      </c>
      <c r="F233" s="95"/>
      <c r="G233" s="46">
        <f>+I233*1.4</f>
        <v>14000</v>
      </c>
      <c r="H233" s="46">
        <f>+I233*1.2</f>
        <v>12000</v>
      </c>
      <c r="I233" s="47">
        <v>10000</v>
      </c>
      <c r="J233" s="46"/>
    </row>
    <row r="234" spans="2:10" ht="12.75">
      <c r="B234" s="97"/>
      <c r="C234" s="97"/>
      <c r="D234" s="97"/>
      <c r="E234" s="2" t="s">
        <v>5</v>
      </c>
      <c r="F234" s="95" t="s">
        <v>162</v>
      </c>
      <c r="G234" s="46">
        <f>+I234*1.4</f>
        <v>7000</v>
      </c>
      <c r="H234" s="46">
        <f>+I234*1.2</f>
        <v>6000</v>
      </c>
      <c r="I234" s="47">
        <v>5000</v>
      </c>
      <c r="J234" s="46"/>
    </row>
    <row r="235" spans="2:10" ht="12.75">
      <c r="B235" s="97"/>
      <c r="C235" s="97"/>
      <c r="D235" s="97"/>
      <c r="E235" s="2" t="s">
        <v>119</v>
      </c>
      <c r="F235" s="95"/>
      <c r="G235" s="46">
        <f>+I235*1.4</f>
        <v>9800</v>
      </c>
      <c r="H235" s="46">
        <f>+I235*1.2</f>
        <v>8400</v>
      </c>
      <c r="I235" s="47">
        <v>7000</v>
      </c>
      <c r="J235" s="46"/>
    </row>
    <row r="236" spans="2:10" ht="12.75">
      <c r="B236" s="97"/>
      <c r="C236" s="97"/>
      <c r="D236" s="97"/>
      <c r="E236" s="109" t="s">
        <v>165</v>
      </c>
      <c r="F236" s="109"/>
      <c r="G236" s="109"/>
      <c r="H236" s="109"/>
      <c r="I236" s="109"/>
      <c r="J236" s="109"/>
    </row>
    <row r="237" spans="2:10" ht="19.5" customHeight="1">
      <c r="B237" s="97"/>
      <c r="C237" s="97"/>
      <c r="D237" s="97"/>
      <c r="E237" s="2" t="s">
        <v>5</v>
      </c>
      <c r="F237" s="95" t="s">
        <v>167</v>
      </c>
      <c r="G237" s="46">
        <f>+I237*1.4</f>
        <v>5600</v>
      </c>
      <c r="H237" s="46">
        <f>+I237*1.2</f>
        <v>4800</v>
      </c>
      <c r="I237" s="47">
        <v>4000</v>
      </c>
      <c r="J237" s="46"/>
    </row>
    <row r="238" spans="2:10" ht="19.5" customHeight="1">
      <c r="B238" s="97"/>
      <c r="C238" s="97"/>
      <c r="D238" s="97"/>
      <c r="E238" s="2" t="s">
        <v>119</v>
      </c>
      <c r="F238" s="95"/>
      <c r="G238" s="46">
        <f>+I238*1.4</f>
        <v>8400</v>
      </c>
      <c r="H238" s="46">
        <f>+I238*1.2</f>
        <v>7200</v>
      </c>
      <c r="I238" s="47">
        <v>6000</v>
      </c>
      <c r="J238" s="46"/>
    </row>
    <row r="239" spans="2:10" ht="12.75">
      <c r="B239" s="97"/>
      <c r="C239" s="97"/>
      <c r="D239" s="97"/>
      <c r="E239" s="2" t="s">
        <v>5</v>
      </c>
      <c r="F239" s="95" t="s">
        <v>162</v>
      </c>
      <c r="G239" s="46">
        <f>+I239*1.4</f>
        <v>4200</v>
      </c>
      <c r="H239" s="46">
        <f>+I239*1.2</f>
        <v>3600</v>
      </c>
      <c r="I239" s="47">
        <v>3000</v>
      </c>
      <c r="J239" s="46"/>
    </row>
    <row r="240" spans="2:10" ht="12.75">
      <c r="B240" s="97"/>
      <c r="C240" s="97"/>
      <c r="D240" s="97"/>
      <c r="E240" s="2" t="s">
        <v>119</v>
      </c>
      <c r="F240" s="95"/>
      <c r="G240" s="46">
        <f>+I240*1.4</f>
        <v>7000</v>
      </c>
      <c r="H240" s="46">
        <f>+I240*1.2</f>
        <v>6000</v>
      </c>
      <c r="I240" s="47">
        <v>5000</v>
      </c>
      <c r="J240" s="46"/>
    </row>
    <row r="241" spans="2:10" ht="59.25" customHeight="1">
      <c r="B241" s="97"/>
      <c r="C241" s="97"/>
      <c r="D241" s="97"/>
      <c r="E241" s="113" t="s">
        <v>163</v>
      </c>
      <c r="F241" s="113"/>
      <c r="G241" s="113"/>
      <c r="H241" s="113"/>
      <c r="I241" s="113"/>
      <c r="J241" s="113"/>
    </row>
    <row r="242" spans="2:10" ht="12.75">
      <c r="B242" s="97"/>
      <c r="C242" s="97"/>
      <c r="D242" s="97"/>
      <c r="E242" s="110" t="s">
        <v>164</v>
      </c>
      <c r="F242" s="110"/>
      <c r="G242" s="110"/>
      <c r="H242" s="110"/>
      <c r="I242" s="110"/>
      <c r="J242" s="110"/>
    </row>
    <row r="243" spans="2:10" ht="19.5" customHeight="1">
      <c r="B243" s="97"/>
      <c r="C243" s="97"/>
      <c r="D243" s="97"/>
      <c r="E243" s="2" t="s">
        <v>5</v>
      </c>
      <c r="F243" s="95" t="s">
        <v>167</v>
      </c>
      <c r="G243" s="46">
        <f>+I243*1.4</f>
        <v>16099.999999999998</v>
      </c>
      <c r="H243" s="46">
        <f>+I243*1.2</f>
        <v>13800</v>
      </c>
      <c r="I243" s="47">
        <v>11500</v>
      </c>
      <c r="J243" s="46"/>
    </row>
    <row r="244" spans="2:10" ht="19.5" customHeight="1">
      <c r="B244" s="97"/>
      <c r="C244" s="97"/>
      <c r="D244" s="97"/>
      <c r="E244" s="2" t="s">
        <v>119</v>
      </c>
      <c r="F244" s="95"/>
      <c r="G244" s="46">
        <f>+I244*1.4</f>
        <v>17500</v>
      </c>
      <c r="H244" s="46">
        <f>+I244*1.2</f>
        <v>15000</v>
      </c>
      <c r="I244" s="47">
        <v>12500</v>
      </c>
      <c r="J244" s="46"/>
    </row>
    <row r="245" spans="2:10" ht="12.75" customHeight="1">
      <c r="B245" s="97"/>
      <c r="C245" s="97"/>
      <c r="D245" s="97"/>
      <c r="E245" s="2" t="s">
        <v>5</v>
      </c>
      <c r="F245" s="95" t="s">
        <v>162</v>
      </c>
      <c r="G245" s="46">
        <f>+I245*1.4</f>
        <v>14000</v>
      </c>
      <c r="H245" s="46">
        <f>+I245*1.2</f>
        <v>12000</v>
      </c>
      <c r="I245" s="47">
        <v>10000</v>
      </c>
      <c r="J245" s="46"/>
    </row>
    <row r="246" spans="2:10" ht="12.75">
      <c r="B246" s="97"/>
      <c r="C246" s="97"/>
      <c r="D246" s="97"/>
      <c r="E246" s="2" t="s">
        <v>119</v>
      </c>
      <c r="F246" s="95"/>
      <c r="G246" s="46">
        <f>+I246*1.4</f>
        <v>15399.999999999998</v>
      </c>
      <c r="H246" s="46">
        <f>+I246*1.2</f>
        <v>13200</v>
      </c>
      <c r="I246" s="47">
        <v>11000</v>
      </c>
      <c r="J246" s="46"/>
    </row>
    <row r="247" spans="2:10" ht="25.5" customHeight="1">
      <c r="B247" s="97"/>
      <c r="C247" s="97"/>
      <c r="D247" s="97"/>
      <c r="E247" s="109" t="s">
        <v>191</v>
      </c>
      <c r="F247" s="109"/>
      <c r="G247" s="109"/>
      <c r="H247" s="109"/>
      <c r="I247" s="109"/>
      <c r="J247" s="109"/>
    </row>
    <row r="248" spans="2:10" ht="19.5" customHeight="1">
      <c r="B248" s="97"/>
      <c r="C248" s="97"/>
      <c r="D248" s="97"/>
      <c r="E248" s="2" t="s">
        <v>5</v>
      </c>
      <c r="F248" s="95" t="s">
        <v>167</v>
      </c>
      <c r="G248" s="46">
        <f>+I248*1.4</f>
        <v>11900</v>
      </c>
      <c r="H248" s="46">
        <f>+I248*1.2</f>
        <v>10200</v>
      </c>
      <c r="I248" s="47">
        <v>8500</v>
      </c>
      <c r="J248" s="46"/>
    </row>
    <row r="249" spans="2:10" ht="19.5" customHeight="1">
      <c r="B249" s="97"/>
      <c r="C249" s="97"/>
      <c r="D249" s="97"/>
      <c r="E249" s="2" t="s">
        <v>119</v>
      </c>
      <c r="F249" s="95"/>
      <c r="G249" s="46">
        <f>+I249*1.4</f>
        <v>15399.999999999998</v>
      </c>
      <c r="H249" s="46">
        <f>+I249*1.2</f>
        <v>13200</v>
      </c>
      <c r="I249" s="47">
        <v>11000</v>
      </c>
      <c r="J249" s="46"/>
    </row>
    <row r="250" spans="2:10" ht="12.75">
      <c r="B250" s="97"/>
      <c r="C250" s="97"/>
      <c r="D250" s="97"/>
      <c r="E250" s="2" t="s">
        <v>5</v>
      </c>
      <c r="F250" s="95" t="s">
        <v>162</v>
      </c>
      <c r="G250" s="46">
        <f>+I250*1.4</f>
        <v>8400</v>
      </c>
      <c r="H250" s="46">
        <f>+I250*1.2</f>
        <v>7200</v>
      </c>
      <c r="I250" s="47">
        <v>6000</v>
      </c>
      <c r="J250" s="46"/>
    </row>
    <row r="251" spans="2:10" ht="12.75">
      <c r="B251" s="97"/>
      <c r="C251" s="97"/>
      <c r="D251" s="97"/>
      <c r="E251" s="2" t="s">
        <v>119</v>
      </c>
      <c r="F251" s="95"/>
      <c r="G251" s="46">
        <f>+I251*1.4</f>
        <v>11200</v>
      </c>
      <c r="H251" s="46">
        <f>+I251*1.2</f>
        <v>9600</v>
      </c>
      <c r="I251" s="47">
        <v>8000</v>
      </c>
      <c r="J251" s="46"/>
    </row>
    <row r="252" spans="2:10" ht="12.75">
      <c r="B252" s="97"/>
      <c r="C252" s="97"/>
      <c r="D252" s="97"/>
      <c r="E252" s="109" t="s">
        <v>165</v>
      </c>
      <c r="F252" s="109"/>
      <c r="G252" s="109"/>
      <c r="H252" s="109"/>
      <c r="I252" s="109"/>
      <c r="J252" s="109"/>
    </row>
    <row r="253" spans="2:10" ht="19.5" customHeight="1">
      <c r="B253" s="97"/>
      <c r="C253" s="97"/>
      <c r="D253" s="97"/>
      <c r="E253" s="2" t="s">
        <v>5</v>
      </c>
      <c r="F253" s="95" t="s">
        <v>167</v>
      </c>
      <c r="G253" s="46">
        <f>+I253*1.4</f>
        <v>7000</v>
      </c>
      <c r="H253" s="46">
        <f>+I253*1.2</f>
        <v>6000</v>
      </c>
      <c r="I253" s="47">
        <v>5000</v>
      </c>
      <c r="J253" s="46"/>
    </row>
    <row r="254" spans="2:10" ht="19.5" customHeight="1">
      <c r="B254" s="97"/>
      <c r="C254" s="97"/>
      <c r="D254" s="97"/>
      <c r="E254" s="2" t="s">
        <v>119</v>
      </c>
      <c r="F254" s="95"/>
      <c r="G254" s="46">
        <f>+I254*1.4</f>
        <v>9800</v>
      </c>
      <c r="H254" s="46">
        <f>+I254*1.2</f>
        <v>8400</v>
      </c>
      <c r="I254" s="47">
        <v>7000</v>
      </c>
      <c r="J254" s="46"/>
    </row>
    <row r="255" spans="2:10" ht="12.75">
      <c r="B255" s="97"/>
      <c r="C255" s="97"/>
      <c r="D255" s="97"/>
      <c r="E255" s="2" t="s">
        <v>5</v>
      </c>
      <c r="F255" s="95" t="s">
        <v>162</v>
      </c>
      <c r="G255" s="46">
        <f>+I255*1.4</f>
        <v>5600</v>
      </c>
      <c r="H255" s="46">
        <f>+I255*1.2</f>
        <v>4800</v>
      </c>
      <c r="I255" s="47">
        <v>4000</v>
      </c>
      <c r="J255" s="46"/>
    </row>
    <row r="256" spans="2:10" ht="12.75">
      <c r="B256" s="97"/>
      <c r="C256" s="97"/>
      <c r="D256" s="97"/>
      <c r="E256" s="2" t="s">
        <v>119</v>
      </c>
      <c r="F256" s="95"/>
      <c r="G256" s="46">
        <f>+I256*1.4</f>
        <v>8400</v>
      </c>
      <c r="H256" s="46">
        <f>+I256*1.2</f>
        <v>7200</v>
      </c>
      <c r="I256" s="47">
        <v>6000</v>
      </c>
      <c r="J256" s="46"/>
    </row>
    <row r="257" spans="2:10" ht="12.75">
      <c r="B257" s="97"/>
      <c r="C257" s="97"/>
      <c r="D257" s="97"/>
      <c r="E257" s="109" t="s">
        <v>166</v>
      </c>
      <c r="F257" s="109"/>
      <c r="G257" s="109"/>
      <c r="H257" s="109"/>
      <c r="I257" s="109"/>
      <c r="J257" s="109"/>
    </row>
    <row r="258" spans="2:10" ht="19.5" customHeight="1">
      <c r="B258" s="97"/>
      <c r="C258" s="97"/>
      <c r="D258" s="97"/>
      <c r="E258" s="2" t="s">
        <v>5</v>
      </c>
      <c r="F258" s="95" t="s">
        <v>167</v>
      </c>
      <c r="G258" s="46">
        <f>+I258*1.26</f>
        <v>9775.08</v>
      </c>
      <c r="H258" s="46">
        <f>+I258*1.2</f>
        <v>9309.6</v>
      </c>
      <c r="I258" s="47">
        <v>7758</v>
      </c>
      <c r="J258" s="46"/>
    </row>
    <row r="259" spans="2:10" ht="19.5" customHeight="1">
      <c r="B259" s="97"/>
      <c r="C259" s="97"/>
      <c r="D259" s="97"/>
      <c r="E259" s="2" t="s">
        <v>119</v>
      </c>
      <c r="F259" s="95"/>
      <c r="G259" s="46">
        <f>+I259*1.26</f>
        <v>9775.08</v>
      </c>
      <c r="H259" s="46">
        <f>+I259*1.2</f>
        <v>9309.6</v>
      </c>
      <c r="I259" s="47">
        <v>7758</v>
      </c>
      <c r="J259" s="46"/>
    </row>
    <row r="260" spans="2:10" ht="12.75">
      <c r="B260" s="97"/>
      <c r="C260" s="97"/>
      <c r="D260" s="97"/>
      <c r="E260" s="2" t="s">
        <v>5</v>
      </c>
      <c r="F260" s="95" t="s">
        <v>162</v>
      </c>
      <c r="G260" s="46">
        <f>+I260*1.26</f>
        <v>9775.08</v>
      </c>
      <c r="H260" s="46">
        <f>+I260*1.2</f>
        <v>9309.6</v>
      </c>
      <c r="I260" s="47">
        <v>7758</v>
      </c>
      <c r="J260" s="46"/>
    </row>
    <row r="261" spans="2:10" ht="12.75">
      <c r="B261" s="98"/>
      <c r="C261" s="98"/>
      <c r="D261" s="98"/>
      <c r="E261" s="2" t="s">
        <v>119</v>
      </c>
      <c r="F261" s="95"/>
      <c r="G261" s="46">
        <f>+I261*1.26</f>
        <v>9775.08</v>
      </c>
      <c r="H261" s="46">
        <f>+I261*1.2</f>
        <v>9309.6</v>
      </c>
      <c r="I261" s="47">
        <v>7758</v>
      </c>
      <c r="J261" s="46"/>
    </row>
  </sheetData>
  <sheetProtection/>
  <mergeCells count="150">
    <mergeCell ref="E257:J257"/>
    <mergeCell ref="F258:F259"/>
    <mergeCell ref="F260:F261"/>
    <mergeCell ref="F245:F246"/>
    <mergeCell ref="E247:J247"/>
    <mergeCell ref="F248:F249"/>
    <mergeCell ref="F250:F251"/>
    <mergeCell ref="E252:J252"/>
    <mergeCell ref="F253:F254"/>
    <mergeCell ref="E241:J241"/>
    <mergeCell ref="E242:J242"/>
    <mergeCell ref="F243:F244"/>
    <mergeCell ref="F255:F256"/>
    <mergeCell ref="F234:F235"/>
    <mergeCell ref="E236:J236"/>
    <mergeCell ref="F237:F238"/>
    <mergeCell ref="F239:F240"/>
    <mergeCell ref="B221:J221"/>
    <mergeCell ref="B222:B261"/>
    <mergeCell ref="C222:C261"/>
    <mergeCell ref="D222:D261"/>
    <mergeCell ref="E225:J225"/>
    <mergeCell ref="E226:J226"/>
    <mergeCell ref="F227:F228"/>
    <mergeCell ref="F229:F230"/>
    <mergeCell ref="E231:J231"/>
    <mergeCell ref="F232:F233"/>
    <mergeCell ref="E214:J214"/>
    <mergeCell ref="F215:F216"/>
    <mergeCell ref="F217:F219"/>
    <mergeCell ref="E220:J220"/>
    <mergeCell ref="F205:F207"/>
    <mergeCell ref="E208:J208"/>
    <mergeCell ref="F209:F210"/>
    <mergeCell ref="F211:F213"/>
    <mergeCell ref="F197:F198"/>
    <mergeCell ref="F199:F201"/>
    <mergeCell ref="E202:J202"/>
    <mergeCell ref="F203:F204"/>
    <mergeCell ref="E190:J190"/>
    <mergeCell ref="F191:F192"/>
    <mergeCell ref="F193:F195"/>
    <mergeCell ref="E196:J196"/>
    <mergeCell ref="B177:B220"/>
    <mergeCell ref="C177:C220"/>
    <mergeCell ref="D177:D220"/>
    <mergeCell ref="E177:J177"/>
    <mergeCell ref="E178:J178"/>
    <mergeCell ref="F179:F180"/>
    <mergeCell ref="F181:F183"/>
    <mergeCell ref="E184:J184"/>
    <mergeCell ref="F185:F186"/>
    <mergeCell ref="F187:F189"/>
    <mergeCell ref="G172:I172"/>
    <mergeCell ref="G173:I173"/>
    <mergeCell ref="G174:I174"/>
    <mergeCell ref="B175:J175"/>
    <mergeCell ref="B165:B174"/>
    <mergeCell ref="C165:C174"/>
    <mergeCell ref="D165:D174"/>
    <mergeCell ref="G167:I167"/>
    <mergeCell ref="E168:J168"/>
    <mergeCell ref="F169:F171"/>
    <mergeCell ref="G169:I169"/>
    <mergeCell ref="G170:I170"/>
    <mergeCell ref="G171:I171"/>
    <mergeCell ref="F172:F174"/>
    <mergeCell ref="F158:F160"/>
    <mergeCell ref="J158:J163"/>
    <mergeCell ref="F161:F163"/>
    <mergeCell ref="B164:J164"/>
    <mergeCell ref="B143:B163"/>
    <mergeCell ref="C143:C163"/>
    <mergeCell ref="D143:D163"/>
    <mergeCell ref="E143:J143"/>
    <mergeCell ref="F144:F146"/>
    <mergeCell ref="F147:F149"/>
    <mergeCell ref="E150:J150"/>
    <mergeCell ref="F151:F153"/>
    <mergeCell ref="F154:F156"/>
    <mergeCell ref="E157:J157"/>
    <mergeCell ref="B135:J135"/>
    <mergeCell ref="B137:B142"/>
    <mergeCell ref="C137:C142"/>
    <mergeCell ref="D137:D142"/>
    <mergeCell ref="F137:F139"/>
    <mergeCell ref="F140:F142"/>
    <mergeCell ref="B131:J131"/>
    <mergeCell ref="B132:B134"/>
    <mergeCell ref="C132:C134"/>
    <mergeCell ref="D132:D134"/>
    <mergeCell ref="E97:J97"/>
    <mergeCell ref="F98:F104"/>
    <mergeCell ref="E105:J105"/>
    <mergeCell ref="F106:F130"/>
    <mergeCell ref="E89:J89"/>
    <mergeCell ref="F90:F91"/>
    <mergeCell ref="E92:J92"/>
    <mergeCell ref="F93:F96"/>
    <mergeCell ref="E78:J78"/>
    <mergeCell ref="F79:F80"/>
    <mergeCell ref="E81:J81"/>
    <mergeCell ref="F82:F88"/>
    <mergeCell ref="B66:J66"/>
    <mergeCell ref="B67:B130"/>
    <mergeCell ref="C67:C130"/>
    <mergeCell ref="D67:D130"/>
    <mergeCell ref="E69:J69"/>
    <mergeCell ref="F70:F71"/>
    <mergeCell ref="E72:J72"/>
    <mergeCell ref="E74:J74"/>
    <mergeCell ref="E75:J75"/>
    <mergeCell ref="F76:F77"/>
    <mergeCell ref="B61:J61"/>
    <mergeCell ref="B62:B65"/>
    <mergeCell ref="C62:C65"/>
    <mergeCell ref="D62:D65"/>
    <mergeCell ref="B49:J49"/>
    <mergeCell ref="B50:B60"/>
    <mergeCell ref="C50:C60"/>
    <mergeCell ref="D50:D60"/>
    <mergeCell ref="F54:F55"/>
    <mergeCell ref="B42:J42"/>
    <mergeCell ref="B43:B48"/>
    <mergeCell ref="C43:C48"/>
    <mergeCell ref="D43:D48"/>
    <mergeCell ref="F43:F44"/>
    <mergeCell ref="B36:B41"/>
    <mergeCell ref="C36:C41"/>
    <mergeCell ref="D36:D41"/>
    <mergeCell ref="F36:F37"/>
    <mergeCell ref="F39:F40"/>
    <mergeCell ref="B35:J35"/>
    <mergeCell ref="B9:J9"/>
    <mergeCell ref="B22:J22"/>
    <mergeCell ref="F23:F29"/>
    <mergeCell ref="D23:D34"/>
    <mergeCell ref="D5:D7"/>
    <mergeCell ref="E5:F6"/>
    <mergeCell ref="G5:I6"/>
    <mergeCell ref="J5:J7"/>
    <mergeCell ref="B23:B34"/>
    <mergeCell ref="C23:C34"/>
    <mergeCell ref="B5:B7"/>
    <mergeCell ref="C5:C7"/>
    <mergeCell ref="B8:J8"/>
    <mergeCell ref="B10:B21"/>
    <mergeCell ref="C10:C21"/>
    <mergeCell ref="D10:D21"/>
    <mergeCell ref="F10:F16"/>
  </mergeCells>
  <printOptions/>
  <pageMargins left="0.35433070866141736" right="0.15748031496062992" top="0.35433070866141736" bottom="2.598425196850394" header="0.5118110236220472" footer="0.5118110236220472"/>
  <pageSetup fitToHeight="9"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B2:S29"/>
  <sheetViews>
    <sheetView tabSelected="1" zoomScalePageLayoutView="0" workbookViewId="0" topLeftCell="A1">
      <selection activeCell="G8" sqref="G8"/>
    </sheetView>
  </sheetViews>
  <sheetFormatPr defaultColWidth="9.00390625" defaultRowHeight="12.75"/>
  <cols>
    <col min="1" max="2" width="9.125" style="1" customWidth="1"/>
    <col min="3" max="3" width="17.875" style="1" customWidth="1"/>
    <col min="4" max="4" width="16.625" style="1" customWidth="1"/>
    <col min="5" max="5" width="11.25390625" style="1" customWidth="1"/>
    <col min="6" max="6" width="17.125" style="57" customWidth="1"/>
    <col min="7" max="7" width="60.00390625" style="42" customWidth="1"/>
    <col min="8" max="8" width="15.75390625" style="13" customWidth="1"/>
    <col min="9" max="9" width="9.25390625" style="13" bestFit="1" customWidth="1"/>
    <col min="10" max="18" width="9.25390625" style="13" customWidth="1"/>
    <col min="19" max="19" width="18.375" style="13" customWidth="1"/>
    <col min="20" max="21" width="11.00390625" style="1" bestFit="1" customWidth="1"/>
    <col min="22" max="16384" width="9.125" style="1" customWidth="1"/>
  </cols>
  <sheetData>
    <row r="2" ht="15.75">
      <c r="B2" s="94" t="s">
        <v>256</v>
      </c>
    </row>
    <row r="3" spans="6:19" ht="20.25" customHeight="1">
      <c r="F3" s="127"/>
      <c r="G3" s="127"/>
      <c r="H3" s="127"/>
      <c r="I3" s="127"/>
      <c r="J3" s="127"/>
      <c r="K3" s="127"/>
      <c r="L3" s="127"/>
      <c r="M3" s="127"/>
      <c r="N3" s="127"/>
      <c r="O3" s="127"/>
      <c r="P3" s="127"/>
      <c r="Q3" s="127"/>
      <c r="R3" s="127"/>
      <c r="S3" s="127"/>
    </row>
    <row r="4" spans="7:19" ht="12.75">
      <c r="G4" s="32"/>
      <c r="H4" s="33"/>
      <c r="I4" s="33"/>
      <c r="J4" s="33"/>
      <c r="K4" s="33"/>
      <c r="L4" s="33"/>
      <c r="M4" s="33"/>
      <c r="N4" s="33"/>
      <c r="O4" s="33"/>
      <c r="P4" s="33"/>
      <c r="Q4" s="33"/>
      <c r="R4" s="33"/>
      <c r="S4" s="72"/>
    </row>
    <row r="5" spans="2:19" ht="38.25" customHeight="1">
      <c r="B5" s="138" t="s">
        <v>219</v>
      </c>
      <c r="C5" s="138" t="s">
        <v>218</v>
      </c>
      <c r="D5" s="138" t="s">
        <v>217</v>
      </c>
      <c r="E5" s="138" t="s">
        <v>17</v>
      </c>
      <c r="F5" s="96" t="s">
        <v>214</v>
      </c>
      <c r="G5" s="77" t="s">
        <v>9</v>
      </c>
      <c r="H5" s="77"/>
      <c r="I5" s="78" t="s">
        <v>10</v>
      </c>
      <c r="J5" s="79"/>
      <c r="K5" s="79"/>
      <c r="L5" s="79"/>
      <c r="M5" s="79"/>
      <c r="N5" s="79"/>
      <c r="O5" s="79"/>
      <c r="P5" s="79"/>
      <c r="Q5" s="79"/>
      <c r="R5" s="80"/>
      <c r="S5" s="128" t="s">
        <v>236</v>
      </c>
    </row>
    <row r="6" spans="2:19" ht="66.75" customHeight="1">
      <c r="B6" s="139"/>
      <c r="C6" s="139"/>
      <c r="D6" s="139"/>
      <c r="E6" s="139"/>
      <c r="F6" s="97"/>
      <c r="G6" s="129" t="s">
        <v>0</v>
      </c>
      <c r="H6" s="129" t="s">
        <v>11</v>
      </c>
      <c r="I6" s="78" t="s">
        <v>216</v>
      </c>
      <c r="J6" s="79"/>
      <c r="K6" s="79"/>
      <c r="L6" s="79"/>
      <c r="M6" s="80"/>
      <c r="N6" s="78" t="s">
        <v>221</v>
      </c>
      <c r="O6" s="79"/>
      <c r="P6" s="79"/>
      <c r="Q6" s="79"/>
      <c r="R6" s="80"/>
      <c r="S6" s="128"/>
    </row>
    <row r="7" spans="2:19" ht="66.75" customHeight="1">
      <c r="B7" s="140"/>
      <c r="C7" s="140"/>
      <c r="D7" s="140"/>
      <c r="E7" s="140"/>
      <c r="F7" s="98"/>
      <c r="G7" s="130"/>
      <c r="H7" s="130"/>
      <c r="I7" s="34" t="s">
        <v>223</v>
      </c>
      <c r="J7" s="34" t="s">
        <v>222</v>
      </c>
      <c r="K7" s="34" t="s">
        <v>224</v>
      </c>
      <c r="L7" s="34" t="s">
        <v>225</v>
      </c>
      <c r="M7" s="34" t="s">
        <v>249</v>
      </c>
      <c r="N7" s="34" t="s">
        <v>250</v>
      </c>
      <c r="O7" s="34" t="s">
        <v>227</v>
      </c>
      <c r="P7" s="34" t="s">
        <v>228</v>
      </c>
      <c r="Q7" s="34" t="s">
        <v>251</v>
      </c>
      <c r="R7" s="34" t="s">
        <v>226</v>
      </c>
      <c r="S7" s="73"/>
    </row>
    <row r="8" spans="2:19" ht="113.25" customHeight="1">
      <c r="B8" s="136">
        <v>1</v>
      </c>
      <c r="C8" s="96" t="s">
        <v>220</v>
      </c>
      <c r="D8" s="97" t="s">
        <v>233</v>
      </c>
      <c r="E8" s="97" t="s">
        <v>235</v>
      </c>
      <c r="F8" s="97" t="s">
        <v>234</v>
      </c>
      <c r="G8" s="10" t="s">
        <v>237</v>
      </c>
      <c r="H8" s="71">
        <v>0.4</v>
      </c>
      <c r="I8" s="3"/>
      <c r="J8" s="3"/>
      <c r="K8" s="3"/>
      <c r="L8" s="3"/>
      <c r="M8" s="3"/>
      <c r="N8" s="3"/>
      <c r="O8" s="3"/>
      <c r="P8" s="3"/>
      <c r="Q8" s="3"/>
      <c r="R8" s="3"/>
      <c r="S8" s="5">
        <v>4840.7</v>
      </c>
    </row>
    <row r="9" spans="2:19" ht="36.75" customHeight="1">
      <c r="B9" s="136"/>
      <c r="C9" s="97"/>
      <c r="D9" s="97"/>
      <c r="E9" s="97"/>
      <c r="F9" s="97"/>
      <c r="G9" s="78" t="s">
        <v>229</v>
      </c>
      <c r="H9" s="79"/>
      <c r="I9" s="79"/>
      <c r="J9" s="79"/>
      <c r="K9" s="79"/>
      <c r="L9" s="79"/>
      <c r="M9" s="79"/>
      <c r="N9" s="79"/>
      <c r="O9" s="79"/>
      <c r="P9" s="79"/>
      <c r="Q9" s="79"/>
      <c r="R9" s="79"/>
      <c r="S9" s="80"/>
    </row>
    <row r="10" spans="2:19" ht="12.75">
      <c r="B10" s="136"/>
      <c r="C10" s="97"/>
      <c r="D10" s="97"/>
      <c r="E10" s="97"/>
      <c r="F10" s="97"/>
      <c r="G10" s="131" t="s">
        <v>230</v>
      </c>
      <c r="H10" s="6" t="s">
        <v>215</v>
      </c>
      <c r="I10" s="5">
        <v>18.11</v>
      </c>
      <c r="J10" s="5">
        <v>49820</v>
      </c>
      <c r="K10" s="5"/>
      <c r="L10" s="5"/>
      <c r="M10" s="5"/>
      <c r="N10" s="5"/>
      <c r="O10" s="5">
        <v>298.92</v>
      </c>
      <c r="P10" s="5"/>
      <c r="Q10" s="5"/>
      <c r="R10" s="5"/>
      <c r="S10" s="2"/>
    </row>
    <row r="11" spans="2:19" ht="12.75">
      <c r="B11" s="136"/>
      <c r="C11" s="97"/>
      <c r="D11" s="97"/>
      <c r="E11" s="97"/>
      <c r="F11" s="97"/>
      <c r="G11" s="132"/>
      <c r="H11" s="6" t="s">
        <v>15</v>
      </c>
      <c r="I11" s="5">
        <v>18.79</v>
      </c>
      <c r="J11" s="5">
        <v>193701.37</v>
      </c>
      <c r="K11" s="5">
        <v>92937.33</v>
      </c>
      <c r="L11" s="5">
        <v>975.55</v>
      </c>
      <c r="M11" s="5"/>
      <c r="N11" s="5"/>
      <c r="O11" s="5">
        <v>581.1</v>
      </c>
      <c r="P11" s="5">
        <v>23.2</v>
      </c>
      <c r="Q11" s="5">
        <v>975.55</v>
      </c>
      <c r="R11" s="5"/>
      <c r="S11" s="2"/>
    </row>
    <row r="12" spans="2:19" ht="12.75">
      <c r="B12" s="136"/>
      <c r="C12" s="97"/>
      <c r="D12" s="97"/>
      <c r="E12" s="97"/>
      <c r="F12" s="97"/>
      <c r="G12" s="131" t="s">
        <v>231</v>
      </c>
      <c r="H12" s="6" t="s">
        <v>215</v>
      </c>
      <c r="I12" s="5">
        <v>18.11</v>
      </c>
      <c r="J12" s="5">
        <v>307482.67</v>
      </c>
      <c r="K12" s="5">
        <v>275173.5</v>
      </c>
      <c r="L12" s="5">
        <v>3434.38</v>
      </c>
      <c r="M12" s="5"/>
      <c r="N12" s="5"/>
      <c r="O12" s="5">
        <v>16.38</v>
      </c>
      <c r="P12" s="5">
        <v>9.78</v>
      </c>
      <c r="Q12" s="5">
        <v>3434.38</v>
      </c>
      <c r="R12" s="5"/>
      <c r="S12" s="2"/>
    </row>
    <row r="13" spans="2:19" ht="12.75">
      <c r="B13" s="136"/>
      <c r="C13" s="97"/>
      <c r="D13" s="97"/>
      <c r="E13" s="97"/>
      <c r="F13" s="97"/>
      <c r="G13" s="132"/>
      <c r="H13" s="6" t="s">
        <v>15</v>
      </c>
      <c r="I13" s="5">
        <v>18.79</v>
      </c>
      <c r="J13" s="5">
        <v>166259.47</v>
      </c>
      <c r="K13" s="5">
        <v>210841.64</v>
      </c>
      <c r="L13" s="5"/>
      <c r="M13" s="5"/>
      <c r="N13" s="5"/>
      <c r="O13" s="5">
        <v>505.52</v>
      </c>
      <c r="P13" s="5">
        <v>71.71</v>
      </c>
      <c r="Q13" s="5"/>
      <c r="R13" s="5"/>
      <c r="S13" s="2"/>
    </row>
    <row r="14" spans="2:19" ht="12.75">
      <c r="B14" s="136"/>
      <c r="C14" s="97"/>
      <c r="D14" s="97"/>
      <c r="E14" s="97"/>
      <c r="F14" s="97"/>
      <c r="G14" s="131" t="s">
        <v>232</v>
      </c>
      <c r="H14" s="6" t="s">
        <v>215</v>
      </c>
      <c r="I14" s="5">
        <v>18.11</v>
      </c>
      <c r="J14" s="5"/>
      <c r="K14" s="5"/>
      <c r="L14" s="5"/>
      <c r="M14" s="5"/>
      <c r="N14" s="5"/>
      <c r="O14" s="5"/>
      <c r="P14" s="5"/>
      <c r="Q14" s="5"/>
      <c r="R14" s="5"/>
      <c r="S14" s="2"/>
    </row>
    <row r="15" spans="2:19" ht="12.75">
      <c r="B15" s="137"/>
      <c r="C15" s="98"/>
      <c r="D15" s="98"/>
      <c r="E15" s="98"/>
      <c r="F15" s="98"/>
      <c r="G15" s="132"/>
      <c r="H15" s="6" t="s">
        <v>15</v>
      </c>
      <c r="I15" s="5">
        <v>18.79</v>
      </c>
      <c r="J15" s="5">
        <v>144257.43</v>
      </c>
      <c r="K15" s="5"/>
      <c r="L15" s="5"/>
      <c r="M15" s="5"/>
      <c r="N15" s="5"/>
      <c r="O15" s="5">
        <v>711.67</v>
      </c>
      <c r="P15" s="5"/>
      <c r="Q15" s="5"/>
      <c r="R15" s="5"/>
      <c r="S15" s="2"/>
    </row>
    <row r="16" spans="2:19" ht="114.75" customHeight="1">
      <c r="B16" s="126">
        <v>2</v>
      </c>
      <c r="C16" s="96" t="s">
        <v>238</v>
      </c>
      <c r="D16" s="97" t="s">
        <v>241</v>
      </c>
      <c r="E16" s="97" t="s">
        <v>240</v>
      </c>
      <c r="F16" s="97" t="s">
        <v>239</v>
      </c>
      <c r="G16" s="10" t="s">
        <v>237</v>
      </c>
      <c r="H16" s="71">
        <v>0.4</v>
      </c>
      <c r="I16" s="3"/>
      <c r="J16" s="3"/>
      <c r="K16" s="3"/>
      <c r="L16" s="3"/>
      <c r="M16" s="3"/>
      <c r="N16" s="3"/>
      <c r="O16" s="3"/>
      <c r="P16" s="3"/>
      <c r="Q16" s="3"/>
      <c r="R16" s="3"/>
      <c r="S16" s="5">
        <v>2407.96</v>
      </c>
    </row>
    <row r="17" spans="2:19" ht="12.75" customHeight="1">
      <c r="B17" s="126"/>
      <c r="C17" s="97"/>
      <c r="D17" s="97"/>
      <c r="E17" s="97"/>
      <c r="F17" s="97"/>
      <c r="G17" s="78" t="s">
        <v>229</v>
      </c>
      <c r="H17" s="79"/>
      <c r="I17" s="79"/>
      <c r="J17" s="79"/>
      <c r="K17" s="79"/>
      <c r="L17" s="79"/>
      <c r="M17" s="79"/>
      <c r="N17" s="79"/>
      <c r="O17" s="79"/>
      <c r="P17" s="79"/>
      <c r="Q17" s="79"/>
      <c r="R17" s="79"/>
      <c r="S17" s="80"/>
    </row>
    <row r="18" spans="2:19" ht="12.75" customHeight="1">
      <c r="B18" s="126"/>
      <c r="C18" s="97"/>
      <c r="D18" s="97"/>
      <c r="E18" s="97"/>
      <c r="F18" s="97"/>
      <c r="G18" s="131" t="s">
        <v>230</v>
      </c>
      <c r="H18" s="6" t="s">
        <v>215</v>
      </c>
      <c r="I18" s="5">
        <v>42.81</v>
      </c>
      <c r="J18" s="5">
        <v>107754</v>
      </c>
      <c r="K18" s="5"/>
      <c r="L18" s="5"/>
      <c r="M18" s="5"/>
      <c r="N18" s="5"/>
      <c r="O18" s="5"/>
      <c r="P18" s="5"/>
      <c r="Q18" s="5"/>
      <c r="R18" s="5"/>
      <c r="S18" s="2"/>
    </row>
    <row r="19" spans="2:19" ht="12.75" customHeight="1">
      <c r="B19" s="126"/>
      <c r="C19" s="97"/>
      <c r="D19" s="97"/>
      <c r="E19" s="97"/>
      <c r="F19" s="97"/>
      <c r="G19" s="132"/>
      <c r="H19" s="6" t="s">
        <v>15</v>
      </c>
      <c r="I19" s="5">
        <v>40.38</v>
      </c>
      <c r="J19" s="5">
        <v>117977</v>
      </c>
      <c r="K19" s="5"/>
      <c r="L19" s="5">
        <v>554.8</v>
      </c>
      <c r="M19" s="5"/>
      <c r="N19" s="5"/>
      <c r="O19" s="5"/>
      <c r="P19" s="5"/>
      <c r="Q19" s="5"/>
      <c r="R19" s="5"/>
      <c r="S19" s="2"/>
    </row>
    <row r="20" spans="2:19" ht="12.75" customHeight="1">
      <c r="B20" s="126"/>
      <c r="C20" s="97"/>
      <c r="D20" s="97"/>
      <c r="E20" s="97"/>
      <c r="F20" s="97"/>
      <c r="G20" s="131" t="s">
        <v>231</v>
      </c>
      <c r="H20" s="6" t="s">
        <v>215</v>
      </c>
      <c r="I20" s="5"/>
      <c r="J20" s="5"/>
      <c r="K20" s="5"/>
      <c r="L20" s="5"/>
      <c r="M20" s="5"/>
      <c r="N20" s="5"/>
      <c r="O20" s="5"/>
      <c r="P20" s="5"/>
      <c r="Q20" s="5"/>
      <c r="R20" s="5"/>
      <c r="S20" s="2"/>
    </row>
    <row r="21" spans="2:19" ht="12.75" customHeight="1">
      <c r="B21" s="126"/>
      <c r="C21" s="97"/>
      <c r="D21" s="97"/>
      <c r="E21" s="97"/>
      <c r="F21" s="97"/>
      <c r="G21" s="132"/>
      <c r="H21" s="6" t="s">
        <v>15</v>
      </c>
      <c r="I21" s="5">
        <v>8.84</v>
      </c>
      <c r="J21" s="5">
        <v>117977</v>
      </c>
      <c r="K21" s="5"/>
      <c r="L21" s="5">
        <v>230.95</v>
      </c>
      <c r="M21" s="5"/>
      <c r="N21" s="5"/>
      <c r="O21" s="5"/>
      <c r="P21" s="5"/>
      <c r="Q21" s="5"/>
      <c r="R21" s="5"/>
      <c r="S21" s="2"/>
    </row>
    <row r="22" spans="2:19" ht="13.5" customHeight="1">
      <c r="B22" s="126"/>
      <c r="C22" s="97"/>
      <c r="D22" s="97"/>
      <c r="E22" s="97"/>
      <c r="F22" s="97"/>
      <c r="G22" s="131" t="s">
        <v>232</v>
      </c>
      <c r="H22" s="6" t="s">
        <v>215</v>
      </c>
      <c r="I22" s="5"/>
      <c r="J22" s="5"/>
      <c r="K22" s="5"/>
      <c r="L22" s="5"/>
      <c r="M22" s="5"/>
      <c r="N22" s="5"/>
      <c r="O22" s="5"/>
      <c r="P22" s="5"/>
      <c r="Q22" s="5"/>
      <c r="R22" s="5"/>
      <c r="S22" s="2"/>
    </row>
    <row r="23" spans="2:19" ht="12.75" customHeight="1">
      <c r="B23" s="126"/>
      <c r="C23" s="98"/>
      <c r="D23" s="98"/>
      <c r="E23" s="98"/>
      <c r="F23" s="98"/>
      <c r="G23" s="132"/>
      <c r="H23" s="6" t="s">
        <v>15</v>
      </c>
      <c r="I23" s="5">
        <v>1.86</v>
      </c>
      <c r="J23" s="5">
        <v>117977</v>
      </c>
      <c r="K23" s="5"/>
      <c r="L23" s="5"/>
      <c r="M23" s="5"/>
      <c r="N23" s="5"/>
      <c r="O23" s="5"/>
      <c r="P23" s="5"/>
      <c r="Q23" s="5"/>
      <c r="R23" s="5"/>
      <c r="S23" s="2"/>
    </row>
    <row r="24" spans="2:19" ht="119.25" customHeight="1">
      <c r="B24" s="135">
        <v>3</v>
      </c>
      <c r="C24" s="96" t="s">
        <v>242</v>
      </c>
      <c r="D24" s="96" t="s">
        <v>255</v>
      </c>
      <c r="E24" s="96" t="s">
        <v>240</v>
      </c>
      <c r="F24" s="96" t="s">
        <v>243</v>
      </c>
      <c r="G24" s="10" t="s">
        <v>244</v>
      </c>
      <c r="H24" s="133">
        <v>0.4</v>
      </c>
      <c r="I24" s="5"/>
      <c r="J24" s="5"/>
      <c r="K24" s="5"/>
      <c r="L24" s="5"/>
      <c r="M24" s="5"/>
      <c r="N24" s="5"/>
      <c r="O24" s="5"/>
      <c r="P24" s="5"/>
      <c r="Q24" s="5"/>
      <c r="R24" s="5"/>
      <c r="S24" s="2" t="s">
        <v>246</v>
      </c>
    </row>
    <row r="25" spans="2:19" ht="136.5" customHeight="1">
      <c r="B25" s="136"/>
      <c r="C25" s="97"/>
      <c r="D25" s="97"/>
      <c r="E25" s="97"/>
      <c r="F25" s="97"/>
      <c r="G25" s="10" t="s">
        <v>245</v>
      </c>
      <c r="H25" s="134"/>
      <c r="I25" s="5"/>
      <c r="J25" s="5"/>
      <c r="K25" s="5"/>
      <c r="L25" s="5"/>
      <c r="M25" s="5"/>
      <c r="N25" s="5"/>
      <c r="O25" s="5"/>
      <c r="P25" s="5"/>
      <c r="Q25" s="5"/>
      <c r="R25" s="5"/>
      <c r="S25" s="2" t="s">
        <v>246</v>
      </c>
    </row>
    <row r="26" spans="2:19" ht="106.5" customHeight="1">
      <c r="B26" s="136"/>
      <c r="C26" s="97"/>
      <c r="D26" s="97"/>
      <c r="E26" s="97"/>
      <c r="F26" s="97"/>
      <c r="G26" s="10" t="s">
        <v>247</v>
      </c>
      <c r="H26" s="71"/>
      <c r="I26" s="3"/>
      <c r="J26" s="3"/>
      <c r="K26" s="3"/>
      <c r="L26" s="3"/>
      <c r="M26" s="3"/>
      <c r="N26" s="3"/>
      <c r="O26" s="3"/>
      <c r="P26" s="3"/>
      <c r="Q26" s="3"/>
      <c r="R26" s="3"/>
      <c r="S26" s="5" t="s">
        <v>248</v>
      </c>
    </row>
    <row r="27" spans="2:19" ht="12.75" customHeight="1">
      <c r="B27" s="136"/>
      <c r="C27" s="97"/>
      <c r="D27" s="97"/>
      <c r="E27" s="97"/>
      <c r="F27" s="97"/>
      <c r="G27" s="78" t="s">
        <v>229</v>
      </c>
      <c r="H27" s="79"/>
      <c r="I27" s="79"/>
      <c r="J27" s="79"/>
      <c r="K27" s="79"/>
      <c r="L27" s="79"/>
      <c r="M27" s="79"/>
      <c r="N27" s="79"/>
      <c r="O27" s="79"/>
      <c r="P27" s="79"/>
      <c r="Q27" s="79"/>
      <c r="R27" s="79"/>
      <c r="S27" s="80"/>
    </row>
    <row r="28" spans="2:19" ht="36" customHeight="1">
      <c r="B28" s="136"/>
      <c r="C28" s="97"/>
      <c r="D28" s="97"/>
      <c r="E28" s="97"/>
      <c r="F28" s="97"/>
      <c r="G28" s="93"/>
      <c r="H28" s="69"/>
      <c r="I28" s="34" t="s">
        <v>223</v>
      </c>
      <c r="J28" s="34" t="s">
        <v>222</v>
      </c>
      <c r="K28" s="34" t="s">
        <v>224</v>
      </c>
      <c r="L28" s="34" t="s">
        <v>252</v>
      </c>
      <c r="M28" s="34" t="s">
        <v>253</v>
      </c>
      <c r="N28" s="34" t="s">
        <v>250</v>
      </c>
      <c r="O28" s="34" t="s">
        <v>227</v>
      </c>
      <c r="P28" s="34" t="s">
        <v>228</v>
      </c>
      <c r="Q28" s="34" t="s">
        <v>251</v>
      </c>
      <c r="R28" s="34" t="s">
        <v>226</v>
      </c>
      <c r="S28" s="70"/>
    </row>
    <row r="29" spans="2:19" ht="209.25" customHeight="1">
      <c r="B29" s="137"/>
      <c r="C29" s="98"/>
      <c r="D29" s="98"/>
      <c r="E29" s="98"/>
      <c r="F29" s="98"/>
      <c r="G29" s="52" t="s">
        <v>254</v>
      </c>
      <c r="H29" s="6"/>
      <c r="I29" s="5">
        <v>63.2</v>
      </c>
      <c r="J29" s="5">
        <v>89597.5</v>
      </c>
      <c r="K29" s="5">
        <v>68597.8</v>
      </c>
      <c r="L29" s="5">
        <v>221.1</v>
      </c>
      <c r="M29" s="5">
        <v>1266.2</v>
      </c>
      <c r="N29" s="5">
        <v>63.2</v>
      </c>
      <c r="O29" s="5">
        <v>114.4</v>
      </c>
      <c r="P29" s="5">
        <v>439.7</v>
      </c>
      <c r="Q29" s="5">
        <v>221.1</v>
      </c>
      <c r="R29" s="5">
        <v>1266.2</v>
      </c>
      <c r="S29" s="2"/>
    </row>
  </sheetData>
  <sheetProtection/>
  <mergeCells count="38">
    <mergeCell ref="B5:B7"/>
    <mergeCell ref="C5:C7"/>
    <mergeCell ref="D5:D7"/>
    <mergeCell ref="E5:E7"/>
    <mergeCell ref="G27:S27"/>
    <mergeCell ref="H24:H25"/>
    <mergeCell ref="I5:R5"/>
    <mergeCell ref="B24:B29"/>
    <mergeCell ref="C24:C29"/>
    <mergeCell ref="D24:D29"/>
    <mergeCell ref="E24:E29"/>
    <mergeCell ref="F24:F29"/>
    <mergeCell ref="B8:B15"/>
    <mergeCell ref="G5:H5"/>
    <mergeCell ref="G12:G13"/>
    <mergeCell ref="G14:G15"/>
    <mergeCell ref="C16:C23"/>
    <mergeCell ref="D16:D23"/>
    <mergeCell ref="E16:E23"/>
    <mergeCell ref="F16:F23"/>
    <mergeCell ref="G17:S17"/>
    <mergeCell ref="G18:G19"/>
    <mergeCell ref="G20:G21"/>
    <mergeCell ref="G22:G23"/>
    <mergeCell ref="B16:B23"/>
    <mergeCell ref="F3:S3"/>
    <mergeCell ref="S5:S6"/>
    <mergeCell ref="H6:H7"/>
    <mergeCell ref="G6:G7"/>
    <mergeCell ref="F5:F7"/>
    <mergeCell ref="I6:M6"/>
    <mergeCell ref="N6:R6"/>
    <mergeCell ref="G9:S9"/>
    <mergeCell ref="G10:G11"/>
    <mergeCell ref="D8:D15"/>
    <mergeCell ref="E8:E15"/>
    <mergeCell ref="F8:F15"/>
    <mergeCell ref="C8:C1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Titova_YV</dc:creator>
  <cp:keywords/>
  <dc:description/>
  <cp:lastModifiedBy>*</cp:lastModifiedBy>
  <cp:lastPrinted>2012-03-13T05:51:31Z</cp:lastPrinted>
  <dcterms:created xsi:type="dcterms:W3CDTF">2007-05-31T11:41:14Z</dcterms:created>
  <dcterms:modified xsi:type="dcterms:W3CDTF">2013-03-11T14:00:10Z</dcterms:modified>
  <cp:category/>
  <cp:version/>
  <cp:contentType/>
  <cp:contentStatus/>
</cp:coreProperties>
</file>