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tabRatio="989" activeTab="1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2'!$B$1:$M$17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J7" i="10" l="1"/>
  <c r="G7" i="11" l="1"/>
  <c r="D7" i="11"/>
  <c r="G7" i="10" l="1"/>
  <c r="D7" i="10"/>
  <c r="F11" i="6" l="1"/>
  <c r="E11" i="6"/>
  <c r="D7" i="5"/>
  <c r="E13" i="4"/>
  <c r="E7" i="4" s="1"/>
  <c r="F22" i="15"/>
  <c r="F16" i="15"/>
  <c r="E9" i="14"/>
  <c r="F13" i="15"/>
  <c r="F11" i="15"/>
  <c r="F10" i="15"/>
  <c r="E9" i="15"/>
  <c r="F6" i="15"/>
  <c r="F22" i="14"/>
  <c r="F16" i="14"/>
  <c r="F10" i="14"/>
  <c r="F11" i="14"/>
  <c r="F13" i="14"/>
  <c r="F6" i="14"/>
  <c r="F16" i="3"/>
  <c r="F22" i="3"/>
  <c r="F6" i="3"/>
  <c r="D11" i="6" l="1"/>
  <c r="E7" i="6"/>
  <c r="D7" i="6"/>
  <c r="E32" i="4"/>
  <c r="D32" i="4"/>
  <c r="D13" i="4"/>
  <c r="D9" i="15"/>
  <c r="F9" i="15" s="1"/>
  <c r="D9" i="14"/>
  <c r="F9" i="14" s="1"/>
  <c r="D9" i="3"/>
  <c r="E11" i="13" l="1"/>
  <c r="E11" i="12"/>
  <c r="D23" i="2"/>
  <c r="D24" i="2" s="1"/>
  <c r="D20" i="2"/>
  <c r="D21" i="2" s="1"/>
  <c r="D17" i="2"/>
  <c r="D18" i="2" s="1"/>
  <c r="E11" i="2"/>
  <c r="F7" i="6" l="1"/>
</calcChain>
</file>

<file path=xl/sharedStrings.xml><?xml version="1.0" encoding="utf-8"?>
<sst xmlns="http://schemas.openxmlformats.org/spreadsheetml/2006/main" count="479" uniqueCount="149">
  <si>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</si>
  <si>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</si>
  <si>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</si>
  <si>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</si>
  <si>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</si>
  <si>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</si>
  <si>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</si>
  <si>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</si>
  <si>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</si>
  <si>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</si>
  <si>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</si>
  <si>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</si>
  <si>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</si>
  <si>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</si>
  <si>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</si>
  <si>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</si>
  <si>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</si>
  <si>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</si>
  <si>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</si>
  <si>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</si>
  <si>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</si>
  <si>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</si>
  <si>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</si>
  <si>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</si>
  <si>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на 2016 год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</si>
  <si>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</si>
  <si>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</si>
  <si>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</si>
  <si>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</si>
  <si>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</si>
  <si>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</si>
  <si>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</si>
  <si>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</si>
  <si>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</si>
  <si>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</si>
  <si>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</si>
  <si>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</si>
  <si>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</si>
  <si>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</si>
  <si>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</si>
  <si>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</si>
  <si>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</si>
  <si>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</si>
  <si>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</si>
  <si>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</si>
  <si>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</si>
  <si>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</si>
  <si>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</si>
  <si>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</si>
  <si>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</si>
  <si>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</si>
  <si>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</si>
  <si>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</si>
  <si>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</si>
  <si>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</si>
  <si>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</si>
  <si>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</si>
  <si>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</si>
  <si>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</si>
  <si>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</si>
  <si>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</si>
  <si>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</si>
  <si>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</si>
  <si>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</si>
  <si>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</si>
  <si>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</si>
  <si>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</si>
  <si>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</si>
  <si>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</si>
  <si>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</si>
  <si>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</si>
  <si>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</si>
  <si>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</si>
  <si>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</si>
  <si>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</si>
  <si>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</si>
  <si>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</si>
  <si>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</si>
  <si>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</si>
  <si>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</si>
  <si>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</si>
  <si>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</si>
  <si>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</si>
  <si>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</si>
  <si>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</si>
  <si>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</si>
  <si>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</si>
  <si>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</si>
  <si>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</si>
  <si>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</si>
  <si>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</si>
  <si>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</si>
  <si>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</si>
  <si>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</si>
  <si>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</si>
  <si>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</si>
  <si>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</si>
  <si>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</si>
  <si>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</si>
  <si>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</si>
  <si>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</si>
  <si>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</si>
  <si>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</si>
  <si>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</si>
  <si>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</si>
  <si>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</si>
  <si>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</si>
  <si>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</si>
  <si>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</si>
  <si>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</si>
  <si>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</si>
  <si>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</si>
  <si>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</si>
  <si>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</si>
  <si>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</si>
  <si>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</si>
  <si>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</si>
  <si>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</si>
  <si>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</si>
  <si>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</si>
  <si>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</si>
  <si>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</si>
  <si>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</si>
  <si>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</si>
  <si>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</si>
  <si>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</si>
  <si>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</si>
  <si>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до 15 кВт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</si>
  <si>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</si>
  <si>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</si>
  <si>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</si>
  <si>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</si>
  <si>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</si>
  <si>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</si>
  <si>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</si>
  <si>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</si>
  <si>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по договорам, заключенным за текущий год</t>
  </si>
  <si>
    <t>по Ингушскому филиалу ПАО "МРСК Северного Кавказа"</t>
  </si>
  <si>
    <t xml:space="preserve">             к сетям Ингушского филиала ПАО "МРСК Северного Кавказа"  на 2016 год</t>
  </si>
  <si>
    <t xml:space="preserve">1. Полное наименование Ингушский  филиал Публичного Акционерго Общества  "Межрегиональная  распределительная  сетевая  компания  Северного Кавказа" </t>
  </si>
  <si>
    <t>2. Сокращенное наименование Ингушский  филиал ПАО "МРСК Северного Кавказа"</t>
  </si>
  <si>
    <t>3. Место нахождения Республика Ингушетия,  г. Назрань,Ул. Муталиева ,23</t>
  </si>
  <si>
    <t>4. Адрес юридического лица 357506,Ставропольский  край, г. Пятигорск, п.Энергетик, ул.Подстанционная,д.13А</t>
  </si>
  <si>
    <t>5. ИНН 2632082033</t>
  </si>
  <si>
    <t>6. КПП 060832003</t>
  </si>
  <si>
    <t>7. Ф.И.О. руководителя Могушков Магомед Ахметович</t>
  </si>
  <si>
    <t>8. Адрес электронной почты _ingfilial@yandex.ru</t>
  </si>
  <si>
    <t>9. Контактный телефон (8732) 22-20-97</t>
  </si>
  <si>
    <t>10. Факс (8732)22-18-16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</si>
</sst>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3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view="pageBreakPreview" zoomScaleSheetLayoutView="100" workbookViewId="0">
      <selection activeCell="R19" sqref="R19"/>
    </sheetView>
  </sheetViews>
  <sheetFormatPr defaultRowHeight="15" x14ac:dyDescent="0.25"/>
  <cols>
    <col min="1" max="1" width="5.7109375" customWidth="1"/>
    <col min="10" max="10" width="5.7109375" customWidth="1"/>
  </cols>
  <sheetData>
    <row r="2" spans="2:12" x14ac:dyDescent="0.25">
      <c r="B2" s="28" t="s">
        <v>0</v>
      </c>
      <c r="C2" s="28"/>
      <c r="D2" s="28"/>
      <c r="E2" s="28"/>
      <c r="F2" s="28"/>
      <c r="G2" s="28"/>
      <c r="H2" s="28"/>
      <c r="I2" s="28"/>
    </row>
    <row r="3" spans="2:12" x14ac:dyDescent="0.25">
      <c r="B3" s="28" t="s">
        <v>1</v>
      </c>
      <c r="C3" s="28"/>
      <c r="D3" s="28"/>
      <c r="E3" s="28"/>
      <c r="F3" s="28"/>
      <c r="G3" s="28"/>
      <c r="H3" s="28"/>
      <c r="I3" s="28"/>
    </row>
    <row r="4" spans="2:12" x14ac:dyDescent="0.25">
      <c r="B4" s="28" t="s">
        <v>138</v>
      </c>
      <c r="C4" s="28"/>
      <c r="D4" s="28"/>
      <c r="E4" s="28"/>
      <c r="F4" s="28"/>
      <c r="G4" s="28"/>
      <c r="H4" s="28"/>
      <c r="I4" s="28"/>
    </row>
    <row r="5" spans="2:12" x14ac:dyDescent="0.25">
      <c r="B5" s="28"/>
      <c r="C5" s="28"/>
      <c r="D5" s="28"/>
      <c r="E5" s="28"/>
      <c r="F5" s="28"/>
      <c r="G5" s="28"/>
      <c r="H5" s="28"/>
      <c r="I5" s="28"/>
    </row>
    <row r="7" spans="2:12" ht="33.75" customHeight="1" x14ac:dyDescent="0.25">
      <c r="B7" s="29" t="s">
        <v>139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x14ac:dyDescent="0.25">
      <c r="B8" t="s">
        <v>140</v>
      </c>
    </row>
    <row r="9" spans="2:12" ht="29.25" customHeight="1" x14ac:dyDescent="0.25">
      <c r="B9" t="s">
        <v>141</v>
      </c>
    </row>
    <row r="10" spans="2:12" x14ac:dyDescent="0.25">
      <c r="B10" t="s">
        <v>142</v>
      </c>
    </row>
    <row r="11" spans="2:12" x14ac:dyDescent="0.25">
      <c r="B11" t="s">
        <v>143</v>
      </c>
    </row>
    <row r="12" spans="2:12" x14ac:dyDescent="0.25">
      <c r="B12" t="s">
        <v>144</v>
      </c>
    </row>
    <row r="13" spans="2:12" x14ac:dyDescent="0.25">
      <c r="B13" t="s">
        <v>145</v>
      </c>
    </row>
    <row r="14" spans="2:12" x14ac:dyDescent="0.25">
      <c r="B14" t="s">
        <v>146</v>
      </c>
    </row>
    <row r="15" spans="2:12" x14ac:dyDescent="0.25">
      <c r="B15" t="s">
        <v>147</v>
      </c>
    </row>
    <row r="16" spans="2:12" x14ac:dyDescent="0.25">
      <c r="B16" t="s">
        <v>148</v>
      </c>
    </row>
  </sheetData>
  <mergeCells count="5">
    <mergeCell ref="B2:I2"/>
    <mergeCell ref="B3:I3"/>
    <mergeCell ref="B4:I4"/>
    <mergeCell ref="B5:I5"/>
    <mergeCell ref="B7:L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SheetLayoutView="110" workbookViewId="0">
      <selection activeCell="C8" sqref="C8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</cols>
  <sheetData>
    <row r="2" spans="2:6" x14ac:dyDescent="0.25">
      <c r="B2" s="28" t="s">
        <v>89</v>
      </c>
      <c r="C2" s="28"/>
      <c r="D2" s="28"/>
      <c r="E2" s="28"/>
      <c r="F2" s="28"/>
    </row>
    <row r="3" spans="2:6" x14ac:dyDescent="0.25">
      <c r="B3" s="28" t="s">
        <v>100</v>
      </c>
      <c r="C3" s="28"/>
      <c r="D3" s="28"/>
      <c r="E3" s="28"/>
      <c r="F3" s="28"/>
    </row>
    <row r="4" spans="2:6" x14ac:dyDescent="0.25">
      <c r="B4" s="28" t="s">
        <v>101</v>
      </c>
      <c r="C4" s="28"/>
      <c r="D4" s="28"/>
      <c r="E4" s="28"/>
      <c r="F4" s="28"/>
    </row>
    <row r="5" spans="2:6" x14ac:dyDescent="0.25">
      <c r="B5" s="28" t="s">
        <v>102</v>
      </c>
      <c r="C5" s="28"/>
      <c r="D5" s="28"/>
      <c r="E5" s="28"/>
      <c r="F5" s="28"/>
    </row>
    <row r="6" spans="2:6" ht="105" x14ac:dyDescent="0.25">
      <c r="B6" s="36" t="s">
        <v>30</v>
      </c>
      <c r="C6" s="36"/>
      <c r="D6" s="11" t="s">
        <v>92</v>
      </c>
      <c r="E6" s="11" t="s">
        <v>93</v>
      </c>
      <c r="F6" s="11" t="s">
        <v>94</v>
      </c>
    </row>
    <row r="7" spans="2:6" ht="30" x14ac:dyDescent="0.25">
      <c r="B7" s="35" t="s">
        <v>34</v>
      </c>
      <c r="C7" s="14" t="s">
        <v>95</v>
      </c>
      <c r="D7" s="23">
        <f>D8+D9+D10</f>
        <v>57333.84</v>
      </c>
      <c r="E7" s="15">
        <f t="shared" ref="E7:F7" si="0">E8+E9+E10</f>
        <v>0.04</v>
      </c>
      <c r="F7" s="15">
        <f t="shared" si="0"/>
        <v>890</v>
      </c>
    </row>
    <row r="8" spans="2:6" x14ac:dyDescent="0.25">
      <c r="B8" s="35"/>
      <c r="C8" s="8" t="s">
        <v>96</v>
      </c>
      <c r="D8" s="23">
        <v>0</v>
      </c>
      <c r="E8" s="15">
        <v>0</v>
      </c>
      <c r="F8" s="15">
        <v>0</v>
      </c>
    </row>
    <row r="9" spans="2:6" x14ac:dyDescent="0.25">
      <c r="B9" s="35"/>
      <c r="C9" s="8" t="s">
        <v>97</v>
      </c>
      <c r="D9" s="23">
        <v>57333.84</v>
      </c>
      <c r="E9" s="15">
        <v>0.04</v>
      </c>
      <c r="F9" s="15">
        <v>890</v>
      </c>
    </row>
    <row r="10" spans="2:6" x14ac:dyDescent="0.25">
      <c r="B10" s="35"/>
      <c r="C10" s="8" t="s">
        <v>98</v>
      </c>
      <c r="D10" s="23">
        <v>0</v>
      </c>
      <c r="E10" s="15">
        <v>0</v>
      </c>
      <c r="F10" s="15">
        <v>0</v>
      </c>
    </row>
    <row r="11" spans="2:6" ht="30" x14ac:dyDescent="0.25">
      <c r="B11" s="35" t="s">
        <v>35</v>
      </c>
      <c r="C11" s="14" t="s">
        <v>99</v>
      </c>
      <c r="D11" s="23">
        <f>D12+D13+D14</f>
        <v>817236.19799999997</v>
      </c>
      <c r="E11" s="15">
        <f>E12+E13+E14</f>
        <v>1.05</v>
      </c>
      <c r="F11" s="15">
        <f>F13</f>
        <v>890</v>
      </c>
    </row>
    <row r="12" spans="2:6" x14ac:dyDescent="0.25">
      <c r="B12" s="35"/>
      <c r="C12" s="8" t="s">
        <v>96</v>
      </c>
      <c r="D12" s="23">
        <v>0</v>
      </c>
      <c r="E12" s="15">
        <v>0</v>
      </c>
      <c r="F12" s="15">
        <v>0</v>
      </c>
    </row>
    <row r="13" spans="2:6" x14ac:dyDescent="0.25">
      <c r="B13" s="35"/>
      <c r="C13" s="8" t="s">
        <v>97</v>
      </c>
      <c r="D13" s="23">
        <v>817236.19799999997</v>
      </c>
      <c r="E13" s="15">
        <v>1.05</v>
      </c>
      <c r="F13" s="15">
        <v>890</v>
      </c>
    </row>
    <row r="14" spans="2:6" x14ac:dyDescent="0.25">
      <c r="B14" s="35"/>
      <c r="C14" s="8" t="s">
        <v>98</v>
      </c>
      <c r="D14" s="23">
        <v>0</v>
      </c>
      <c r="E14" s="15">
        <v>0</v>
      </c>
      <c r="F14" s="15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view="pageBreakPreview" zoomScale="110" zoomScaleSheetLayoutView="110" workbookViewId="0">
      <selection activeCell="R15" sqref="R15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28" t="s">
        <v>120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x14ac:dyDescent="0.25">
      <c r="B3" s="28" t="s">
        <v>121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x14ac:dyDescent="0.25">
      <c r="B4" s="37" t="s">
        <v>136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29.25" customHeight="1" x14ac:dyDescent="0.25">
      <c r="B5" s="36" t="s">
        <v>103</v>
      </c>
      <c r="C5" s="36"/>
      <c r="D5" s="34" t="s">
        <v>104</v>
      </c>
      <c r="E5" s="34"/>
      <c r="F5" s="34"/>
      <c r="G5" s="34" t="s">
        <v>106</v>
      </c>
      <c r="H5" s="34"/>
      <c r="I5" s="34"/>
      <c r="J5" s="34" t="s">
        <v>107</v>
      </c>
      <c r="K5" s="34"/>
      <c r="L5" s="34"/>
    </row>
    <row r="6" spans="2:12" ht="30" customHeight="1" x14ac:dyDescent="0.25">
      <c r="B6" s="36"/>
      <c r="C6" s="36"/>
      <c r="D6" s="26" t="s">
        <v>96</v>
      </c>
      <c r="E6" s="26" t="s">
        <v>97</v>
      </c>
      <c r="F6" s="24" t="s">
        <v>105</v>
      </c>
      <c r="G6" s="26" t="s">
        <v>96</v>
      </c>
      <c r="H6" s="26" t="s">
        <v>97</v>
      </c>
      <c r="I6" s="24" t="s">
        <v>105</v>
      </c>
      <c r="J6" s="26" t="s">
        <v>96</v>
      </c>
      <c r="K6" s="26" t="s">
        <v>97</v>
      </c>
      <c r="L6" s="24" t="s">
        <v>105</v>
      </c>
    </row>
    <row r="7" spans="2:12" x14ac:dyDescent="0.25">
      <c r="B7" s="35" t="s">
        <v>34</v>
      </c>
      <c r="C7" s="8" t="s">
        <v>108</v>
      </c>
      <c r="D7" s="8">
        <f>D9</f>
        <v>316</v>
      </c>
      <c r="E7" s="8"/>
      <c r="F7" s="8"/>
      <c r="G7" s="8">
        <f>G9</f>
        <v>3003</v>
      </c>
      <c r="H7" s="8"/>
      <c r="I7" s="8"/>
      <c r="J7" s="27">
        <f>J9</f>
        <v>154.491525</v>
      </c>
      <c r="K7" s="27"/>
      <c r="L7" s="27"/>
    </row>
    <row r="8" spans="2:12" x14ac:dyDescent="0.25">
      <c r="B8" s="35"/>
      <c r="C8" s="8" t="s">
        <v>109</v>
      </c>
      <c r="D8" s="8"/>
      <c r="E8" s="8"/>
      <c r="F8" s="8"/>
      <c r="G8" s="8"/>
      <c r="H8" s="8"/>
      <c r="I8" s="8"/>
      <c r="J8" s="27"/>
      <c r="K8" s="27"/>
      <c r="L8" s="27"/>
    </row>
    <row r="9" spans="2:12" x14ac:dyDescent="0.25">
      <c r="B9" s="35"/>
      <c r="C9" s="8" t="s">
        <v>110</v>
      </c>
      <c r="D9" s="8">
        <v>316</v>
      </c>
      <c r="E9" s="8"/>
      <c r="F9" s="8"/>
      <c r="G9" s="8">
        <v>3003</v>
      </c>
      <c r="H9" s="8"/>
      <c r="I9" s="8"/>
      <c r="J9" s="27">
        <v>154.491525</v>
      </c>
      <c r="K9" s="27"/>
      <c r="L9" s="27"/>
    </row>
    <row r="10" spans="2:12" x14ac:dyDescent="0.25">
      <c r="B10" s="35" t="s">
        <v>35</v>
      </c>
      <c r="C10" s="8" t="s">
        <v>111</v>
      </c>
      <c r="D10" s="8"/>
      <c r="E10" s="8">
        <v>33</v>
      </c>
      <c r="F10" s="8"/>
      <c r="G10" s="8"/>
      <c r="H10" s="8">
        <v>2527</v>
      </c>
      <c r="I10" s="8"/>
      <c r="J10" s="27"/>
      <c r="K10" s="27">
        <v>156.94508500000001</v>
      </c>
      <c r="L10" s="27"/>
    </row>
    <row r="11" spans="2:12" x14ac:dyDescent="0.25">
      <c r="B11" s="35"/>
      <c r="C11" s="8" t="s">
        <v>109</v>
      </c>
      <c r="D11" s="8"/>
      <c r="E11" s="8"/>
      <c r="F11" s="8"/>
      <c r="G11" s="8"/>
      <c r="H11" s="8"/>
      <c r="I11" s="8"/>
      <c r="J11" s="27"/>
      <c r="K11" s="27"/>
      <c r="L11" s="27"/>
    </row>
    <row r="12" spans="2:12" x14ac:dyDescent="0.25">
      <c r="B12" s="35"/>
      <c r="C12" s="8" t="s">
        <v>112</v>
      </c>
      <c r="D12" s="8"/>
      <c r="E12" s="8"/>
      <c r="F12" s="8"/>
      <c r="G12" s="8"/>
      <c r="H12" s="8"/>
      <c r="I12" s="8"/>
      <c r="J12" s="27"/>
      <c r="K12" s="27"/>
      <c r="L12" s="27"/>
    </row>
    <row r="13" spans="2:12" x14ac:dyDescent="0.25">
      <c r="B13" s="35" t="s">
        <v>36</v>
      </c>
      <c r="C13" s="8" t="s">
        <v>113</v>
      </c>
      <c r="D13" s="8"/>
      <c r="E13" s="8">
        <v>12</v>
      </c>
      <c r="F13" s="8"/>
      <c r="G13" s="8"/>
      <c r="H13" s="8">
        <v>4015</v>
      </c>
      <c r="I13" s="8"/>
      <c r="J13" s="27"/>
      <c r="K13" s="27">
        <v>51.722712000000001</v>
      </c>
      <c r="L13" s="27"/>
    </row>
    <row r="14" spans="2:12" x14ac:dyDescent="0.25">
      <c r="B14" s="35"/>
      <c r="C14" s="8" t="s">
        <v>109</v>
      </c>
      <c r="D14" s="8"/>
      <c r="E14" s="8"/>
      <c r="F14" s="8"/>
      <c r="G14" s="8"/>
      <c r="H14" s="8"/>
      <c r="I14" s="8"/>
      <c r="J14" s="27"/>
      <c r="K14" s="27"/>
      <c r="L14" s="27"/>
    </row>
    <row r="15" spans="2:12" x14ac:dyDescent="0.25">
      <c r="B15" s="35"/>
      <c r="C15" s="8" t="s">
        <v>114</v>
      </c>
      <c r="D15" s="8"/>
      <c r="E15" s="8"/>
      <c r="F15" s="8"/>
      <c r="G15" s="8"/>
      <c r="H15" s="8"/>
      <c r="I15" s="8"/>
      <c r="J15" s="8"/>
      <c r="K15" s="8"/>
      <c r="L15" s="8"/>
    </row>
    <row r="16" spans="2:12" x14ac:dyDescent="0.25">
      <c r="B16" s="35" t="s">
        <v>37</v>
      </c>
      <c r="C16" s="8" t="s">
        <v>115</v>
      </c>
      <c r="D16" s="8"/>
      <c r="E16" s="8"/>
      <c r="F16" s="8"/>
      <c r="G16" s="8"/>
      <c r="H16" s="8"/>
      <c r="I16" s="8"/>
      <c r="J16" s="8"/>
      <c r="K16" s="8"/>
      <c r="L16" s="8"/>
    </row>
    <row r="17" spans="2:12" x14ac:dyDescent="0.25">
      <c r="B17" s="35"/>
      <c r="C17" s="8" t="s">
        <v>109</v>
      </c>
      <c r="D17" s="8"/>
      <c r="E17" s="8"/>
      <c r="F17" s="8"/>
      <c r="G17" s="8"/>
      <c r="H17" s="8"/>
      <c r="I17" s="8"/>
      <c r="J17" s="8"/>
      <c r="K17" s="8"/>
      <c r="L17" s="8"/>
    </row>
    <row r="18" spans="2:12" x14ac:dyDescent="0.25">
      <c r="B18" s="35"/>
      <c r="C18" s="8" t="s">
        <v>114</v>
      </c>
      <c r="D18" s="8"/>
      <c r="E18" s="8"/>
      <c r="F18" s="8"/>
      <c r="G18" s="8"/>
      <c r="H18" s="8"/>
      <c r="I18" s="8"/>
      <c r="J18" s="8"/>
      <c r="K18" s="8"/>
      <c r="L18" s="8"/>
    </row>
    <row r="19" spans="2:12" x14ac:dyDescent="0.25">
      <c r="B19" s="35" t="s">
        <v>38</v>
      </c>
      <c r="C19" s="8" t="s">
        <v>116</v>
      </c>
      <c r="D19" s="8"/>
      <c r="E19" s="8"/>
      <c r="F19" s="8"/>
      <c r="G19" s="8"/>
      <c r="H19" s="8"/>
      <c r="I19" s="8"/>
      <c r="J19" s="8"/>
      <c r="K19" s="8"/>
      <c r="L19" s="8"/>
    </row>
    <row r="20" spans="2:12" x14ac:dyDescent="0.25">
      <c r="B20" s="35"/>
      <c r="C20" s="8" t="s">
        <v>109</v>
      </c>
      <c r="D20" s="8"/>
      <c r="E20" s="8"/>
      <c r="F20" s="8"/>
      <c r="G20" s="8"/>
      <c r="H20" s="8"/>
      <c r="I20" s="8"/>
      <c r="J20" s="8"/>
      <c r="K20" s="8"/>
      <c r="L20" s="8"/>
    </row>
    <row r="21" spans="2:12" x14ac:dyDescent="0.25">
      <c r="B21" s="35"/>
      <c r="C21" s="8" t="s">
        <v>114</v>
      </c>
      <c r="D21" s="8"/>
      <c r="E21" s="8"/>
      <c r="F21" s="8"/>
      <c r="G21" s="8"/>
      <c r="H21" s="8"/>
      <c r="I21" s="8"/>
      <c r="J21" s="8"/>
      <c r="K21" s="8"/>
      <c r="L21" s="8"/>
    </row>
    <row r="22" spans="2:12" x14ac:dyDescent="0.25">
      <c r="B22" s="25" t="s">
        <v>39</v>
      </c>
      <c r="C22" s="8" t="s">
        <v>117</v>
      </c>
      <c r="D22" s="8"/>
      <c r="E22" s="8"/>
      <c r="F22" s="8"/>
      <c r="G22" s="8"/>
      <c r="H22" s="8"/>
      <c r="I22" s="8"/>
      <c r="J22" s="8"/>
      <c r="K22" s="8"/>
      <c r="L22" s="8"/>
    </row>
    <row r="24" spans="2:12" x14ac:dyDescent="0.25">
      <c r="B24" t="s">
        <v>118</v>
      </c>
    </row>
    <row r="25" spans="2:12" ht="103.5" customHeight="1" x14ac:dyDescent="0.25">
      <c r="B25" s="30" t="s">
        <v>119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</sheetData>
  <mergeCells count="13">
    <mergeCell ref="B25:L25"/>
    <mergeCell ref="B7:B9"/>
    <mergeCell ref="B10:B12"/>
    <mergeCell ref="B13:B15"/>
    <mergeCell ref="B16:B18"/>
    <mergeCell ref="B19:B21"/>
    <mergeCell ref="B2:L2"/>
    <mergeCell ref="B3:L3"/>
    <mergeCell ref="B4:L4"/>
    <mergeCell ref="B5:C6"/>
    <mergeCell ref="D5:F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28" t="s">
        <v>120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x14ac:dyDescent="0.25">
      <c r="B3" s="28" t="s">
        <v>121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x14ac:dyDescent="0.25">
      <c r="B4" s="28" t="s">
        <v>126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30" customHeight="1" x14ac:dyDescent="0.25">
      <c r="B5" s="40" t="s">
        <v>103</v>
      </c>
      <c r="C5" s="40"/>
      <c r="D5" s="39" t="s">
        <v>104</v>
      </c>
      <c r="E5" s="39"/>
      <c r="F5" s="39"/>
      <c r="G5" s="39" t="s">
        <v>106</v>
      </c>
      <c r="H5" s="39"/>
      <c r="I5" s="39"/>
      <c r="J5" s="39" t="s">
        <v>107</v>
      </c>
      <c r="K5" s="39"/>
      <c r="L5" s="39"/>
    </row>
    <row r="6" spans="2:12" ht="30" customHeight="1" x14ac:dyDescent="0.25">
      <c r="B6" s="40"/>
      <c r="C6" s="40"/>
      <c r="D6" s="5" t="s">
        <v>96</v>
      </c>
      <c r="E6" s="5" t="s">
        <v>97</v>
      </c>
      <c r="F6" s="2" t="s">
        <v>105</v>
      </c>
      <c r="G6" s="5" t="s">
        <v>96</v>
      </c>
      <c r="H6" s="5" t="s">
        <v>97</v>
      </c>
      <c r="I6" s="2" t="s">
        <v>105</v>
      </c>
      <c r="J6" s="5" t="s">
        <v>96</v>
      </c>
      <c r="K6" s="5" t="s">
        <v>97</v>
      </c>
      <c r="L6" s="2" t="s">
        <v>105</v>
      </c>
    </row>
    <row r="7" spans="2:12" x14ac:dyDescent="0.25">
      <c r="B7" s="38" t="s">
        <v>34</v>
      </c>
      <c r="C7" t="s">
        <v>108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38"/>
      <c r="C8" t="s">
        <v>109</v>
      </c>
    </row>
    <row r="9" spans="2:12" x14ac:dyDescent="0.25">
      <c r="B9" s="38"/>
      <c r="C9" t="s">
        <v>110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38" t="s">
        <v>35</v>
      </c>
      <c r="C10" t="s">
        <v>111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38"/>
      <c r="C11" t="s">
        <v>109</v>
      </c>
    </row>
    <row r="12" spans="2:12" x14ac:dyDescent="0.25">
      <c r="B12" s="38"/>
      <c r="C12" t="s">
        <v>112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38" t="s">
        <v>36</v>
      </c>
      <c r="C13" t="s">
        <v>113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38"/>
      <c r="C14" t="s">
        <v>109</v>
      </c>
    </row>
    <row r="15" spans="2:12" x14ac:dyDescent="0.25">
      <c r="B15" s="38"/>
      <c r="C15" t="s">
        <v>114</v>
      </c>
      <c r="F15">
        <v>0</v>
      </c>
      <c r="I15">
        <v>0</v>
      </c>
      <c r="L15">
        <v>0</v>
      </c>
    </row>
    <row r="16" spans="2:12" x14ac:dyDescent="0.25">
      <c r="B16" s="38" t="s">
        <v>37</v>
      </c>
      <c r="C16" t="s">
        <v>115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38"/>
      <c r="C17" t="s">
        <v>109</v>
      </c>
    </row>
    <row r="18" spans="2:12" x14ac:dyDescent="0.25">
      <c r="B18" s="38"/>
      <c r="C18" t="s">
        <v>114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38" t="s">
        <v>38</v>
      </c>
      <c r="C19" t="s">
        <v>116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38"/>
      <c r="C20" t="s">
        <v>109</v>
      </c>
    </row>
    <row r="21" spans="2:12" x14ac:dyDescent="0.25">
      <c r="B21" s="38"/>
      <c r="C21" t="s">
        <v>114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4" t="s">
        <v>39</v>
      </c>
      <c r="C22" t="s">
        <v>117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118</v>
      </c>
    </row>
    <row r="25" spans="2:12" ht="93" customHeight="1" x14ac:dyDescent="0.25">
      <c r="B25" s="30" t="s">
        <v>119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28" t="s">
        <v>120</v>
      </c>
      <c r="C2" s="28"/>
      <c r="D2" s="28"/>
      <c r="E2" s="28"/>
      <c r="F2" s="28"/>
      <c r="G2" s="28"/>
      <c r="H2" s="28"/>
      <c r="I2" s="28"/>
    </row>
    <row r="3" spans="2:9" x14ac:dyDescent="0.25">
      <c r="B3" s="28" t="s">
        <v>124</v>
      </c>
      <c r="C3" s="28"/>
      <c r="D3" s="28"/>
      <c r="E3" s="28"/>
      <c r="F3" s="28"/>
      <c r="G3" s="28"/>
      <c r="H3" s="28"/>
      <c r="I3" s="28"/>
    </row>
    <row r="4" spans="2:9" x14ac:dyDescent="0.25">
      <c r="B4" s="28" t="s">
        <v>125</v>
      </c>
      <c r="C4" s="28"/>
      <c r="D4" s="28"/>
      <c r="E4" s="28"/>
      <c r="F4" s="28"/>
      <c r="G4" s="28"/>
      <c r="H4" s="28"/>
      <c r="I4" s="28"/>
    </row>
    <row r="5" spans="2:9" ht="29.25" customHeight="1" x14ac:dyDescent="0.25">
      <c r="B5" s="40" t="s">
        <v>103</v>
      </c>
      <c r="C5" s="40"/>
      <c r="D5" s="39" t="s">
        <v>122</v>
      </c>
      <c r="E5" s="39"/>
      <c r="F5" s="39"/>
      <c r="G5" s="39" t="s">
        <v>106</v>
      </c>
      <c r="H5" s="39"/>
      <c r="I5" s="39"/>
    </row>
    <row r="6" spans="2:9" ht="30" x14ac:dyDescent="0.25">
      <c r="D6" s="5" t="s">
        <v>96</v>
      </c>
      <c r="E6" s="5" t="s">
        <v>97</v>
      </c>
      <c r="F6" s="2" t="s">
        <v>105</v>
      </c>
      <c r="G6" s="5" t="s">
        <v>96</v>
      </c>
      <c r="H6" s="5" t="s">
        <v>97</v>
      </c>
      <c r="I6" s="2" t="s">
        <v>105</v>
      </c>
    </row>
    <row r="7" spans="2:9" x14ac:dyDescent="0.25">
      <c r="B7" s="38" t="s">
        <v>34</v>
      </c>
      <c r="C7" t="s">
        <v>108</v>
      </c>
      <c r="D7" s="13">
        <v>821</v>
      </c>
      <c r="E7" s="13">
        <v>25</v>
      </c>
      <c r="F7" s="13">
        <v>0</v>
      </c>
      <c r="G7" s="13">
        <v>4275.1899999999996</v>
      </c>
      <c r="H7" s="13">
        <v>344.7</v>
      </c>
      <c r="I7" s="13">
        <v>0</v>
      </c>
    </row>
    <row r="8" spans="2:9" x14ac:dyDescent="0.25">
      <c r="B8" s="38"/>
      <c r="C8" t="s">
        <v>109</v>
      </c>
      <c r="D8" s="13"/>
      <c r="E8" s="13"/>
      <c r="F8" s="13"/>
      <c r="G8" s="13"/>
      <c r="H8" s="13"/>
      <c r="I8" s="13"/>
    </row>
    <row r="9" spans="2:9" x14ac:dyDescent="0.25">
      <c r="B9" s="38"/>
      <c r="C9" t="s">
        <v>110</v>
      </c>
      <c r="D9" s="13">
        <v>768</v>
      </c>
      <c r="E9" s="13">
        <v>25</v>
      </c>
      <c r="F9" s="13">
        <v>0</v>
      </c>
      <c r="G9" s="13">
        <v>3913.2</v>
      </c>
      <c r="H9" s="13">
        <v>344.7</v>
      </c>
      <c r="I9" s="13">
        <v>0</v>
      </c>
    </row>
    <row r="10" spans="2:9" x14ac:dyDescent="0.25">
      <c r="B10" s="38" t="s">
        <v>35</v>
      </c>
      <c r="C10" t="s">
        <v>111</v>
      </c>
      <c r="D10" s="13">
        <v>12</v>
      </c>
      <c r="E10" s="13">
        <v>19</v>
      </c>
      <c r="F10" s="13">
        <v>0</v>
      </c>
      <c r="G10" s="13">
        <v>666.1</v>
      </c>
      <c r="H10" s="13">
        <v>1234.8</v>
      </c>
      <c r="I10" s="13">
        <v>0</v>
      </c>
    </row>
    <row r="11" spans="2:9" x14ac:dyDescent="0.25">
      <c r="B11" s="38"/>
      <c r="C11" t="s">
        <v>109</v>
      </c>
      <c r="D11" s="13"/>
      <c r="E11" s="13"/>
      <c r="F11" s="13"/>
      <c r="G11" s="13"/>
      <c r="H11" s="13"/>
      <c r="I11" s="13"/>
    </row>
    <row r="12" spans="2:9" x14ac:dyDescent="0.25">
      <c r="B12" s="38"/>
      <c r="C12" t="s">
        <v>112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5">
      <c r="B13" s="38" t="s">
        <v>36</v>
      </c>
      <c r="C13" t="s">
        <v>113</v>
      </c>
      <c r="D13" s="13">
        <v>1</v>
      </c>
      <c r="E13" s="13">
        <v>20</v>
      </c>
      <c r="F13" s="13">
        <v>0</v>
      </c>
      <c r="G13" s="13">
        <v>155</v>
      </c>
      <c r="H13" s="13">
        <v>5618</v>
      </c>
      <c r="I13" s="13">
        <v>0</v>
      </c>
    </row>
    <row r="14" spans="2:9" x14ac:dyDescent="0.25">
      <c r="B14" s="38"/>
      <c r="C14" t="s">
        <v>109</v>
      </c>
      <c r="D14" s="13"/>
      <c r="E14" s="13"/>
      <c r="F14" s="13"/>
      <c r="G14" s="13"/>
      <c r="H14" s="13"/>
      <c r="I14" s="13"/>
    </row>
    <row r="15" spans="2:9" x14ac:dyDescent="0.25">
      <c r="B15" s="38"/>
      <c r="C15" t="s">
        <v>114</v>
      </c>
      <c r="D15" s="13"/>
      <c r="E15" s="13"/>
      <c r="F15" s="13"/>
      <c r="G15" s="13"/>
      <c r="H15" s="13"/>
      <c r="I15" s="13"/>
    </row>
    <row r="16" spans="2:9" x14ac:dyDescent="0.25">
      <c r="B16" s="38" t="s">
        <v>37</v>
      </c>
      <c r="C16" t="s">
        <v>115</v>
      </c>
      <c r="D16" s="13">
        <v>0</v>
      </c>
      <c r="E16" s="13">
        <v>56</v>
      </c>
      <c r="F16" s="13">
        <v>0</v>
      </c>
      <c r="G16" s="13">
        <v>0</v>
      </c>
      <c r="H16" s="13">
        <v>8.01</v>
      </c>
      <c r="I16" s="13">
        <v>0</v>
      </c>
    </row>
    <row r="17" spans="2:9" x14ac:dyDescent="0.25">
      <c r="B17" s="38"/>
      <c r="C17" t="s">
        <v>109</v>
      </c>
      <c r="D17" s="13"/>
      <c r="E17" s="13"/>
      <c r="F17" s="13"/>
      <c r="G17" s="13"/>
      <c r="H17" s="13"/>
      <c r="I17" s="13"/>
    </row>
    <row r="18" spans="2:9" x14ac:dyDescent="0.25">
      <c r="B18" s="38"/>
      <c r="C18" t="s">
        <v>114</v>
      </c>
      <c r="D18" s="13">
        <v>0</v>
      </c>
      <c r="E18" s="13"/>
      <c r="F18" s="13">
        <v>0</v>
      </c>
      <c r="G18" s="13"/>
      <c r="H18" s="13"/>
      <c r="I18" s="13">
        <v>0</v>
      </c>
    </row>
    <row r="19" spans="2:9" x14ac:dyDescent="0.25">
      <c r="B19" s="38" t="s">
        <v>38</v>
      </c>
      <c r="C19" t="s">
        <v>116</v>
      </c>
      <c r="D19" s="13">
        <v>0</v>
      </c>
      <c r="E19" s="13"/>
      <c r="F19" s="13">
        <v>0</v>
      </c>
      <c r="G19" s="13"/>
      <c r="H19" s="13"/>
      <c r="I19" s="13">
        <v>0</v>
      </c>
    </row>
    <row r="20" spans="2:9" x14ac:dyDescent="0.25">
      <c r="B20" s="38"/>
      <c r="C20" t="s">
        <v>109</v>
      </c>
      <c r="D20" s="13"/>
      <c r="E20" s="13"/>
      <c r="F20" s="13"/>
      <c r="G20" s="13"/>
      <c r="H20" s="13"/>
      <c r="I20" s="13"/>
    </row>
    <row r="21" spans="2:9" x14ac:dyDescent="0.25">
      <c r="B21" s="38"/>
      <c r="C21" t="s">
        <v>114</v>
      </c>
      <c r="D21" s="13">
        <v>0</v>
      </c>
      <c r="E21" s="13"/>
      <c r="F21" s="13">
        <v>0</v>
      </c>
      <c r="G21" s="13"/>
      <c r="H21" s="13"/>
      <c r="I21" s="13">
        <v>0</v>
      </c>
    </row>
    <row r="22" spans="2:9" x14ac:dyDescent="0.25">
      <c r="B22" s="4" t="s">
        <v>39</v>
      </c>
      <c r="C22" t="s">
        <v>117</v>
      </c>
      <c r="D22" s="13">
        <v>0</v>
      </c>
      <c r="E22" s="13"/>
      <c r="F22" s="13">
        <v>0</v>
      </c>
      <c r="G22" s="13"/>
      <c r="H22" s="13"/>
      <c r="I22" s="13">
        <v>0</v>
      </c>
    </row>
    <row r="23" spans="2:9" x14ac:dyDescent="0.25">
      <c r="D23" s="13"/>
      <c r="E23" s="13"/>
      <c r="F23" s="13"/>
      <c r="G23" s="13"/>
      <c r="H23" s="13"/>
      <c r="I23" s="13"/>
    </row>
    <row r="24" spans="2:9" ht="28.5" customHeight="1" x14ac:dyDescent="0.25">
      <c r="B24" s="29" t="s">
        <v>118</v>
      </c>
      <c r="C24" s="29"/>
      <c r="D24" s="29"/>
      <c r="E24" s="29"/>
      <c r="F24" s="29"/>
      <c r="G24" s="29"/>
      <c r="H24" s="29"/>
      <c r="I24" s="29"/>
    </row>
    <row r="25" spans="2:9" ht="123" customHeight="1" x14ac:dyDescent="0.25">
      <c r="B25" s="29" t="s">
        <v>123</v>
      </c>
      <c r="C25" s="29"/>
      <c r="D25" s="29"/>
      <c r="E25" s="29"/>
      <c r="F25" s="29"/>
      <c r="G25" s="29"/>
      <c r="H25" s="29"/>
      <c r="I25" s="29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="110" zoomScaleSheetLayoutView="110" workbookViewId="0">
      <selection activeCell="O27" sqref="O27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28" t="s">
        <v>120</v>
      </c>
      <c r="C2" s="28"/>
      <c r="D2" s="28"/>
      <c r="E2" s="28"/>
      <c r="F2" s="28"/>
      <c r="G2" s="28"/>
      <c r="H2" s="28"/>
      <c r="I2" s="28"/>
    </row>
    <row r="3" spans="2:9" x14ac:dyDescent="0.25">
      <c r="B3" s="28" t="s">
        <v>124</v>
      </c>
      <c r="C3" s="28"/>
      <c r="D3" s="28"/>
      <c r="E3" s="28"/>
      <c r="F3" s="28"/>
      <c r="G3" s="28"/>
      <c r="H3" s="28"/>
      <c r="I3" s="28"/>
    </row>
    <row r="4" spans="2:9" x14ac:dyDescent="0.25">
      <c r="B4" s="28" t="s">
        <v>125</v>
      </c>
      <c r="C4" s="28"/>
      <c r="D4" s="28"/>
      <c r="E4" s="28"/>
      <c r="F4" s="28"/>
      <c r="G4" s="28"/>
      <c r="H4" s="28"/>
      <c r="I4" s="28"/>
    </row>
    <row r="5" spans="2:9" x14ac:dyDescent="0.25">
      <c r="B5" s="36" t="s">
        <v>103</v>
      </c>
      <c r="C5" s="36"/>
      <c r="D5" s="34" t="s">
        <v>122</v>
      </c>
      <c r="E5" s="34"/>
      <c r="F5" s="34"/>
      <c r="G5" s="34" t="s">
        <v>106</v>
      </c>
      <c r="H5" s="34"/>
      <c r="I5" s="34"/>
    </row>
    <row r="6" spans="2:9" ht="30" x14ac:dyDescent="0.25">
      <c r="B6" s="8"/>
      <c r="C6" s="8"/>
      <c r="D6" s="26" t="s">
        <v>96</v>
      </c>
      <c r="E6" s="26" t="s">
        <v>97</v>
      </c>
      <c r="F6" s="24" t="s">
        <v>105</v>
      </c>
      <c r="G6" s="26" t="s">
        <v>96</v>
      </c>
      <c r="H6" s="26" t="s">
        <v>97</v>
      </c>
      <c r="I6" s="24" t="s">
        <v>105</v>
      </c>
    </row>
    <row r="7" spans="2:9" x14ac:dyDescent="0.25">
      <c r="B7" s="35" t="s">
        <v>34</v>
      </c>
      <c r="C7" s="8" t="s">
        <v>108</v>
      </c>
      <c r="D7" s="8">
        <f>D9</f>
        <v>547</v>
      </c>
      <c r="E7" s="8"/>
      <c r="F7" s="8"/>
      <c r="G7" s="8">
        <f>G9</f>
        <v>4962</v>
      </c>
      <c r="H7" s="8"/>
      <c r="I7" s="8"/>
    </row>
    <row r="8" spans="2:9" x14ac:dyDescent="0.25">
      <c r="B8" s="35"/>
      <c r="C8" s="8" t="s">
        <v>109</v>
      </c>
      <c r="D8" s="8"/>
      <c r="E8" s="8"/>
      <c r="F8" s="8"/>
      <c r="G8" s="8"/>
      <c r="H8" s="8"/>
      <c r="I8" s="8"/>
    </row>
    <row r="9" spans="2:9" x14ac:dyDescent="0.25">
      <c r="B9" s="35"/>
      <c r="C9" s="8" t="s">
        <v>110</v>
      </c>
      <c r="D9" s="8">
        <v>547</v>
      </c>
      <c r="E9" s="8"/>
      <c r="F9" s="8"/>
      <c r="G9" s="8">
        <v>4962</v>
      </c>
      <c r="H9" s="8"/>
      <c r="I9" s="8"/>
    </row>
    <row r="10" spans="2:9" x14ac:dyDescent="0.25">
      <c r="B10" s="35" t="s">
        <v>35</v>
      </c>
      <c r="C10" s="8" t="s">
        <v>111</v>
      </c>
      <c r="D10" s="8"/>
      <c r="E10" s="8">
        <v>107</v>
      </c>
      <c r="F10" s="8"/>
      <c r="G10" s="8"/>
      <c r="H10" s="8">
        <v>7960</v>
      </c>
      <c r="I10" s="8"/>
    </row>
    <row r="11" spans="2:9" x14ac:dyDescent="0.25">
      <c r="B11" s="35"/>
      <c r="C11" s="8" t="s">
        <v>109</v>
      </c>
      <c r="D11" s="8"/>
      <c r="E11" s="8"/>
      <c r="F11" s="8"/>
      <c r="G11" s="8"/>
      <c r="H11" s="8"/>
      <c r="I11" s="8"/>
    </row>
    <row r="12" spans="2:9" x14ac:dyDescent="0.25">
      <c r="B12" s="35"/>
      <c r="C12" s="8" t="s">
        <v>112</v>
      </c>
      <c r="D12" s="8"/>
      <c r="E12" s="8"/>
      <c r="F12" s="8"/>
      <c r="G12" s="8"/>
      <c r="H12" s="8"/>
      <c r="I12" s="8"/>
    </row>
    <row r="13" spans="2:9" x14ac:dyDescent="0.25">
      <c r="B13" s="35" t="s">
        <v>36</v>
      </c>
      <c r="C13" s="8" t="s">
        <v>113</v>
      </c>
      <c r="D13" s="8"/>
      <c r="E13" s="8">
        <v>46</v>
      </c>
      <c r="F13" s="8"/>
      <c r="G13" s="8"/>
      <c r="H13" s="8">
        <v>15560</v>
      </c>
      <c r="I13" s="8"/>
    </row>
    <row r="14" spans="2:9" x14ac:dyDescent="0.25">
      <c r="B14" s="35"/>
      <c r="C14" s="8" t="s">
        <v>109</v>
      </c>
      <c r="D14" s="8"/>
      <c r="E14" s="8"/>
      <c r="F14" s="8"/>
      <c r="G14" s="8"/>
      <c r="H14" s="8"/>
      <c r="I14" s="8"/>
    </row>
    <row r="15" spans="2:9" x14ac:dyDescent="0.25">
      <c r="B15" s="35"/>
      <c r="C15" s="8" t="s">
        <v>114</v>
      </c>
      <c r="D15" s="8"/>
      <c r="E15" s="8"/>
      <c r="F15" s="8"/>
      <c r="G15" s="8"/>
      <c r="H15" s="8"/>
      <c r="I15" s="8"/>
    </row>
    <row r="16" spans="2:9" x14ac:dyDescent="0.25">
      <c r="B16" s="35" t="s">
        <v>37</v>
      </c>
      <c r="C16" s="8" t="s">
        <v>115</v>
      </c>
      <c r="D16" s="8"/>
      <c r="E16" s="8"/>
      <c r="F16" s="8"/>
      <c r="G16" s="8"/>
      <c r="H16" s="8"/>
      <c r="I16" s="8"/>
    </row>
    <row r="17" spans="2:9" x14ac:dyDescent="0.25">
      <c r="B17" s="35"/>
      <c r="C17" s="8" t="s">
        <v>109</v>
      </c>
      <c r="D17" s="8"/>
      <c r="E17" s="8"/>
      <c r="F17" s="8"/>
      <c r="G17" s="8"/>
      <c r="H17" s="8"/>
      <c r="I17" s="8"/>
    </row>
    <row r="18" spans="2:9" x14ac:dyDescent="0.25">
      <c r="B18" s="35"/>
      <c r="C18" s="8" t="s">
        <v>114</v>
      </c>
      <c r="D18" s="8"/>
      <c r="E18" s="8"/>
      <c r="F18" s="8"/>
      <c r="G18" s="8"/>
      <c r="H18" s="8"/>
      <c r="I18" s="8"/>
    </row>
    <row r="19" spans="2:9" x14ac:dyDescent="0.25">
      <c r="B19" s="35" t="s">
        <v>38</v>
      </c>
      <c r="C19" s="8" t="s">
        <v>116</v>
      </c>
      <c r="D19" s="8"/>
      <c r="E19" s="8"/>
      <c r="F19" s="8"/>
      <c r="G19" s="8"/>
      <c r="H19" s="8"/>
      <c r="I19" s="8"/>
    </row>
    <row r="20" spans="2:9" x14ac:dyDescent="0.25">
      <c r="B20" s="35"/>
      <c r="C20" s="8" t="s">
        <v>109</v>
      </c>
      <c r="D20" s="8"/>
      <c r="E20" s="8"/>
      <c r="F20" s="8"/>
      <c r="G20" s="8"/>
      <c r="H20" s="8"/>
      <c r="I20" s="8"/>
    </row>
    <row r="21" spans="2:9" x14ac:dyDescent="0.25">
      <c r="B21" s="35"/>
      <c r="C21" s="8" t="s">
        <v>114</v>
      </c>
      <c r="D21" s="8"/>
      <c r="E21" s="8"/>
      <c r="F21" s="8"/>
      <c r="G21" s="8"/>
      <c r="H21" s="8"/>
      <c r="I21" s="8"/>
    </row>
    <row r="22" spans="2:9" x14ac:dyDescent="0.25">
      <c r="B22" s="25" t="s">
        <v>39</v>
      </c>
      <c r="C22" s="8" t="s">
        <v>117</v>
      </c>
      <c r="D22" s="8"/>
      <c r="E22" s="8"/>
      <c r="F22" s="8"/>
      <c r="G22" s="8"/>
      <c r="H22" s="8"/>
      <c r="I22" s="8"/>
    </row>
    <row r="23" spans="2:9" ht="13.5" customHeight="1" x14ac:dyDescent="0.25"/>
    <row r="24" spans="2:9" ht="30.75" customHeight="1" x14ac:dyDescent="0.25">
      <c r="B24" s="29" t="s">
        <v>118</v>
      </c>
      <c r="C24" s="29"/>
      <c r="D24" s="29"/>
      <c r="E24" s="29"/>
      <c r="F24" s="29"/>
      <c r="G24" s="29"/>
      <c r="H24" s="29"/>
      <c r="I24" s="29"/>
    </row>
    <row r="25" spans="2:9" x14ac:dyDescent="0.25">
      <c r="B25" s="29" t="s">
        <v>123</v>
      </c>
      <c r="C25" s="29"/>
      <c r="D25" s="29"/>
      <c r="E25" s="29"/>
      <c r="F25" s="29"/>
      <c r="G25" s="29"/>
      <c r="H25" s="29"/>
      <c r="I25" s="29"/>
    </row>
  </sheetData>
  <mergeCells count="13">
    <mergeCell ref="B25:I25"/>
    <mergeCell ref="B5:C5"/>
    <mergeCell ref="D5:F5"/>
    <mergeCell ref="G5:I5"/>
    <mergeCell ref="B7:B9"/>
    <mergeCell ref="B10:B12"/>
    <mergeCell ref="B19:B21"/>
    <mergeCell ref="B24:I24"/>
    <mergeCell ref="B2:I2"/>
    <mergeCell ref="B3:I3"/>
    <mergeCell ref="B4:I4"/>
    <mergeCell ref="B13:B15"/>
    <mergeCell ref="B16:B18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view="pageBreakPreview" zoomScaleSheetLayoutView="100" workbookViewId="0">
      <selection activeCell="D13" sqref="D13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28" t="s">
        <v>9</v>
      </c>
      <c r="D2" s="28"/>
      <c r="E2" s="28"/>
      <c r="F2" s="28"/>
    </row>
    <row r="3" spans="2:6" x14ac:dyDescent="0.25">
      <c r="C3" s="28" t="s">
        <v>10</v>
      </c>
      <c r="D3" s="28"/>
      <c r="E3" s="28"/>
      <c r="F3" s="28"/>
    </row>
    <row r="4" spans="2:6" x14ac:dyDescent="0.25">
      <c r="C4" s="28" t="s">
        <v>11</v>
      </c>
      <c r="D4" s="28"/>
      <c r="E4" s="28"/>
      <c r="F4" s="28"/>
    </row>
    <row r="5" spans="2:6" x14ac:dyDescent="0.25">
      <c r="C5" s="28" t="s">
        <v>127</v>
      </c>
      <c r="D5" s="28"/>
      <c r="E5" s="28"/>
      <c r="F5" s="28"/>
    </row>
    <row r="6" spans="2:6" x14ac:dyDescent="0.25">
      <c r="C6" s="28" t="s">
        <v>137</v>
      </c>
      <c r="D6" s="28"/>
      <c r="E6" s="28"/>
      <c r="F6" s="28"/>
    </row>
    <row r="7" spans="2:6" x14ac:dyDescent="0.25">
      <c r="C7" s="28" t="s">
        <v>24</v>
      </c>
      <c r="D7" s="28"/>
      <c r="E7" s="28"/>
      <c r="F7" s="28"/>
    </row>
    <row r="9" spans="2:6" ht="35.25" customHeight="1" x14ac:dyDescent="0.25">
      <c r="B9" s="34" t="s">
        <v>4</v>
      </c>
      <c r="C9" s="34"/>
      <c r="D9" s="34" t="s">
        <v>5</v>
      </c>
      <c r="E9" s="34" t="s">
        <v>6</v>
      </c>
      <c r="F9" s="34"/>
    </row>
    <row r="10" spans="2:6" ht="41.25" customHeight="1" x14ac:dyDescent="0.25">
      <c r="B10" s="34"/>
      <c r="C10" s="34"/>
      <c r="D10" s="34"/>
      <c r="E10" s="16" t="s">
        <v>7</v>
      </c>
      <c r="F10" s="16" t="s">
        <v>8</v>
      </c>
    </row>
    <row r="11" spans="2:6" ht="210.75" customHeight="1" x14ac:dyDescent="0.25">
      <c r="B11" s="17" t="s">
        <v>3</v>
      </c>
      <c r="C11" s="18" t="s">
        <v>2</v>
      </c>
      <c r="D11" s="12" t="s">
        <v>12</v>
      </c>
      <c r="E11" s="15">
        <f>E12+E13+E14+E15</f>
        <v>664.50559477176455</v>
      </c>
      <c r="F11" s="10"/>
    </row>
    <row r="12" spans="2:6" ht="60" x14ac:dyDescent="0.25">
      <c r="B12" s="17" t="s">
        <v>14</v>
      </c>
      <c r="C12" s="18" t="s">
        <v>13</v>
      </c>
      <c r="D12" s="12" t="s">
        <v>12</v>
      </c>
      <c r="E12" s="15">
        <v>190.7377682849212</v>
      </c>
      <c r="F12" s="15"/>
    </row>
    <row r="13" spans="2:6" ht="60" x14ac:dyDescent="0.25">
      <c r="B13" s="17" t="s">
        <v>15</v>
      </c>
      <c r="C13" s="18" t="s">
        <v>18</v>
      </c>
      <c r="D13" s="12" t="s">
        <v>19</v>
      </c>
      <c r="E13" s="15">
        <v>128.64060213102101</v>
      </c>
      <c r="F13" s="15"/>
    </row>
    <row r="14" spans="2:6" ht="90" x14ac:dyDescent="0.25">
      <c r="B14" s="17" t="s">
        <v>16</v>
      </c>
      <c r="C14" s="18" t="s">
        <v>20</v>
      </c>
      <c r="D14" s="12" t="s">
        <v>19</v>
      </c>
      <c r="E14" s="15">
        <v>0</v>
      </c>
      <c r="F14" s="15"/>
    </row>
    <row r="15" spans="2:6" ht="105" x14ac:dyDescent="0.25">
      <c r="B15" s="17" t="s">
        <v>17</v>
      </c>
      <c r="C15" s="18" t="s">
        <v>21</v>
      </c>
      <c r="D15" s="12" t="s">
        <v>12</v>
      </c>
      <c r="E15" s="15">
        <v>345.12722435582236</v>
      </c>
      <c r="F15" s="15"/>
    </row>
    <row r="16" spans="2:6" ht="150" x14ac:dyDescent="0.25">
      <c r="B16" s="31" t="s">
        <v>22</v>
      </c>
      <c r="C16" s="14" t="s">
        <v>23</v>
      </c>
      <c r="D16" s="12" t="s">
        <v>19</v>
      </c>
      <c r="E16" s="15" t="s">
        <v>128</v>
      </c>
      <c r="F16" s="15"/>
    </row>
    <row r="17" spans="2:6" x14ac:dyDescent="0.25">
      <c r="B17" s="32"/>
      <c r="C17" s="20" t="s">
        <v>132</v>
      </c>
      <c r="D17" s="12" t="str">
        <f>D16</f>
        <v>рублей/км</v>
      </c>
      <c r="E17" s="15" t="s">
        <v>128</v>
      </c>
      <c r="F17" s="15"/>
    </row>
    <row r="18" spans="2:6" x14ac:dyDescent="0.25">
      <c r="B18" s="33"/>
      <c r="C18" s="21" t="s">
        <v>133</v>
      </c>
      <c r="D18" s="12" t="str">
        <f>D17</f>
        <v>рублей/км</v>
      </c>
      <c r="E18" s="15" t="s">
        <v>128</v>
      </c>
      <c r="F18" s="15"/>
    </row>
    <row r="19" spans="2:6" ht="150" x14ac:dyDescent="0.25">
      <c r="B19" s="31" t="s">
        <v>26</v>
      </c>
      <c r="C19" s="14" t="s">
        <v>25</v>
      </c>
      <c r="D19" s="12" t="s">
        <v>19</v>
      </c>
      <c r="E19" s="15" t="s">
        <v>128</v>
      </c>
      <c r="F19" s="15"/>
    </row>
    <row r="20" spans="2:6" x14ac:dyDescent="0.25">
      <c r="B20" s="32"/>
      <c r="C20" s="20" t="s">
        <v>132</v>
      </c>
      <c r="D20" s="12" t="str">
        <f>D19</f>
        <v>рублей/км</v>
      </c>
      <c r="E20" s="15" t="s">
        <v>128</v>
      </c>
      <c r="F20" s="15"/>
    </row>
    <row r="21" spans="2:6" x14ac:dyDescent="0.25">
      <c r="B21" s="33"/>
      <c r="C21" s="21" t="s">
        <v>133</v>
      </c>
      <c r="D21" s="12" t="str">
        <f>D20</f>
        <v>рублей/км</v>
      </c>
      <c r="E21" s="15" t="s">
        <v>128</v>
      </c>
      <c r="F21" s="15"/>
    </row>
    <row r="22" spans="2:6" ht="135" x14ac:dyDescent="0.25">
      <c r="B22" s="31" t="s">
        <v>28</v>
      </c>
      <c r="C22" s="18" t="s">
        <v>27</v>
      </c>
      <c r="D22" s="12" t="s">
        <v>12</v>
      </c>
      <c r="E22" s="15"/>
      <c r="F22" s="15"/>
    </row>
    <row r="23" spans="2:6" x14ac:dyDescent="0.25">
      <c r="B23" s="32"/>
      <c r="C23" s="20" t="s">
        <v>132</v>
      </c>
      <c r="D23" s="12" t="str">
        <f>D22</f>
        <v>рублей/кВт</v>
      </c>
      <c r="E23" s="15" t="s">
        <v>128</v>
      </c>
      <c r="F23" s="15"/>
    </row>
    <row r="24" spans="2:6" x14ac:dyDescent="0.25">
      <c r="B24" s="33"/>
      <c r="C24" s="21" t="s">
        <v>133</v>
      </c>
      <c r="D24" s="12" t="str">
        <f>D23</f>
        <v>рублей/кВт</v>
      </c>
      <c r="E24" s="15" t="s">
        <v>128</v>
      </c>
      <c r="F24" s="15"/>
    </row>
    <row r="26" spans="2:6" ht="48" customHeight="1" x14ac:dyDescent="0.25">
      <c r="B26" s="30" t="s">
        <v>29</v>
      </c>
      <c r="C26" s="30"/>
      <c r="D26" s="30"/>
      <c r="E26" s="30"/>
      <c r="F26" s="30"/>
    </row>
  </sheetData>
  <mergeCells count="13">
    <mergeCell ref="B26:F26"/>
    <mergeCell ref="B22:B24"/>
    <mergeCell ref="B19:B21"/>
    <mergeCell ref="B16:B18"/>
    <mergeCell ref="D9:D10"/>
    <mergeCell ref="B9:C10"/>
    <mergeCell ref="E9:F9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6" zoomScale="80" zoomScaleSheetLayoutView="80" workbookViewId="0">
      <selection activeCell="D11" sqref="D11:D24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28" t="s">
        <v>9</v>
      </c>
      <c r="D2" s="28"/>
      <c r="E2" s="28"/>
      <c r="F2" s="28"/>
    </row>
    <row r="3" spans="2:6" x14ac:dyDescent="0.25">
      <c r="C3" s="28" t="s">
        <v>10</v>
      </c>
      <c r="D3" s="28"/>
      <c r="E3" s="28"/>
      <c r="F3" s="28"/>
    </row>
    <row r="4" spans="2:6" x14ac:dyDescent="0.25">
      <c r="C4" s="28" t="s">
        <v>11</v>
      </c>
      <c r="D4" s="28"/>
      <c r="E4" s="28"/>
      <c r="F4" s="28"/>
    </row>
    <row r="5" spans="2:6" x14ac:dyDescent="0.25">
      <c r="C5" s="28" t="s">
        <v>129</v>
      </c>
      <c r="D5" s="28"/>
      <c r="E5" s="28"/>
      <c r="F5" s="28"/>
    </row>
    <row r="6" spans="2:6" x14ac:dyDescent="0.25">
      <c r="C6" s="28" t="s">
        <v>137</v>
      </c>
      <c r="D6" s="28"/>
      <c r="E6" s="28"/>
      <c r="F6" s="28"/>
    </row>
    <row r="7" spans="2:6" x14ac:dyDescent="0.25">
      <c r="C7" s="28" t="s">
        <v>24</v>
      </c>
      <c r="D7" s="28"/>
      <c r="E7" s="28"/>
      <c r="F7" s="28"/>
    </row>
    <row r="9" spans="2:6" ht="35.25" customHeight="1" x14ac:dyDescent="0.25">
      <c r="B9" s="34" t="s">
        <v>4</v>
      </c>
      <c r="C9" s="34"/>
      <c r="D9" s="34" t="s">
        <v>5</v>
      </c>
      <c r="E9" s="34" t="s">
        <v>6</v>
      </c>
      <c r="F9" s="34"/>
    </row>
    <row r="10" spans="2:6" ht="41.25" customHeight="1" x14ac:dyDescent="0.25">
      <c r="B10" s="34"/>
      <c r="C10" s="34"/>
      <c r="D10" s="34"/>
      <c r="E10" s="16" t="s">
        <v>7</v>
      </c>
      <c r="F10" s="16" t="s">
        <v>8</v>
      </c>
    </row>
    <row r="11" spans="2:6" ht="210.75" customHeight="1" x14ac:dyDescent="0.25">
      <c r="B11" s="17" t="s">
        <v>3</v>
      </c>
      <c r="C11" s="18" t="s">
        <v>2</v>
      </c>
      <c r="D11" s="12" t="s">
        <v>12</v>
      </c>
      <c r="E11" s="15">
        <f>E12+E13+E14+E15</f>
        <v>91.755429954472163</v>
      </c>
      <c r="F11" s="10"/>
    </row>
    <row r="12" spans="2:6" ht="60" x14ac:dyDescent="0.25">
      <c r="B12" s="17" t="s">
        <v>14</v>
      </c>
      <c r="C12" s="18" t="s">
        <v>13</v>
      </c>
      <c r="D12" s="12" t="s">
        <v>12</v>
      </c>
      <c r="E12" s="15">
        <v>42.712560575818564</v>
      </c>
      <c r="F12" s="15"/>
    </row>
    <row r="13" spans="2:6" ht="60" x14ac:dyDescent="0.25">
      <c r="B13" s="17" t="s">
        <v>15</v>
      </c>
      <c r="C13" s="18" t="s">
        <v>18</v>
      </c>
      <c r="D13" s="12" t="s">
        <v>19</v>
      </c>
      <c r="E13" s="15">
        <v>29.290077595663835</v>
      </c>
      <c r="F13" s="15"/>
    </row>
    <row r="14" spans="2:6" ht="90" x14ac:dyDescent="0.25">
      <c r="B14" s="17" t="s">
        <v>16</v>
      </c>
      <c r="C14" s="18" t="s">
        <v>20</v>
      </c>
      <c r="D14" s="12" t="s">
        <v>19</v>
      </c>
      <c r="E14" s="15">
        <v>0</v>
      </c>
      <c r="F14" s="15"/>
    </row>
    <row r="15" spans="2:6" ht="105" x14ac:dyDescent="0.25">
      <c r="B15" s="17" t="s">
        <v>17</v>
      </c>
      <c r="C15" s="18" t="s">
        <v>21</v>
      </c>
      <c r="D15" s="12" t="s">
        <v>12</v>
      </c>
      <c r="E15" s="15">
        <v>19.752791782989767</v>
      </c>
      <c r="F15" s="15"/>
    </row>
    <row r="16" spans="2:6" ht="150" x14ac:dyDescent="0.25">
      <c r="B16" s="31" t="s">
        <v>22</v>
      </c>
      <c r="C16" s="14" t="s">
        <v>23</v>
      </c>
      <c r="D16" s="12" t="s">
        <v>19</v>
      </c>
      <c r="E16" s="15"/>
      <c r="F16" s="15"/>
    </row>
    <row r="17" spans="2:6" x14ac:dyDescent="0.25">
      <c r="B17" s="32"/>
      <c r="C17" s="20" t="s">
        <v>132</v>
      </c>
      <c r="D17" s="12" t="s">
        <v>19</v>
      </c>
      <c r="E17" s="15">
        <v>130859.14042848114</v>
      </c>
      <c r="F17" s="15"/>
    </row>
    <row r="18" spans="2:6" x14ac:dyDescent="0.25">
      <c r="B18" s="33"/>
      <c r="C18" s="21" t="s">
        <v>133</v>
      </c>
      <c r="D18" s="12" t="s">
        <v>19</v>
      </c>
      <c r="E18" s="15" t="s">
        <v>128</v>
      </c>
      <c r="F18" s="15"/>
    </row>
    <row r="19" spans="2:6" ht="150" x14ac:dyDescent="0.25">
      <c r="B19" s="31" t="s">
        <v>26</v>
      </c>
      <c r="C19" s="14" t="s">
        <v>25</v>
      </c>
      <c r="D19" s="12" t="s">
        <v>19</v>
      </c>
      <c r="E19" s="15"/>
      <c r="F19" s="15"/>
    </row>
    <row r="20" spans="2:6" x14ac:dyDescent="0.25">
      <c r="B20" s="32"/>
      <c r="C20" s="20" t="s">
        <v>132</v>
      </c>
      <c r="D20" s="12" t="s">
        <v>19</v>
      </c>
      <c r="E20" s="15" t="s">
        <v>128</v>
      </c>
      <c r="F20" s="15"/>
    </row>
    <row r="21" spans="2:6" x14ac:dyDescent="0.25">
      <c r="B21" s="33"/>
      <c r="C21" s="21" t="s">
        <v>133</v>
      </c>
      <c r="D21" s="12" t="s">
        <v>19</v>
      </c>
      <c r="E21" s="15">
        <v>240988.77075368096</v>
      </c>
      <c r="F21" s="15"/>
    </row>
    <row r="22" spans="2:6" ht="135" x14ac:dyDescent="0.25">
      <c r="B22" s="31" t="s">
        <v>28</v>
      </c>
      <c r="C22" s="18" t="s">
        <v>27</v>
      </c>
      <c r="D22" s="12" t="s">
        <v>12</v>
      </c>
      <c r="E22" s="15"/>
      <c r="F22" s="15"/>
    </row>
    <row r="23" spans="2:6" x14ac:dyDescent="0.25">
      <c r="B23" s="32"/>
      <c r="C23" s="20" t="s">
        <v>132</v>
      </c>
      <c r="D23" s="12" t="s">
        <v>12</v>
      </c>
      <c r="E23" s="15" t="s">
        <v>128</v>
      </c>
      <c r="F23" s="15"/>
    </row>
    <row r="24" spans="2:6" x14ac:dyDescent="0.25">
      <c r="B24" s="33"/>
      <c r="C24" s="21" t="s">
        <v>133</v>
      </c>
      <c r="D24" s="12" t="s">
        <v>12</v>
      </c>
      <c r="E24" s="15">
        <v>417.41064287482897</v>
      </c>
      <c r="F24" s="15"/>
    </row>
    <row r="26" spans="2:6" ht="48" customHeight="1" x14ac:dyDescent="0.25">
      <c r="B26" s="30" t="s">
        <v>29</v>
      </c>
      <c r="C26" s="30"/>
      <c r="D26" s="30"/>
      <c r="E26" s="30"/>
      <c r="F26" s="30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9" zoomScale="90" zoomScaleSheetLayoutView="90" workbookViewId="0">
      <selection activeCell="D11" sqref="D11:D24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28" t="s">
        <v>9</v>
      </c>
      <c r="D2" s="28"/>
      <c r="E2" s="28"/>
      <c r="F2" s="28"/>
    </row>
    <row r="3" spans="2:6" x14ac:dyDescent="0.25">
      <c r="C3" s="28" t="s">
        <v>10</v>
      </c>
      <c r="D3" s="28"/>
      <c r="E3" s="28"/>
      <c r="F3" s="28"/>
    </row>
    <row r="4" spans="2:6" x14ac:dyDescent="0.25">
      <c r="C4" s="28" t="s">
        <v>11</v>
      </c>
      <c r="D4" s="28"/>
      <c r="E4" s="28"/>
      <c r="F4" s="28"/>
    </row>
    <row r="5" spans="2:6" x14ac:dyDescent="0.25">
      <c r="C5" s="28" t="s">
        <v>130</v>
      </c>
      <c r="D5" s="28"/>
      <c r="E5" s="28"/>
      <c r="F5" s="28"/>
    </row>
    <row r="6" spans="2:6" x14ac:dyDescent="0.25">
      <c r="C6" s="28" t="s">
        <v>137</v>
      </c>
      <c r="D6" s="28"/>
      <c r="E6" s="28"/>
      <c r="F6" s="28"/>
    </row>
    <row r="7" spans="2:6" x14ac:dyDescent="0.25">
      <c r="C7" s="28" t="s">
        <v>24</v>
      </c>
      <c r="D7" s="28"/>
      <c r="E7" s="28"/>
      <c r="F7" s="28"/>
    </row>
    <row r="9" spans="2:6" ht="35.25" customHeight="1" x14ac:dyDescent="0.25">
      <c r="B9" s="34" t="s">
        <v>4</v>
      </c>
      <c r="C9" s="34"/>
      <c r="D9" s="34" t="s">
        <v>5</v>
      </c>
      <c r="E9" s="34" t="s">
        <v>6</v>
      </c>
      <c r="F9" s="34"/>
    </row>
    <row r="10" spans="2:6" ht="41.25" customHeight="1" x14ac:dyDescent="0.25">
      <c r="B10" s="34"/>
      <c r="C10" s="34"/>
      <c r="D10" s="34"/>
      <c r="E10" s="16" t="s">
        <v>7</v>
      </c>
      <c r="F10" s="16" t="s">
        <v>8</v>
      </c>
    </row>
    <row r="11" spans="2:6" ht="210.75" customHeight="1" x14ac:dyDescent="0.25">
      <c r="B11" s="17" t="s">
        <v>3</v>
      </c>
      <c r="C11" s="18" t="s">
        <v>2</v>
      </c>
      <c r="D11" s="12" t="s">
        <v>12</v>
      </c>
      <c r="E11" s="15">
        <f>E12+E13+E14+E15</f>
        <v>28.284225400686658</v>
      </c>
      <c r="F11" s="10"/>
    </row>
    <row r="12" spans="2:6" ht="60" x14ac:dyDescent="0.25">
      <c r="B12" s="17" t="s">
        <v>14</v>
      </c>
      <c r="C12" s="18" t="s">
        <v>13</v>
      </c>
      <c r="D12" s="12" t="s">
        <v>12</v>
      </c>
      <c r="E12" s="15">
        <v>14.84135093577097</v>
      </c>
      <c r="F12" s="15"/>
    </row>
    <row r="13" spans="2:6" ht="60" x14ac:dyDescent="0.25">
      <c r="B13" s="17" t="s">
        <v>15</v>
      </c>
      <c r="C13" s="18" t="s">
        <v>18</v>
      </c>
      <c r="D13" s="12" t="s">
        <v>19</v>
      </c>
      <c r="E13" s="15">
        <v>7.6656750050661016</v>
      </c>
      <c r="F13" s="15"/>
    </row>
    <row r="14" spans="2:6" ht="90" x14ac:dyDescent="0.25">
      <c r="B14" s="17" t="s">
        <v>16</v>
      </c>
      <c r="C14" s="18" t="s">
        <v>20</v>
      </c>
      <c r="D14" s="12" t="s">
        <v>19</v>
      </c>
      <c r="E14" s="15">
        <v>0</v>
      </c>
      <c r="F14" s="15"/>
    </row>
    <row r="15" spans="2:6" ht="105" x14ac:dyDescent="0.25">
      <c r="B15" s="17" t="s">
        <v>17</v>
      </c>
      <c r="C15" s="18" t="s">
        <v>21</v>
      </c>
      <c r="D15" s="12" t="s">
        <v>12</v>
      </c>
      <c r="E15" s="15">
        <v>5.7771994598495855</v>
      </c>
      <c r="F15" s="15"/>
    </row>
    <row r="16" spans="2:6" ht="150" x14ac:dyDescent="0.25">
      <c r="B16" s="31" t="s">
        <v>22</v>
      </c>
      <c r="C16" s="14" t="s">
        <v>23</v>
      </c>
      <c r="D16" s="12" t="s">
        <v>19</v>
      </c>
      <c r="E16" s="15"/>
      <c r="F16" s="15"/>
    </row>
    <row r="17" spans="2:6" x14ac:dyDescent="0.25">
      <c r="B17" s="32"/>
      <c r="C17" s="20" t="s">
        <v>132</v>
      </c>
      <c r="D17" s="12" t="s">
        <v>19</v>
      </c>
      <c r="E17" s="15" t="s">
        <v>128</v>
      </c>
      <c r="F17" s="15"/>
    </row>
    <row r="18" spans="2:6" x14ac:dyDescent="0.25">
      <c r="B18" s="33"/>
      <c r="C18" s="21" t="s">
        <v>133</v>
      </c>
      <c r="D18" s="12" t="s">
        <v>19</v>
      </c>
      <c r="E18" s="15">
        <v>130859.14042848114</v>
      </c>
      <c r="F18" s="15"/>
    </row>
    <row r="19" spans="2:6" ht="150" x14ac:dyDescent="0.25">
      <c r="B19" s="31" t="s">
        <v>26</v>
      </c>
      <c r="C19" s="14" t="s">
        <v>25</v>
      </c>
      <c r="D19" s="12" t="s">
        <v>19</v>
      </c>
      <c r="E19" s="15"/>
      <c r="F19" s="15"/>
    </row>
    <row r="20" spans="2:6" x14ac:dyDescent="0.25">
      <c r="B20" s="32"/>
      <c r="C20" s="20" t="s">
        <v>132</v>
      </c>
      <c r="D20" s="12" t="s">
        <v>19</v>
      </c>
      <c r="E20" s="15" t="s">
        <v>128</v>
      </c>
      <c r="F20" s="15"/>
    </row>
    <row r="21" spans="2:6" x14ac:dyDescent="0.25">
      <c r="B21" s="33"/>
      <c r="C21" s="21" t="s">
        <v>133</v>
      </c>
      <c r="D21" s="12" t="s">
        <v>19</v>
      </c>
      <c r="E21" s="15">
        <v>240988.77075368096</v>
      </c>
      <c r="F21" s="15"/>
    </row>
    <row r="22" spans="2:6" ht="135" x14ac:dyDescent="0.25">
      <c r="B22" s="31" t="s">
        <v>28</v>
      </c>
      <c r="C22" s="18" t="s">
        <v>27</v>
      </c>
      <c r="D22" s="12" t="s">
        <v>12</v>
      </c>
      <c r="E22" s="15"/>
      <c r="F22" s="15"/>
    </row>
    <row r="23" spans="2:6" x14ac:dyDescent="0.25">
      <c r="B23" s="32"/>
      <c r="C23" s="20" t="s">
        <v>132</v>
      </c>
      <c r="D23" s="12" t="s">
        <v>12</v>
      </c>
      <c r="E23" s="15" t="s">
        <v>128</v>
      </c>
      <c r="F23" s="15"/>
    </row>
    <row r="24" spans="2:6" x14ac:dyDescent="0.25">
      <c r="B24" s="33"/>
      <c r="C24" s="21" t="s">
        <v>133</v>
      </c>
      <c r="D24" s="12" t="s">
        <v>12</v>
      </c>
      <c r="E24" s="15">
        <v>417.41064287482902</v>
      </c>
      <c r="F24" s="15"/>
    </row>
    <row r="26" spans="2:6" ht="48" customHeight="1" x14ac:dyDescent="0.25">
      <c r="B26" s="30" t="s">
        <v>29</v>
      </c>
      <c r="C26" s="30"/>
      <c r="D26" s="30"/>
      <c r="E26" s="30"/>
      <c r="F26" s="30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view="pageBreakPreview" zoomScaleSheetLayoutView="100" workbookViewId="0">
      <selection activeCell="F17" sqref="F17"/>
    </sheetView>
  </sheetViews>
  <sheetFormatPr defaultRowHeight="15" x14ac:dyDescent="0.25"/>
  <cols>
    <col min="2" max="2" width="5.7109375" style="4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28" t="s">
        <v>51</v>
      </c>
      <c r="C2" s="28"/>
      <c r="D2" s="28"/>
      <c r="E2" s="28"/>
      <c r="F2" s="28"/>
    </row>
    <row r="3" spans="2:6" x14ac:dyDescent="0.25">
      <c r="B3" s="28" t="s">
        <v>131</v>
      </c>
      <c r="C3" s="28"/>
      <c r="D3" s="28"/>
      <c r="E3" s="28"/>
      <c r="F3" s="28"/>
    </row>
    <row r="4" spans="2:6" ht="115.5" customHeight="1" x14ac:dyDescent="0.25">
      <c r="B4" s="36" t="s">
        <v>30</v>
      </c>
      <c r="C4" s="36"/>
      <c r="D4" s="11" t="s">
        <v>31</v>
      </c>
      <c r="E4" s="11" t="s">
        <v>32</v>
      </c>
      <c r="F4" s="11" t="s">
        <v>33</v>
      </c>
    </row>
    <row r="5" spans="2:6" ht="30.75" customHeight="1" x14ac:dyDescent="0.25">
      <c r="B5" s="35" t="s">
        <v>34</v>
      </c>
      <c r="C5" s="18" t="s">
        <v>40</v>
      </c>
      <c r="D5" s="22"/>
      <c r="E5" s="19"/>
      <c r="F5" s="19"/>
    </row>
    <row r="6" spans="2:6" x14ac:dyDescent="0.25">
      <c r="B6" s="35"/>
      <c r="C6" s="14" t="s">
        <v>7</v>
      </c>
      <c r="D6" s="22">
        <v>981617.30124944507</v>
      </c>
      <c r="E6" s="19">
        <v>5146.4233333333332</v>
      </c>
      <c r="F6" s="19">
        <f>D6/E6</f>
        <v>190.7377682849212</v>
      </c>
    </row>
    <row r="7" spans="2:6" x14ac:dyDescent="0.25">
      <c r="B7" s="35"/>
      <c r="C7" s="14" t="s">
        <v>8</v>
      </c>
      <c r="D7" s="22"/>
      <c r="E7" s="19"/>
      <c r="F7" s="19"/>
    </row>
    <row r="8" spans="2:6" ht="45" x14ac:dyDescent="0.25">
      <c r="B8" s="12" t="s">
        <v>35</v>
      </c>
      <c r="C8" s="14" t="s">
        <v>41</v>
      </c>
      <c r="D8" s="22">
        <v>0</v>
      </c>
      <c r="E8" s="19">
        <v>0</v>
      </c>
      <c r="F8" s="19">
        <v>0</v>
      </c>
    </row>
    <row r="9" spans="2:6" ht="45" x14ac:dyDescent="0.25">
      <c r="B9" s="35" t="s">
        <v>36</v>
      </c>
      <c r="C9" s="18" t="s">
        <v>42</v>
      </c>
      <c r="D9" s="22">
        <f>D10+D11+D12+D13+D14</f>
        <v>0</v>
      </c>
      <c r="E9" s="19">
        <v>0</v>
      </c>
      <c r="F9" s="19">
        <v>0</v>
      </c>
    </row>
    <row r="10" spans="2:6" x14ac:dyDescent="0.25">
      <c r="B10" s="35"/>
      <c r="C10" s="14" t="s">
        <v>43</v>
      </c>
      <c r="D10" s="22">
        <v>0</v>
      </c>
      <c r="E10" s="19">
        <v>0</v>
      </c>
      <c r="F10" s="19">
        <v>0</v>
      </c>
    </row>
    <row r="11" spans="2:6" x14ac:dyDescent="0.25">
      <c r="B11" s="35"/>
      <c r="C11" s="14" t="s">
        <v>44</v>
      </c>
      <c r="D11" s="22">
        <v>0</v>
      </c>
      <c r="E11" s="19">
        <v>0</v>
      </c>
      <c r="F11" s="19">
        <v>0</v>
      </c>
    </row>
    <row r="12" spans="2:6" x14ac:dyDescent="0.25">
      <c r="B12" s="35"/>
      <c r="C12" s="14" t="s">
        <v>45</v>
      </c>
      <c r="D12" s="22">
        <v>0</v>
      </c>
      <c r="E12" s="19">
        <v>0</v>
      </c>
      <c r="F12" s="19">
        <v>0</v>
      </c>
    </row>
    <row r="13" spans="2:6" ht="58.5" customHeight="1" x14ac:dyDescent="0.25">
      <c r="B13" s="35"/>
      <c r="C13" s="14" t="s">
        <v>46</v>
      </c>
      <c r="D13" s="22">
        <v>0</v>
      </c>
      <c r="E13" s="19">
        <v>0</v>
      </c>
      <c r="F13" s="19">
        <v>0</v>
      </c>
    </row>
    <row r="14" spans="2:6" ht="30.75" customHeight="1" x14ac:dyDescent="0.25">
      <c r="B14" s="35"/>
      <c r="C14" s="14" t="s">
        <v>47</v>
      </c>
      <c r="D14" s="22">
        <v>0</v>
      </c>
      <c r="E14" s="19">
        <v>0</v>
      </c>
      <c r="F14" s="19">
        <v>0</v>
      </c>
    </row>
    <row r="15" spans="2:6" ht="45" x14ac:dyDescent="0.25">
      <c r="B15" s="35" t="s">
        <v>37</v>
      </c>
      <c r="C15" s="18" t="s">
        <v>48</v>
      </c>
      <c r="D15" s="22"/>
      <c r="E15" s="19"/>
      <c r="F15" s="19"/>
    </row>
    <row r="16" spans="2:6" x14ac:dyDescent="0.25">
      <c r="B16" s="35"/>
      <c r="C16" s="14" t="s">
        <v>7</v>
      </c>
      <c r="D16" s="22">
        <v>662038.99642113619</v>
      </c>
      <c r="E16" s="19">
        <v>5146.4233333333332</v>
      </c>
      <c r="F16" s="19">
        <f>D16/E16</f>
        <v>128.64060213102101</v>
      </c>
    </row>
    <row r="17" spans="2:6" x14ac:dyDescent="0.25">
      <c r="B17" s="35"/>
      <c r="C17" s="14" t="s">
        <v>8</v>
      </c>
      <c r="D17" s="22"/>
      <c r="E17" s="19"/>
      <c r="F17" s="19"/>
    </row>
    <row r="18" spans="2:6" ht="58.5" customHeight="1" x14ac:dyDescent="0.25">
      <c r="B18" s="35" t="s">
        <v>38</v>
      </c>
      <c r="C18" s="14" t="s">
        <v>49</v>
      </c>
      <c r="D18" s="22"/>
      <c r="E18" s="19"/>
      <c r="F18" s="19"/>
    </row>
    <row r="19" spans="2:6" x14ac:dyDescent="0.25">
      <c r="B19" s="35"/>
      <c r="C19" s="14" t="s">
        <v>7</v>
      </c>
      <c r="D19" s="22">
        <v>0</v>
      </c>
      <c r="E19" s="19">
        <v>0</v>
      </c>
      <c r="F19" s="19">
        <v>0</v>
      </c>
    </row>
    <row r="20" spans="2:6" x14ac:dyDescent="0.25">
      <c r="B20" s="35"/>
      <c r="C20" s="14" t="s">
        <v>8</v>
      </c>
      <c r="D20" s="22"/>
      <c r="E20" s="19"/>
      <c r="F20" s="19"/>
    </row>
    <row r="21" spans="2:6" ht="120.75" customHeight="1" x14ac:dyDescent="0.25">
      <c r="B21" s="35" t="s">
        <v>39</v>
      </c>
      <c r="C21" s="18" t="s">
        <v>50</v>
      </c>
      <c r="D21" s="22"/>
      <c r="E21" s="19"/>
      <c r="F21" s="19"/>
    </row>
    <row r="22" spans="2:6" x14ac:dyDescent="0.25">
      <c r="B22" s="35"/>
      <c r="C22" s="14" t="s">
        <v>7</v>
      </c>
      <c r="D22" s="22">
        <v>1776170.8003933725</v>
      </c>
      <c r="E22" s="19">
        <v>5146.4233333333332</v>
      </c>
      <c r="F22" s="19">
        <f>D22/E22</f>
        <v>345.12722435582236</v>
      </c>
    </row>
    <row r="23" spans="2:6" x14ac:dyDescent="0.25">
      <c r="B23" s="35"/>
      <c r="C23" s="14" t="s">
        <v>8</v>
      </c>
      <c r="D23" s="22"/>
      <c r="E23" s="19"/>
      <c r="F23" s="19"/>
    </row>
    <row r="25" spans="2:6" ht="42" customHeight="1" x14ac:dyDescent="0.25">
      <c r="B25" s="29" t="s">
        <v>52</v>
      </c>
      <c r="C25" s="29"/>
      <c r="D25" s="29"/>
      <c r="E25" s="29"/>
      <c r="F25" s="29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topLeftCell="A13" zoomScaleSheetLayoutView="100" workbookViewId="0">
      <selection activeCell="D10" sqref="D10:D13"/>
    </sheetView>
  </sheetViews>
  <sheetFormatPr defaultRowHeight="15" x14ac:dyDescent="0.25"/>
  <cols>
    <col min="2" max="2" width="5.7109375" style="9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9" x14ac:dyDescent="0.25">
      <c r="B2" s="28" t="s">
        <v>51</v>
      </c>
      <c r="C2" s="28"/>
      <c r="D2" s="28"/>
      <c r="E2" s="28"/>
      <c r="F2" s="28"/>
    </row>
    <row r="3" spans="2:9" x14ac:dyDescent="0.25">
      <c r="B3" s="28" t="s">
        <v>134</v>
      </c>
      <c r="C3" s="28"/>
      <c r="D3" s="28"/>
      <c r="E3" s="28"/>
      <c r="F3" s="28"/>
    </row>
    <row r="4" spans="2:9" ht="115.5" customHeight="1" x14ac:dyDescent="0.25">
      <c r="B4" s="36" t="s">
        <v>30</v>
      </c>
      <c r="C4" s="36"/>
      <c r="D4" s="11" t="s">
        <v>31</v>
      </c>
      <c r="E4" s="11" t="s">
        <v>32</v>
      </c>
      <c r="F4" s="11" t="s">
        <v>33</v>
      </c>
    </row>
    <row r="5" spans="2:9" ht="30.75" customHeight="1" x14ac:dyDescent="0.25">
      <c r="B5" s="35" t="s">
        <v>34</v>
      </c>
      <c r="C5" s="18" t="s">
        <v>40</v>
      </c>
      <c r="D5" s="22"/>
      <c r="E5" s="19"/>
      <c r="F5" s="19"/>
    </row>
    <row r="6" spans="2:9" x14ac:dyDescent="0.25">
      <c r="B6" s="35"/>
      <c r="C6" s="14" t="s">
        <v>7</v>
      </c>
      <c r="D6" s="22">
        <v>178438.84056557802</v>
      </c>
      <c r="E6" s="19">
        <v>4177.666666666667</v>
      </c>
      <c r="F6" s="19">
        <f>D6/E6</f>
        <v>42.712560575818564</v>
      </c>
    </row>
    <row r="7" spans="2:9" x14ac:dyDescent="0.25">
      <c r="B7" s="35"/>
      <c r="C7" s="14" t="s">
        <v>8</v>
      </c>
      <c r="D7" s="22"/>
      <c r="E7" s="19"/>
      <c r="F7" s="19"/>
    </row>
    <row r="8" spans="2:9" ht="45" x14ac:dyDescent="0.25">
      <c r="B8" s="12" t="s">
        <v>35</v>
      </c>
      <c r="C8" s="14" t="s">
        <v>41</v>
      </c>
      <c r="D8" s="22">
        <v>0</v>
      </c>
      <c r="E8" s="19">
        <v>0</v>
      </c>
      <c r="F8" s="19">
        <v>0</v>
      </c>
    </row>
    <row r="9" spans="2:9" ht="45" x14ac:dyDescent="0.25">
      <c r="B9" s="35" t="s">
        <v>36</v>
      </c>
      <c r="C9" s="18" t="s">
        <v>42</v>
      </c>
      <c r="D9" s="22">
        <f>D10+D11+D12+D13+D14</f>
        <v>1652291.2766053246</v>
      </c>
      <c r="E9" s="22">
        <f>E10</f>
        <v>890</v>
      </c>
      <c r="F9" s="19">
        <f>D9/E9</f>
        <v>1856.5070523655334</v>
      </c>
    </row>
    <row r="10" spans="2:9" x14ac:dyDescent="0.25">
      <c r="B10" s="35"/>
      <c r="C10" s="14" t="s">
        <v>43</v>
      </c>
      <c r="D10" s="22">
        <v>252558.1410269686</v>
      </c>
      <c r="E10" s="19">
        <v>890</v>
      </c>
      <c r="F10" s="19">
        <f t="shared" ref="F10:F13" si="0">D10/E10</f>
        <v>283.77319216513325</v>
      </c>
    </row>
    <row r="11" spans="2:9" x14ac:dyDescent="0.25">
      <c r="B11" s="35"/>
      <c r="C11" s="14" t="s">
        <v>44</v>
      </c>
      <c r="D11" s="22">
        <v>1142286.7733724478</v>
      </c>
      <c r="E11" s="19">
        <v>890</v>
      </c>
      <c r="F11" s="19">
        <f t="shared" si="0"/>
        <v>1283.4682846881435</v>
      </c>
    </row>
    <row r="12" spans="2:9" x14ac:dyDescent="0.25">
      <c r="B12" s="35"/>
      <c r="C12" s="14" t="s">
        <v>45</v>
      </c>
      <c r="D12" s="22">
        <v>0</v>
      </c>
      <c r="E12" s="19">
        <v>0</v>
      </c>
      <c r="F12" s="19">
        <v>0</v>
      </c>
    </row>
    <row r="13" spans="2:9" ht="58.5" customHeight="1" x14ac:dyDescent="0.25">
      <c r="B13" s="35"/>
      <c r="C13" s="14" t="s">
        <v>46</v>
      </c>
      <c r="D13" s="22">
        <v>257446.36220590826</v>
      </c>
      <c r="E13" s="19">
        <v>89</v>
      </c>
      <c r="F13" s="19">
        <f t="shared" si="0"/>
        <v>2892.6557551225646</v>
      </c>
    </row>
    <row r="14" spans="2:9" ht="30.75" customHeight="1" x14ac:dyDescent="0.25">
      <c r="B14" s="35"/>
      <c r="C14" s="14" t="s">
        <v>47</v>
      </c>
      <c r="D14" s="22">
        <v>0</v>
      </c>
      <c r="E14" s="19">
        <v>0</v>
      </c>
      <c r="F14" s="19">
        <v>0</v>
      </c>
      <c r="I14" s="7"/>
    </row>
    <row r="15" spans="2:9" ht="45" x14ac:dyDescent="0.25">
      <c r="B15" s="35" t="s">
        <v>37</v>
      </c>
      <c r="C15" s="18" t="s">
        <v>48</v>
      </c>
      <c r="D15" s="22"/>
      <c r="E15" s="19"/>
      <c r="F15" s="19"/>
    </row>
    <row r="16" spans="2:9" x14ac:dyDescent="0.25">
      <c r="B16" s="35"/>
      <c r="C16" s="14" t="s">
        <v>7</v>
      </c>
      <c r="D16" s="22">
        <v>122364.18083548496</v>
      </c>
      <c r="E16" s="19">
        <v>4177.666666666667</v>
      </c>
      <c r="F16" s="19">
        <f>D16/E16</f>
        <v>29.290077595663835</v>
      </c>
    </row>
    <row r="17" spans="2:6" x14ac:dyDescent="0.25">
      <c r="B17" s="35"/>
      <c r="C17" s="14" t="s">
        <v>8</v>
      </c>
      <c r="D17" s="22"/>
      <c r="E17" s="19"/>
      <c r="F17" s="19"/>
    </row>
    <row r="18" spans="2:6" ht="58.5" customHeight="1" x14ac:dyDescent="0.25">
      <c r="B18" s="35" t="s">
        <v>38</v>
      </c>
      <c r="C18" s="14" t="s">
        <v>49</v>
      </c>
      <c r="D18" s="22"/>
      <c r="E18" s="19"/>
      <c r="F18" s="19"/>
    </row>
    <row r="19" spans="2:6" x14ac:dyDescent="0.25">
      <c r="B19" s="35"/>
      <c r="C19" s="14" t="s">
        <v>7</v>
      </c>
      <c r="D19" s="22">
        <v>0</v>
      </c>
      <c r="E19" s="19">
        <v>0</v>
      </c>
      <c r="F19" s="19"/>
    </row>
    <row r="20" spans="2:6" x14ac:dyDescent="0.25">
      <c r="B20" s="35"/>
      <c r="C20" s="14" t="s">
        <v>8</v>
      </c>
      <c r="D20" s="22"/>
      <c r="E20" s="19"/>
      <c r="F20" s="19"/>
    </row>
    <row r="21" spans="2:6" ht="120.75" customHeight="1" x14ac:dyDescent="0.25">
      <c r="B21" s="35" t="s">
        <v>39</v>
      </c>
      <c r="C21" s="18" t="s">
        <v>50</v>
      </c>
      <c r="D21" s="22"/>
      <c r="E21" s="19"/>
      <c r="F21" s="19"/>
    </row>
    <row r="22" spans="2:6" x14ac:dyDescent="0.25">
      <c r="B22" s="35"/>
      <c r="C22" s="14" t="s">
        <v>7</v>
      </c>
      <c r="D22" s="22">
        <v>82520.579805403599</v>
      </c>
      <c r="E22" s="19">
        <v>4177.666666666667</v>
      </c>
      <c r="F22" s="19">
        <f>D22/E22</f>
        <v>19.752791782989767</v>
      </c>
    </row>
    <row r="23" spans="2:6" x14ac:dyDescent="0.25">
      <c r="B23" s="35"/>
      <c r="C23" s="14" t="s">
        <v>8</v>
      </c>
      <c r="D23" s="22"/>
      <c r="E23" s="19"/>
      <c r="F23" s="19"/>
    </row>
    <row r="25" spans="2:6" ht="42" customHeight="1" x14ac:dyDescent="0.25">
      <c r="B25" s="29" t="s">
        <v>52</v>
      </c>
      <c r="C25" s="29"/>
      <c r="D25" s="29"/>
      <c r="E25" s="29"/>
      <c r="F25" s="29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topLeftCell="A13" zoomScaleSheetLayoutView="100" workbookViewId="0">
      <selection activeCell="F22" activeCellId="2" sqref="F6 F16 F22"/>
    </sheetView>
  </sheetViews>
  <sheetFormatPr defaultRowHeight="15" x14ac:dyDescent="0.25"/>
  <cols>
    <col min="2" max="2" width="5.7109375" style="9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28" t="s">
        <v>51</v>
      </c>
      <c r="C2" s="28"/>
      <c r="D2" s="28"/>
      <c r="E2" s="28"/>
      <c r="F2" s="28"/>
    </row>
    <row r="3" spans="2:6" x14ac:dyDescent="0.25">
      <c r="B3" s="28" t="s">
        <v>135</v>
      </c>
      <c r="C3" s="28"/>
      <c r="D3" s="28"/>
      <c r="E3" s="28"/>
      <c r="F3" s="28"/>
    </row>
    <row r="4" spans="2:6" ht="115.5" customHeight="1" x14ac:dyDescent="0.25">
      <c r="B4" s="36" t="s">
        <v>30</v>
      </c>
      <c r="C4" s="36"/>
      <c r="D4" s="11" t="s">
        <v>31</v>
      </c>
      <c r="E4" s="11" t="s">
        <v>32</v>
      </c>
      <c r="F4" s="11" t="s">
        <v>33</v>
      </c>
    </row>
    <row r="5" spans="2:6" ht="30.75" customHeight="1" x14ac:dyDescent="0.25">
      <c r="B5" s="35" t="s">
        <v>34</v>
      </c>
      <c r="C5" s="18" t="s">
        <v>40</v>
      </c>
      <c r="D5" s="22"/>
      <c r="E5" s="19"/>
      <c r="F5" s="19"/>
    </row>
    <row r="6" spans="2:6" x14ac:dyDescent="0.25">
      <c r="B6" s="35"/>
      <c r="C6" s="14" t="s">
        <v>7</v>
      </c>
      <c r="D6" s="22">
        <v>92573.421173569281</v>
      </c>
      <c r="E6" s="19">
        <v>6237.5333333333328</v>
      </c>
      <c r="F6" s="19">
        <f>D6/E6</f>
        <v>14.84135093577097</v>
      </c>
    </row>
    <row r="7" spans="2:6" x14ac:dyDescent="0.25">
      <c r="B7" s="35"/>
      <c r="C7" s="14" t="s">
        <v>8</v>
      </c>
      <c r="D7" s="22"/>
      <c r="E7" s="19"/>
      <c r="F7" s="19"/>
    </row>
    <row r="8" spans="2:6" ht="45" x14ac:dyDescent="0.25">
      <c r="B8" s="12" t="s">
        <v>35</v>
      </c>
      <c r="C8" s="14" t="s">
        <v>41</v>
      </c>
      <c r="D8" s="22">
        <v>0</v>
      </c>
      <c r="E8" s="19">
        <v>0</v>
      </c>
      <c r="F8" s="19">
        <v>0</v>
      </c>
    </row>
    <row r="9" spans="2:6" ht="45" x14ac:dyDescent="0.25">
      <c r="B9" s="35" t="s">
        <v>36</v>
      </c>
      <c r="C9" s="18" t="s">
        <v>42</v>
      </c>
      <c r="D9" s="22">
        <f>D10+D11+D12+D13+D14</f>
        <v>3191230.415771761</v>
      </c>
      <c r="E9" s="19">
        <f>E10</f>
        <v>890</v>
      </c>
      <c r="F9" s="19">
        <f>D9/E9</f>
        <v>3585.6521525525404</v>
      </c>
    </row>
    <row r="10" spans="2:6" x14ac:dyDescent="0.25">
      <c r="B10" s="35"/>
      <c r="C10" s="14" t="s">
        <v>43</v>
      </c>
      <c r="D10" s="22">
        <v>303069.76923236233</v>
      </c>
      <c r="E10" s="19">
        <v>890</v>
      </c>
      <c r="F10" s="19">
        <f>D10/E10</f>
        <v>340.52783059815994</v>
      </c>
    </row>
    <row r="11" spans="2:6" x14ac:dyDescent="0.25">
      <c r="B11" s="35"/>
      <c r="C11" s="14" t="s">
        <v>44</v>
      </c>
      <c r="D11" s="22">
        <v>571143.38668622391</v>
      </c>
      <c r="E11" s="19">
        <v>890</v>
      </c>
      <c r="F11" s="19">
        <f>D11/E11</f>
        <v>641.73414234407176</v>
      </c>
    </row>
    <row r="12" spans="2:6" x14ac:dyDescent="0.25">
      <c r="B12" s="35"/>
      <c r="C12" s="14" t="s">
        <v>45</v>
      </c>
      <c r="D12" s="22">
        <v>0</v>
      </c>
      <c r="E12" s="19">
        <v>0</v>
      </c>
      <c r="F12" s="19"/>
    </row>
    <row r="13" spans="2:6" ht="58.5" customHeight="1" x14ac:dyDescent="0.25">
      <c r="B13" s="35"/>
      <c r="C13" s="14" t="s">
        <v>46</v>
      </c>
      <c r="D13" s="22">
        <v>2317017.2598531744</v>
      </c>
      <c r="E13" s="19">
        <v>801</v>
      </c>
      <c r="F13" s="19">
        <f>D13/E13</f>
        <v>2892.6557551225646</v>
      </c>
    </row>
    <row r="14" spans="2:6" ht="30.75" customHeight="1" x14ac:dyDescent="0.25">
      <c r="B14" s="35"/>
      <c r="C14" s="14" t="s">
        <v>47</v>
      </c>
      <c r="D14" s="22">
        <v>0</v>
      </c>
      <c r="E14" s="19">
        <v>0</v>
      </c>
      <c r="F14" s="19"/>
    </row>
    <row r="15" spans="2:6" ht="45" x14ac:dyDescent="0.25">
      <c r="B15" s="35" t="s">
        <v>37</v>
      </c>
      <c r="C15" s="18" t="s">
        <v>48</v>
      </c>
      <c r="D15" s="22"/>
      <c r="E15" s="19"/>
      <c r="F15" s="19"/>
    </row>
    <row r="16" spans="2:6" x14ac:dyDescent="0.25">
      <c r="B16" s="35"/>
      <c r="C16" s="14" t="s">
        <v>7</v>
      </c>
      <c r="D16" s="22">
        <v>47814.903366599974</v>
      </c>
      <c r="E16" s="19">
        <v>6237.5333333333328</v>
      </c>
      <c r="F16" s="19">
        <f>D16/E16</f>
        <v>7.6656750050661016</v>
      </c>
    </row>
    <row r="17" spans="2:6" x14ac:dyDescent="0.25">
      <c r="B17" s="35"/>
      <c r="C17" s="14" t="s">
        <v>8</v>
      </c>
      <c r="D17" s="22"/>
      <c r="E17" s="19"/>
      <c r="F17" s="19"/>
    </row>
    <row r="18" spans="2:6" ht="58.5" customHeight="1" x14ac:dyDescent="0.25">
      <c r="B18" s="35" t="s">
        <v>38</v>
      </c>
      <c r="C18" s="14" t="s">
        <v>49</v>
      </c>
      <c r="D18" s="22"/>
      <c r="E18" s="19"/>
      <c r="F18" s="19"/>
    </row>
    <row r="19" spans="2:6" x14ac:dyDescent="0.25">
      <c r="B19" s="35"/>
      <c r="C19" s="14" t="s">
        <v>7</v>
      </c>
      <c r="D19" s="22">
        <v>0</v>
      </c>
      <c r="E19" s="19">
        <v>0</v>
      </c>
      <c r="F19" s="19"/>
    </row>
    <row r="20" spans="2:6" x14ac:dyDescent="0.25">
      <c r="B20" s="35"/>
      <c r="C20" s="14" t="s">
        <v>8</v>
      </c>
      <c r="D20" s="22"/>
      <c r="E20" s="19"/>
      <c r="F20" s="19"/>
    </row>
    <row r="21" spans="2:6" ht="120.75" customHeight="1" x14ac:dyDescent="0.25">
      <c r="B21" s="35" t="s">
        <v>39</v>
      </c>
      <c r="C21" s="18" t="s">
        <v>50</v>
      </c>
      <c r="D21" s="22"/>
      <c r="E21" s="19"/>
      <c r="F21" s="19"/>
    </row>
    <row r="22" spans="2:6" x14ac:dyDescent="0.25">
      <c r="B22" s="35"/>
      <c r="C22" s="14" t="s">
        <v>7</v>
      </c>
      <c r="D22" s="22">
        <v>36035.474204127117</v>
      </c>
      <c r="E22" s="19">
        <v>6237.5333333333328</v>
      </c>
      <c r="F22" s="19">
        <f>D22/E22</f>
        <v>5.7771994598495855</v>
      </c>
    </row>
    <row r="23" spans="2:6" x14ac:dyDescent="0.25">
      <c r="B23" s="35"/>
      <c r="C23" s="14" t="s">
        <v>8</v>
      </c>
      <c r="D23" s="22"/>
      <c r="E23" s="19"/>
      <c r="F23" s="19"/>
    </row>
    <row r="25" spans="2:6" ht="42" customHeight="1" x14ac:dyDescent="0.25">
      <c r="B25" s="29" t="s">
        <v>52</v>
      </c>
      <c r="C25" s="29"/>
      <c r="D25" s="29"/>
      <c r="E25" s="29"/>
      <c r="F25" s="29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topLeftCell="A7" zoomScaleSheetLayoutView="100" workbookViewId="0">
      <selection activeCell="L16" sqref="L16"/>
    </sheetView>
  </sheetViews>
  <sheetFormatPr defaultRowHeight="15" x14ac:dyDescent="0.25"/>
  <cols>
    <col min="2" max="2" width="5.7109375" customWidth="1"/>
    <col min="3" max="3" width="44.28515625" customWidth="1"/>
    <col min="4" max="5" width="15.7109375" customWidth="1"/>
  </cols>
  <sheetData>
    <row r="2" spans="2:5" x14ac:dyDescent="0.25">
      <c r="B2" s="28" t="s">
        <v>56</v>
      </c>
      <c r="C2" s="28"/>
      <c r="D2" s="28"/>
      <c r="E2" s="28"/>
    </row>
    <row r="3" spans="2:5" x14ac:dyDescent="0.25">
      <c r="B3" s="28" t="s">
        <v>57</v>
      </c>
      <c r="C3" s="28"/>
      <c r="D3" s="28"/>
      <c r="E3" s="28"/>
    </row>
    <row r="4" spans="2:5" x14ac:dyDescent="0.25">
      <c r="B4" s="28" t="s">
        <v>58</v>
      </c>
      <c r="C4" s="28"/>
      <c r="D4" s="28"/>
      <c r="E4" s="28"/>
    </row>
    <row r="5" spans="2:5" x14ac:dyDescent="0.25">
      <c r="E5" s="6" t="s">
        <v>59</v>
      </c>
    </row>
    <row r="6" spans="2:5" ht="60" x14ac:dyDescent="0.25">
      <c r="B6" s="36" t="s">
        <v>53</v>
      </c>
      <c r="C6" s="36"/>
      <c r="D6" s="24" t="s">
        <v>54</v>
      </c>
      <c r="E6" s="24" t="s">
        <v>55</v>
      </c>
    </row>
    <row r="7" spans="2:5" ht="30.75" customHeight="1" x14ac:dyDescent="0.25">
      <c r="B7" s="35" t="s">
        <v>34</v>
      </c>
      <c r="C7" s="18" t="s">
        <v>60</v>
      </c>
      <c r="D7" s="23">
        <v>33.410600000000002</v>
      </c>
      <c r="E7" s="23">
        <f>E9+E10+E11+E12+E13</f>
        <v>3979.9932448122167</v>
      </c>
    </row>
    <row r="8" spans="2:5" x14ac:dyDescent="0.25">
      <c r="B8" s="35"/>
      <c r="C8" s="8" t="s">
        <v>61</v>
      </c>
      <c r="D8" s="23"/>
      <c r="E8" s="23"/>
    </row>
    <row r="9" spans="2:5" x14ac:dyDescent="0.25">
      <c r="B9" s="35"/>
      <c r="C9" s="8" t="s">
        <v>62</v>
      </c>
      <c r="D9" s="23">
        <v>0.97416999999999998</v>
      </c>
      <c r="E9" s="23">
        <v>730.31931148715705</v>
      </c>
    </row>
    <row r="10" spans="2:5" x14ac:dyDescent="0.25">
      <c r="B10" s="35"/>
      <c r="C10" s="8" t="s">
        <v>63</v>
      </c>
      <c r="D10" s="23">
        <v>2.7422499999999994</v>
      </c>
      <c r="E10" s="23">
        <v>0</v>
      </c>
    </row>
    <row r="11" spans="2:5" x14ac:dyDescent="0.25">
      <c r="B11" s="35"/>
      <c r="C11" s="8" t="s">
        <v>64</v>
      </c>
      <c r="D11" s="23">
        <v>13.939130000000006</v>
      </c>
      <c r="E11" s="23">
        <v>2399.3361816490783</v>
      </c>
    </row>
    <row r="12" spans="2:5" x14ac:dyDescent="0.25">
      <c r="B12" s="35"/>
      <c r="C12" s="8" t="s">
        <v>65</v>
      </c>
      <c r="D12" s="23">
        <v>3.8108999999999993</v>
      </c>
      <c r="E12" s="23">
        <v>729.39819922131971</v>
      </c>
    </row>
    <row r="13" spans="2:5" x14ac:dyDescent="0.25">
      <c r="B13" s="35"/>
      <c r="C13" s="8" t="s">
        <v>66</v>
      </c>
      <c r="D13" s="23">
        <f>D15+D16+D17</f>
        <v>11.794569999999997</v>
      </c>
      <c r="E13" s="23">
        <f>E15+E16+E17</f>
        <v>120.93955245466189</v>
      </c>
    </row>
    <row r="14" spans="2:5" x14ac:dyDescent="0.25">
      <c r="B14" s="35"/>
      <c r="C14" s="8" t="s">
        <v>67</v>
      </c>
      <c r="D14" s="23"/>
      <c r="E14" s="23"/>
    </row>
    <row r="15" spans="2:5" x14ac:dyDescent="0.25">
      <c r="B15" s="35"/>
      <c r="C15" s="8" t="s">
        <v>68</v>
      </c>
      <c r="D15" s="23"/>
      <c r="E15" s="23"/>
    </row>
    <row r="16" spans="2:5" ht="45" x14ac:dyDescent="0.25">
      <c r="B16" s="35"/>
      <c r="C16" s="14" t="s">
        <v>69</v>
      </c>
      <c r="D16" s="23"/>
      <c r="E16" s="23"/>
    </row>
    <row r="17" spans="2:5" ht="30" x14ac:dyDescent="0.25">
      <c r="B17" s="35"/>
      <c r="C17" s="14" t="s">
        <v>70</v>
      </c>
      <c r="D17" s="23">
        <v>11.794569999999997</v>
      </c>
      <c r="E17" s="23">
        <v>120.93955245466189</v>
      </c>
    </row>
    <row r="18" spans="2:5" x14ac:dyDescent="0.25">
      <c r="B18" s="35"/>
      <c r="C18" s="8" t="s">
        <v>61</v>
      </c>
      <c r="D18" s="23"/>
      <c r="E18" s="23"/>
    </row>
    <row r="19" spans="2:5" x14ac:dyDescent="0.25">
      <c r="B19" s="35"/>
      <c r="C19" s="8" t="s">
        <v>71</v>
      </c>
      <c r="D19" s="23">
        <v>0.89285999999999965</v>
      </c>
      <c r="E19" s="23">
        <v>0</v>
      </c>
    </row>
    <row r="20" spans="2:5" x14ac:dyDescent="0.25">
      <c r="B20" s="35"/>
      <c r="C20" s="8" t="s">
        <v>72</v>
      </c>
      <c r="D20" s="23">
        <v>7.2528600000000001</v>
      </c>
      <c r="E20" s="23">
        <v>0</v>
      </c>
    </row>
    <row r="21" spans="2:5" ht="32.25" customHeight="1" x14ac:dyDescent="0.25">
      <c r="B21" s="35"/>
      <c r="C21" s="14" t="s">
        <v>73</v>
      </c>
      <c r="D21" s="23">
        <v>1.1134900000000001</v>
      </c>
      <c r="E21" s="23">
        <v>0</v>
      </c>
    </row>
    <row r="22" spans="2:5" x14ac:dyDescent="0.25">
      <c r="B22" s="35"/>
      <c r="C22" s="8" t="s">
        <v>74</v>
      </c>
      <c r="D22" s="23">
        <v>0.72674999999999956</v>
      </c>
      <c r="E22" s="23">
        <v>0</v>
      </c>
    </row>
    <row r="23" spans="2:5" ht="30" x14ac:dyDescent="0.25">
      <c r="B23" s="35"/>
      <c r="C23" s="14" t="s">
        <v>75</v>
      </c>
      <c r="D23" s="23">
        <v>1.8086099999999981</v>
      </c>
      <c r="E23" s="23"/>
    </row>
    <row r="24" spans="2:5" x14ac:dyDescent="0.25">
      <c r="B24" s="35"/>
      <c r="C24" s="8" t="s">
        <v>76</v>
      </c>
      <c r="D24" s="23"/>
      <c r="E24" s="23"/>
    </row>
    <row r="25" spans="2:5" x14ac:dyDescent="0.25">
      <c r="B25" s="35"/>
      <c r="C25" s="8" t="s">
        <v>61</v>
      </c>
      <c r="D25" s="23"/>
      <c r="E25" s="23"/>
    </row>
    <row r="26" spans="2:5" x14ac:dyDescent="0.25">
      <c r="B26" s="35"/>
      <c r="C26" s="8" t="s">
        <v>77</v>
      </c>
      <c r="D26" s="23"/>
      <c r="E26" s="23"/>
    </row>
    <row r="27" spans="2:5" x14ac:dyDescent="0.25">
      <c r="B27" s="35"/>
      <c r="C27" s="8" t="s">
        <v>78</v>
      </c>
      <c r="D27" s="23"/>
      <c r="E27" s="23"/>
    </row>
    <row r="28" spans="2:5" x14ac:dyDescent="0.25">
      <c r="B28" s="35"/>
      <c r="C28" s="8" t="s">
        <v>79</v>
      </c>
      <c r="D28" s="23"/>
      <c r="E28" s="23"/>
    </row>
    <row r="29" spans="2:5" ht="30" x14ac:dyDescent="0.25">
      <c r="B29" s="35"/>
      <c r="C29" s="14" t="s">
        <v>80</v>
      </c>
      <c r="D29" s="23"/>
      <c r="E29" s="23"/>
    </row>
    <row r="30" spans="2:5" ht="75" customHeight="1" x14ac:dyDescent="0.25">
      <c r="B30" s="25" t="s">
        <v>35</v>
      </c>
      <c r="C30" s="18" t="s">
        <v>81</v>
      </c>
      <c r="D30" s="23">
        <v>0</v>
      </c>
      <c r="E30" s="23">
        <v>4843.5216923770849</v>
      </c>
    </row>
    <row r="31" spans="2:5" x14ac:dyDescent="0.25">
      <c r="B31" s="25" t="s">
        <v>36</v>
      </c>
      <c r="C31" s="8" t="s">
        <v>82</v>
      </c>
      <c r="D31" s="23">
        <v>2058.8049000000001</v>
      </c>
      <c r="E31" s="23">
        <v>2904.9300000000003</v>
      </c>
    </row>
    <row r="32" spans="2:5" x14ac:dyDescent="0.25">
      <c r="B32" s="8"/>
      <c r="C32" s="8" t="s">
        <v>83</v>
      </c>
      <c r="D32" s="23">
        <f>D7+D30+D31</f>
        <v>2092.2155000000002</v>
      </c>
      <c r="E32" s="23">
        <f>E7+E30+E31</f>
        <v>11728.444937189302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SheetLayoutView="110" workbookViewId="0">
      <selection activeCell="L17" sqref="L17"/>
    </sheetView>
  </sheetViews>
  <sheetFormatPr defaultRowHeight="15" x14ac:dyDescent="0.25"/>
  <cols>
    <col min="2" max="2" width="5.7109375" style="3" customWidth="1"/>
    <col min="3" max="3" width="46.140625" customWidth="1"/>
    <col min="4" max="5" width="18.7109375" customWidth="1"/>
  </cols>
  <sheetData>
    <row r="2" spans="2:5" x14ac:dyDescent="0.25">
      <c r="B2" s="28" t="s">
        <v>89</v>
      </c>
      <c r="C2" s="28"/>
      <c r="D2" s="28"/>
      <c r="E2" s="28"/>
    </row>
    <row r="3" spans="2:5" x14ac:dyDescent="0.25">
      <c r="B3" s="28" t="s">
        <v>90</v>
      </c>
      <c r="C3" s="28"/>
      <c r="D3" s="28"/>
      <c r="E3" s="28"/>
    </row>
    <row r="4" spans="2:5" x14ac:dyDescent="0.25">
      <c r="B4" s="28" t="s">
        <v>91</v>
      </c>
      <c r="C4" s="28"/>
      <c r="D4" s="28"/>
      <c r="E4" s="28"/>
    </row>
    <row r="5" spans="2:5" ht="90" x14ac:dyDescent="0.25">
      <c r="B5" s="36" t="s">
        <v>30</v>
      </c>
      <c r="C5" s="36"/>
      <c r="D5" s="24" t="s">
        <v>84</v>
      </c>
      <c r="E5" s="24" t="s">
        <v>85</v>
      </c>
    </row>
    <row r="6" spans="2:5" ht="30" x14ac:dyDescent="0.25">
      <c r="B6" s="25" t="s">
        <v>34</v>
      </c>
      <c r="C6" s="18" t="s">
        <v>86</v>
      </c>
      <c r="D6" s="23">
        <v>0</v>
      </c>
      <c r="E6" s="23">
        <v>0</v>
      </c>
    </row>
    <row r="7" spans="2:5" ht="63.75" customHeight="1" x14ac:dyDescent="0.25">
      <c r="B7" s="25" t="s">
        <v>35</v>
      </c>
      <c r="C7" s="18" t="s">
        <v>87</v>
      </c>
      <c r="D7" s="23">
        <f>2209569.962/1000</f>
        <v>2209.569962</v>
      </c>
      <c r="E7" s="15">
        <v>890</v>
      </c>
    </row>
    <row r="8" spans="2:5" ht="40.5" customHeight="1" x14ac:dyDescent="0.25">
      <c r="B8" s="25" t="s">
        <v>36</v>
      </c>
      <c r="C8" s="18" t="s">
        <v>88</v>
      </c>
      <c r="D8" s="23">
        <v>0</v>
      </c>
      <c r="E8" s="23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2015-10-19T16:03:59Z</dcterms:modified>
</cp:coreProperties>
</file>