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19320" windowHeight="12585" activeTab="0"/>
  </bookViews>
  <sheets>
    <sheet name="Ардонские" sheetId="1" r:id="rId1"/>
    <sheet name="Дигорские" sheetId="4" r:id="rId2"/>
    <sheet name="Ирафский " sheetId="5" r:id="rId3"/>
    <sheet name="Правобережный" sheetId="6" r:id="rId4"/>
  </sheets>
  <definedNames>
    <definedName name="_xlnm._FilterDatabase" localSheetId="3" hidden="1">'Правобережный'!$A$5:$G$112</definedName>
    <definedName name="_xlnm.Print_Area" localSheetId="0">'Ардонские'!$B$4:$H$100</definedName>
    <definedName name="_xlnm.Print_Area" localSheetId="1">'Дигорские'!$B$4:$H$80</definedName>
    <definedName name="_xlnm.Print_Area" localSheetId="2">'Ирафский '!$B$4:$H$84</definedName>
    <definedName name="_xlnm.Print_Area" localSheetId="3">'Правобережный'!$A$4:$G$112</definedName>
  </definedNames>
  <calcPr calcId="145621"/>
</workbook>
</file>

<file path=xl/sharedStrings.xml><?xml version="1.0" encoding="utf-8"?>
<sst xmlns="http://schemas.openxmlformats.org/spreadsheetml/2006/main" count="1460" uniqueCount="429">
  <si>
    <t>Муниципальное
образование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</si>
  <si>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</si>
  <si>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</si>
  <si>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Присоединение объектов заявителей к центрам питания с резервом мощности возможно без увеличения пропускной способности подстанций в местах силовых трансформаторов. При этом, предельная величина дополнительно присоединяемой мощности к таким центрам питания сетевой организации, пропускная способность питающих ЛЭП, центров питания ЕНЭС, а так же необходимые для осуществления технологического присоединения мероприятия (усиление отдельных элементов подстанции, расширение распределительных устройств и др.) определяются сетевой организацией на момент получения заявки на технологическое присоединение по результатам ее рассмотрения, а для заявителей, технические условия которых подлежат согласованию с
системным оператором, по результатам рассмотрения заявки системным оператором.</t>
  </si>
  <si>
    <t>Текущий резерв мощности с учетом присоединенных
потребителей, заключенных
договоров ТП и поданных заявок на ТП, МВт</t>
  </si>
  <si>
    <t>Наименование
ПС, ТП с указанием классов напряжения, количества и мощности трансформаторов</t>
  </si>
  <si>
    <t>Город / Населённый
пункт</t>
  </si>
  <si>
    <t>РСО Алания, Ардонский район</t>
  </si>
  <si>
    <t>г.Ардон</t>
  </si>
  <si>
    <t>с.Кадгарон</t>
  </si>
  <si>
    <t>пос. Бекан</t>
  </si>
  <si>
    <t>с.Красногор</t>
  </si>
  <si>
    <t>с.Коста</t>
  </si>
  <si>
    <t>с.Цмити</t>
  </si>
  <si>
    <t>с.Мичурино</t>
  </si>
  <si>
    <t>с.Кирово</t>
  </si>
  <si>
    <t>с.Нарт</t>
  </si>
  <si>
    <t>с.Фиагдон</t>
  </si>
  <si>
    <t>с.Рассвет</t>
  </si>
  <si>
    <t>г.Дигора</t>
  </si>
  <si>
    <t>с.К.Синдзикау</t>
  </si>
  <si>
    <t>с.Мостиздах</t>
  </si>
  <si>
    <t>ст. Николаевская</t>
  </si>
  <si>
    <t>с.Дур-Дур</t>
  </si>
  <si>
    <t>с.Синдзикау</t>
  </si>
  <si>
    <t>с.Урсдон</t>
  </si>
  <si>
    <t>с.Кора</t>
  </si>
  <si>
    <t>с.Карман</t>
  </si>
  <si>
    <t>с.Фалдон</t>
  </si>
  <si>
    <t xml:space="preserve"> ПС 110 кВ Ардон-110 ТП 5-5 10/0,4 кВ 1х400 кВА</t>
  </si>
  <si>
    <t xml:space="preserve"> ПС 110 кВ Ардон-110 ТП 5-13 10/0,4 кВ 1х250</t>
  </si>
  <si>
    <t xml:space="preserve"> ПС 110 кВ Ардон-110 ТП 5-3 10/0,4 кВ 1х160 кВА</t>
  </si>
  <si>
    <t xml:space="preserve"> ПС 110 кВ Ардон-110 ТП 5-10 10/0,4 кВ 1х100 кВА</t>
  </si>
  <si>
    <t xml:space="preserve"> ПС 110 кВ Ардон-110 ТП 7-16 10/0,4 кВ 1х20 кВА</t>
  </si>
  <si>
    <t xml:space="preserve"> ПС 35 кВ Кадгарон ТП 1-2 10/0,4 кВ 1х630 кВА</t>
  </si>
  <si>
    <t xml:space="preserve"> ПС 35 кВ Кадгарон ТП 1-7 10/0,4 кВ 1х630 кВА</t>
  </si>
  <si>
    <t xml:space="preserve"> ПС 35 кВ Кадгарон ТП 1-4 10/0,4 кВ 1х400 кВА</t>
  </si>
  <si>
    <t xml:space="preserve"> ПС 35 кВ Кадгарон ТП 1-6 10/0,4 кВ 1х160 кВА</t>
  </si>
  <si>
    <t xml:space="preserve"> ПС 35 кВ Кадгарон ТП 3-1 10/0,4 кВ 1х160 кВА</t>
  </si>
  <si>
    <t xml:space="preserve"> ПС 35 кВ Кадгарон ТП 3-7 10-0,4 кВ 1х63 кВА</t>
  </si>
  <si>
    <t xml:space="preserve"> ПС 35 кВ Кадгарон ТП 3-6 10/0,4 кВ 1х100 кВА</t>
  </si>
  <si>
    <t xml:space="preserve"> ПС 35 кВ Кадгарон ТП 3-5 10/0,4 кВ 1х160 кВА</t>
  </si>
  <si>
    <t xml:space="preserve"> ПС 35 кВ Кадгарон ТП 3-21 10/0,4 кВ 1х63 кВА</t>
  </si>
  <si>
    <t xml:space="preserve"> ПС 35 кВ Кадгарон ТП 5-1 10/0,4 кВ 1х160 кВА</t>
  </si>
  <si>
    <t xml:space="preserve"> ПС 35 кВ Кадгарон ТП 5-2 10/0,4 кВ 1х250 кВА</t>
  </si>
  <si>
    <t xml:space="preserve"> ПС 35 кВ Кадгарон ТП 5-9 10/0,4 кВ 1х160 кВА</t>
  </si>
  <si>
    <t xml:space="preserve"> ПС 35 кВ Кадгарон ТП 5-3 10/0,4 кВ 1х400 кВА</t>
  </si>
  <si>
    <t xml:space="preserve"> ПС 35 кВ Кадгарон ТП 5-4 10/0,4 кВ 1х250 кВА</t>
  </si>
  <si>
    <t xml:space="preserve"> ПС 35 кВ Кадгарон ТП 5-10 10/0,4 кВ 1х160 кВА</t>
  </si>
  <si>
    <t xml:space="preserve"> ПС 35 кВ Кадгарон ТП 5-5 10/0,4 кВ 1х160 кВА</t>
  </si>
  <si>
    <t xml:space="preserve"> ПС 35 кВ Кадгарон ТП 5-6 10/0,4 кВ  1х250 кВА</t>
  </si>
  <si>
    <t xml:space="preserve"> ПС 35 кВ Кадгарон ТП 5-14 10/0,4 кВ 1х160 кВА</t>
  </si>
  <si>
    <t xml:space="preserve"> ПС 35 кВ Кадгарон ТП 5-7 10/0,4 кВ 100 кВА </t>
  </si>
  <si>
    <t xml:space="preserve"> ПС 35 кВ Кадгарон ТП 5-12 10/0,4 кВ 160 кВА</t>
  </si>
  <si>
    <t xml:space="preserve"> ПС 35 кВ Кадгарон ТП 5-16 10/0,4 кВ 400 кВА</t>
  </si>
  <si>
    <t xml:space="preserve"> ПС 35 кВ Кадгарон ТП 5-11 10/0,4 кВ 400 кВА</t>
  </si>
  <si>
    <t xml:space="preserve"> ПС 35 кВ Кадгарон ТП 5-8 10/0,4 кВ 160 кВА</t>
  </si>
  <si>
    <t xml:space="preserve"> ПС 35 кВ Кадгарон ТП 6-3 10/0,4 кВ 1х60</t>
  </si>
  <si>
    <t xml:space="preserve"> ПС 35 кВ Кадгарон ТП 6-4 10/0,4 кВ 1х160 кВА</t>
  </si>
  <si>
    <t xml:space="preserve"> ПС 35 кВ Кадгарон ТП 6-14 10/0,4 кВ 1х160 кВА</t>
  </si>
  <si>
    <t xml:space="preserve"> ПС 35 кВ Кадгарон ТП 6-9 10/0,4 кВ 1х50 кВА</t>
  </si>
  <si>
    <t xml:space="preserve"> ПС 35 кВ Бекан ТП 1-1 10/0,4 кВ 1х160 кВА</t>
  </si>
  <si>
    <t xml:space="preserve"> ПС 35 кВ Бекан ТП 2-1 10/0,4 кВ 1х100 кВА</t>
  </si>
  <si>
    <t xml:space="preserve"> ПС 35 кВ Бекан ТП 2-2 10/0,4 кВ 1х400 кВА</t>
  </si>
  <si>
    <t xml:space="preserve"> ПС 35 кВ Бекан ТП 7-1 10/0,4 кВ 1х25 кВА</t>
  </si>
  <si>
    <t xml:space="preserve"> ПС 35 кВ Бекан ТП 7-14 10/0,4 кВ 1х160 кВА</t>
  </si>
  <si>
    <t xml:space="preserve"> ПС 35 кВ Бекан ТП 7-5 10/0,4 кВ 1х400 кВА </t>
  </si>
  <si>
    <t xml:space="preserve"> ПС 35 кВ Бекан ТП 7-6 10/0,4 кВ 1х60 кВА</t>
  </si>
  <si>
    <t xml:space="preserve"> ПС 35 кВ Бекан ТП 7-13 10/0,4 кВ 1х100 кВА</t>
  </si>
  <si>
    <t xml:space="preserve"> ПС 35 кВ Бекан ТП 7-7 10/0,4 кВ 1х100 кВА</t>
  </si>
  <si>
    <t xml:space="preserve"> ПС 35 кВ Бекан ТП 7-8 10/0,4 кВ 1х250 кВА</t>
  </si>
  <si>
    <t xml:space="preserve"> ПС 35 кВ Бекан ТП 7-12 10/0,4 кВ 1х250 кВА</t>
  </si>
  <si>
    <t xml:space="preserve"> ПС 35 кВ Бекан ТП 7-9 10/0,4 кВ 1х100 кВА</t>
  </si>
  <si>
    <t xml:space="preserve"> ПС 35 кВ Бекан ТП 7-10 10/0,4 кВ 1х400 кВА</t>
  </si>
  <si>
    <t xml:space="preserve"> ПС 35 кВ Бекан ТП 7-11 10/0,4 кВ 1х250 кВА</t>
  </si>
  <si>
    <t xml:space="preserve"> ПС 35 кВ Коста ТП 1-20 10/0,4 кВ 1х100 кВА</t>
  </si>
  <si>
    <t xml:space="preserve"> ПС 35 кВ Коста ТП 1-17 10/0,4 кВ 1х630 кВА</t>
  </si>
  <si>
    <t xml:space="preserve"> ПС 35 кВ Коста ТП 1-9 10/0,4 кВ 1х100 кВА</t>
  </si>
  <si>
    <t xml:space="preserve"> ПС 35 кВ Коста ТП 1-10 10/0,4 кВ 1х30 кВА</t>
  </si>
  <si>
    <t xml:space="preserve"> ПС 35 кВ Коста ТП 1-11 10/0,4 кВ 1х100 кВА</t>
  </si>
  <si>
    <t xml:space="preserve"> ПС 35 кВ Коста ТП 1-12 10/0,4 кВ 1х100 кВА</t>
  </si>
  <si>
    <t xml:space="preserve"> ПС 35 кВ Коста ТП 2-1 10/0,4 кВ 1х100 кВА</t>
  </si>
  <si>
    <t xml:space="preserve"> ПС 35 кВ Коста ТП 2-6 10/0,4 кВ 1х160 кВА</t>
  </si>
  <si>
    <t xml:space="preserve"> ПС 35 кВ Коста ТП 2-2 10/0,4 кВ 1х100 кВА</t>
  </si>
  <si>
    <t xml:space="preserve"> ПС 35 кВ Коста ТП 2-3 10/0,4 кВ 1х160 кВА</t>
  </si>
  <si>
    <t xml:space="preserve"> ПС 35 кВ Коста ТП 2-5 10/0,4 кВ 1х160 кВА</t>
  </si>
  <si>
    <t xml:space="preserve"> ПС 35 кВ Коста ТП 2-8 10/0,4 кВ 1х63 кВА</t>
  </si>
  <si>
    <t xml:space="preserve"> ПС 35 кВ Коста ТП 3-1 10/0,4 кВ 1х180 кВА</t>
  </si>
  <si>
    <t xml:space="preserve"> ПС 35 кВ Мичурино ТП 2-1 10/0,4 кВ 1х160 кВА</t>
  </si>
  <si>
    <t xml:space="preserve"> ПС 35 кВ Мичурино ТП 2-2 10/0,4 кВ 1х180 кВА</t>
  </si>
  <si>
    <t xml:space="preserve"> ПС 35 кВ Мичурино ТП 2-3 10/0,4 кВ 1х100 кВА</t>
  </si>
  <si>
    <t xml:space="preserve"> ПС 35 кВ Мичурино ТП 2-6 10/0,4 кВ 1х250 кВА</t>
  </si>
  <si>
    <t xml:space="preserve"> ПС 35 кВ Мичурино ТП 2-5 10/0,4 кВ 1х40 кВА</t>
  </si>
  <si>
    <t xml:space="preserve"> ПС 35 кВ Мичурино ТП 2-24 10/0,4 кВ 1х20 кВА</t>
  </si>
  <si>
    <t xml:space="preserve"> ПС 35 кВ Мичурино ТП 2-23 10/0,4 кВ 1х100 кВА</t>
  </si>
  <si>
    <t xml:space="preserve"> ПС 35 кВ Мичурино ТП 2-8 10/0,4 кВ 1х160 кВА</t>
  </si>
  <si>
    <t xml:space="preserve"> ПС 35 кВ Мичурино ТП 2-9 10/0,4 кВ 1х100 кВА</t>
  </si>
  <si>
    <t xml:space="preserve"> ПС 35 кВ Мичурино ТП 2-10 10/0,4 кВ 1х100 кВА</t>
  </si>
  <si>
    <t xml:space="preserve"> ПС 35 кВ Мичурино ТП 2-19 10/0,4 кВ 1х100 кВА</t>
  </si>
  <si>
    <t xml:space="preserve"> ПС 35 кВ Мичурино ТП 2-11 10/0,4 кВ 1х180 кВА</t>
  </si>
  <si>
    <t xml:space="preserve"> ПС 35 кВ Мичурино ТП 2-13 10/0,4 кВ 1х160 кВА</t>
  </si>
  <si>
    <t xml:space="preserve"> ПС 35 кВ Мичурино ТП 3-8 10/0,4 кВ 1х100 кВА</t>
  </si>
  <si>
    <t xml:space="preserve"> ПС 35 кВ Мичурино ТП 3-7 10/0,4 кВ 1х160 кВА</t>
  </si>
  <si>
    <t xml:space="preserve"> ПС 35 кВ Мичурино ТП 3-2 10/0,4 кВ 1х100 кВА</t>
  </si>
  <si>
    <t xml:space="preserve"> ПС 35 кВ Мичурино ТП 3-3 10/0,4 кВ 1х400 кВА</t>
  </si>
  <si>
    <t xml:space="preserve"> ПС 35 кВ Мичурино ТП 3-4 10/0,4 кВ 1х400 кВА</t>
  </si>
  <si>
    <t xml:space="preserve"> ПС 35 кВ Мичурино ТП 4-27 10/0,4 кВ 1х180 кВА</t>
  </si>
  <si>
    <t xml:space="preserve"> ПС 35 кВ Мичурино ТП 4-26 10/0,4 кВ 1х63 кВА</t>
  </si>
  <si>
    <t xml:space="preserve"> ПС 35 кВ Мичурино ТП 4-2 10/0,4 кВ 1х320 кВА</t>
  </si>
  <si>
    <t xml:space="preserve"> ПС 35 кВ Мичурино ТП 4-3 10/0,4 кВ 1х160 кВА</t>
  </si>
  <si>
    <t xml:space="preserve"> ПС 35 кВ Мичурино ТП 4-4 10/0,4 кВ 1х63 кВА</t>
  </si>
  <si>
    <t xml:space="preserve"> ПС 35 кВ Мичурино ТП 4-1 10/0,4 кВ 1х60 кВА</t>
  </si>
  <si>
    <t xml:space="preserve"> ПС 35 кВ Мичурино ТП 4-21 10/0,4 кВ 1х630 кВА</t>
  </si>
  <si>
    <t xml:space="preserve"> ПС 35 кВ Мичурино ТП 4-6 10/0,4 кВ 1х250 кВА</t>
  </si>
  <si>
    <t xml:space="preserve"> ПС 35 кВ Мичурино ТП 4-7 10/0,4 кВ 1х630 кВА</t>
  </si>
  <si>
    <t xml:space="preserve"> ПС 35 кВ Мичурино ТП 4-28 10/0,4 кВ 1х100 кВА</t>
  </si>
  <si>
    <t xml:space="preserve"> ПС 35 кВ Мичурино ТП 4-22 10/0,4 кВ 1х60 кВА</t>
  </si>
  <si>
    <t xml:space="preserve"> ПС 35 кВ Мичурино ТП 4-9 10/0,4 кВ 1х100 кВА</t>
  </si>
  <si>
    <t xml:space="preserve"> ПС 35 кВ Мичурино ТП 4-10 10/0,4 кВ 1х100 кВА</t>
  </si>
  <si>
    <t xml:space="preserve"> ПС 35 кВ Мичурино ТП 4-14 10/0,4 кВ 1х250 кВА</t>
  </si>
  <si>
    <t xml:space="preserve"> ПС 35 кВ Мичурино ТП 4-11 10/0,4 кВ 1х100 кВА</t>
  </si>
  <si>
    <t xml:space="preserve"> ПС 35 кВ Мичурино ТП 4-12 10/0,4 кВ 1х100 кВА</t>
  </si>
  <si>
    <t xml:space="preserve"> ПС 35 кВ Мичурино ТП 4-16 10/0,4 кВ 1х160 кВА</t>
  </si>
  <si>
    <t xml:space="preserve"> ПС 35 кВ Мичурино ТП 4-15 10/0,4 кВ 1х160 кВА</t>
  </si>
  <si>
    <t xml:space="preserve"> ПС 110 кВ Дигора-110 ТП 2-12 10/0,4 кВ 1х100</t>
  </si>
  <si>
    <t xml:space="preserve"> ПС 110 кВ Дигора-110 ТП 2-20 10/0,4 кВ 1х400 кВА</t>
  </si>
  <si>
    <t xml:space="preserve"> ПС 110 кВ Дигора-110 ТП 2-19 10/0,4 кВ 1х100 кВА</t>
  </si>
  <si>
    <t xml:space="preserve"> ПС 110 кВ Дигора-110 ТП 2-15 10/0,4 кВ 1х50 кВА</t>
  </si>
  <si>
    <t xml:space="preserve"> ПС 110 кВ Дигора-110 ТП 2-17 10/0,4 кВ 1х400 кВА</t>
  </si>
  <si>
    <t xml:space="preserve"> ПС 110 кВ Дигора-110 ТП 2-23 10/0,4 кВ 1х100 кВА</t>
  </si>
  <si>
    <t xml:space="preserve"> ПС 110 кВ Дигора-110 ТП 2-27 10/0,4 кВ 1х160 кВА</t>
  </si>
  <si>
    <t xml:space="preserve"> ПС 110 кВ Дигора-110 ТП 3-27 10/0,4 кВ 1х160 кВА</t>
  </si>
  <si>
    <t xml:space="preserve"> ПС 110 кВ Дигора-110 ТП 3-22 10/0,4 кВ 1х250 кВА</t>
  </si>
  <si>
    <t xml:space="preserve"> ПС 110 кВ Дигора-110 ТП 3-28 10-0,4 кВ 1х400 кВА</t>
  </si>
  <si>
    <t xml:space="preserve"> ПС 110 кВ Дигора-110 ТП 3-18 10/0,4 кВ 1х160 кВА</t>
  </si>
  <si>
    <t xml:space="preserve"> ПС 110 кВ Дигора-110 ТП 3-17 10/0,4 кВ 1х100 кВА</t>
  </si>
  <si>
    <t xml:space="preserve"> ПС 110 кВ Дигора-110 ТП 11-3 10/0,4 кВ 1х63 кВА</t>
  </si>
  <si>
    <t xml:space="preserve"> ПС 110 кВ Дигора-110 ТП 11-23 10/0,4 кВ 1х160 кВА</t>
  </si>
  <si>
    <t xml:space="preserve"> ПС 110 кВ Дигора-110 ТП 11-1 10/0,4 кВ 1х160 кВА</t>
  </si>
  <si>
    <t xml:space="preserve"> ПС 110 кВ Дигора-110 ТП 11-30 10/0,4 кВ 1х160 кВА</t>
  </si>
  <si>
    <t xml:space="preserve"> ПС 110 кВ Дигора-110 ТП 3-22 10/0,4 кВ 1х160 кВА</t>
  </si>
  <si>
    <t xml:space="preserve"> ПС 110 кВ Дигора-110 ТП 3-1 10/0,4 кВ 1х160 кВА</t>
  </si>
  <si>
    <t xml:space="preserve"> ПС 110 кВ Дигора-110 ТП 3-19 10/0,4 кВ 1х100 кВА</t>
  </si>
  <si>
    <t xml:space="preserve"> ПС 110 кВ Дигора-110 ТП 3-9 10/0,4 кВ 1х100 кВА</t>
  </si>
  <si>
    <t xml:space="preserve"> ПС 110 кВ Дигора-110 ТП 3-21 10/0,4 кВ 1х400 кВА</t>
  </si>
  <si>
    <t xml:space="preserve"> ПС 110 кВ Дигора-110 ТП 3-20 10/0,4 кВ 1х100 кВА</t>
  </si>
  <si>
    <t xml:space="preserve"> ПС 110 кВ Дигора-110 ТП 3-2 10/0,4 кВ 1х160 кВА</t>
  </si>
  <si>
    <t xml:space="preserve"> ПС 110 кВ Дигора-110 ТП 3-4 10/0,4 кВ 1х400 кВА</t>
  </si>
  <si>
    <t xml:space="preserve"> ПС 110 кВ Дигора-110 ТП 3-24 10/0,4 кВ 1х100 кВА</t>
  </si>
  <si>
    <t xml:space="preserve"> ПС 110 кВ Дигора-110 ТП 5-12 10/0,4 кВ 1х100 кВА</t>
  </si>
  <si>
    <t>ПС 110кВ Дигора-110 ТП 2-6 10/0,4 кВ 1х160 кВА</t>
  </si>
  <si>
    <t xml:space="preserve"> ПС 35 кВ Дигора-насосная ТП 2-4 10/0,4 кВ 1х100 кВА</t>
  </si>
  <si>
    <t xml:space="preserve"> ПС 35 кВ Дигора-насосная ТП 2-5 10/0,4 кВ 1х100 кВА</t>
  </si>
  <si>
    <t xml:space="preserve"> ПС 35 кВ Дигора-насосная ТП 3-1 10/0,4 кВ 1х160 кВА</t>
  </si>
  <si>
    <t xml:space="preserve"> ПС 35 кВ Дигора-насосная ТП 3-5 10/0,4 кВ 1х100 кВА</t>
  </si>
  <si>
    <t xml:space="preserve"> ПС 35 кВ Дигора-насосная ТП 3-25 10/0,4 кВ 1х50 кВА</t>
  </si>
  <si>
    <t xml:space="preserve"> ПС 35 кВ Дигора-насосная ТП 3-28 10/0,4 кВ 1х100 кВА</t>
  </si>
  <si>
    <t xml:space="preserve"> ПС 35 кВ Дигора-насосная ТП 3-8 10/0,4 кВ 1х250 кВА</t>
  </si>
  <si>
    <t xml:space="preserve"> ПС 35 кВ Дигора-насосная ТП 3-10 10/0,4 кВ 1х160 кВА</t>
  </si>
  <si>
    <t xml:space="preserve"> ПС 35 кВ Дигора-насосная ТП 3-11 10/0,4 кВ 1х250 кВА</t>
  </si>
  <si>
    <t xml:space="preserve"> ПС 35 кВ Дигора-насосная ТП 3-12 10/0,4 кВ 1х160 кВА</t>
  </si>
  <si>
    <t xml:space="preserve"> ПС 35 кВ Дигора-насосная ТП 3-19 10/0,4 кВ 1х250 кВА</t>
  </si>
  <si>
    <t xml:space="preserve"> ПС 35 кВ Дигора-насосная ТП 3-20 10/0,4 кВ 1х160 кВА</t>
  </si>
  <si>
    <t xml:space="preserve"> ПС 35 кВ Дигора-насосная ТП 3-21 10/0,4 кВ 1х250 кВА</t>
  </si>
  <si>
    <t xml:space="preserve"> ПС 35 кВ Дигора-насосная ТП 3-14 10/0,4 кВ 1х100 кВА</t>
  </si>
  <si>
    <t xml:space="preserve"> ПС 35 кВ Дигора-насосная ТП 3-22 10/0,4 кВ 1х250 кВА</t>
  </si>
  <si>
    <t xml:space="preserve"> ПС 35 кВ Дигора-насосная ТП 3-29 10/0,4 кВ 1х100 кВА</t>
  </si>
  <si>
    <t xml:space="preserve"> ПС 35 кВ Дигора-насосная ТП 3-15 10/0,4 кВ 1х250 кВА</t>
  </si>
  <si>
    <t xml:space="preserve"> ПС 35 кВ Дигора-насосная ТП 3-16 10/0,4 кВ 1х100 кВА</t>
  </si>
  <si>
    <t xml:space="preserve"> ПС 35 кВ Дигора-насосная ТП 3-17 10/0,4 кВ 1х250 кВА</t>
  </si>
  <si>
    <t xml:space="preserve"> ПС 35 кВ Дигора-насосная ТП 3-18 10/0,4 кВ 1х160 кВА</t>
  </si>
  <si>
    <t xml:space="preserve"> ПС 35 кВ Дигора-насосная ТП 4-32 10/0,4 кВ 1х400 кВА</t>
  </si>
  <si>
    <t xml:space="preserve"> ПС 35 кВ Дигора-насосная ТП 4-21-0 10/0,4 кВ 1х250 кВА</t>
  </si>
  <si>
    <t xml:space="preserve"> ПС 35 кВ Дигора-насосная ТП 4-3 10/0,4 кВ 1х160 кВА</t>
  </si>
  <si>
    <t xml:space="preserve"> ПС 35 кВ Дигора-насосная ТП 4-41 10/0,4 кВ 1х100 кВА</t>
  </si>
  <si>
    <t xml:space="preserve"> ПС 35 кВ Дигора-насосная ТП 4-2 10/0,4 кВ 1х100 кВА</t>
  </si>
  <si>
    <t xml:space="preserve"> ПС 35 кВ Дигора-насосная ТП 4-37 10/0,4 кВ 1х100 кВА</t>
  </si>
  <si>
    <t xml:space="preserve"> ПС 35 кВ Дигора-насосная ТП 4-4-0 10/0,4 кВ 1х160 кВА</t>
  </si>
  <si>
    <t xml:space="preserve"> ПС 35 кВ Кора-Урсдон ТП 21-11 10/0,4 кВ 1х160 кВА</t>
  </si>
  <si>
    <t xml:space="preserve"> ПС 35 кВ Кора-Урсдон ТП 21-22 10/0,4 кВ 1х160 кВА</t>
  </si>
  <si>
    <t xml:space="preserve"> ПС 35 кВ Кора-Урсдон ТП 24-17 10/0,4 кВ 1х180 кВА</t>
  </si>
  <si>
    <t xml:space="preserve"> ПС 35 кВ Кора-Урсдон ТП 24-35 10/0,4 кВ 1х250 кВА</t>
  </si>
  <si>
    <t xml:space="preserve"> ПС 35 кВ Кора-Урсдон ТП 24-34 10/0,4 кВ 1х160 кВА</t>
  </si>
  <si>
    <t xml:space="preserve"> ПС 35 кВ Кора-Урсдон ТП 24-12 10/0,4 кВ 1х160 кВА</t>
  </si>
  <si>
    <t xml:space="preserve"> ПС 35 кВ Кора-Урсдон ТП 24-36 10/0,4 кВ 1х160 кВА</t>
  </si>
  <si>
    <t xml:space="preserve"> ПС 35 кВ Кора-Урсдон ТП 22-23 10/0,4 кВ 1х63 кВА</t>
  </si>
  <si>
    <t xml:space="preserve"> ПС 35 кВ Кора-Урсдон ТП 22-35 10/0,4 кВ 1х160 кВА</t>
  </si>
  <si>
    <t xml:space="preserve"> ПС 35 кВ Кора-Урсдон ТП 22-36 10/0,4 кВ 1х160 кВА</t>
  </si>
  <si>
    <t xml:space="preserve"> ПС 35 кВ Кора-Урсдон ТП 22-20 10/0,4 кВ 1х63 кВА</t>
  </si>
  <si>
    <t xml:space="preserve"> ПС 35 кВ Кора-Урсдон ТП 22-2 10/0,4 кВ 1х100 кВА</t>
  </si>
  <si>
    <t xml:space="preserve"> ПС 35 кВ Кора-Урсдон ТП 22-35 10/0,4 кВ 1х63 кВА</t>
  </si>
  <si>
    <t xml:space="preserve"> ПС 35 кВ Кора-Урсдон ТП 23-8 10/0,4 кВ 1х200 кВА</t>
  </si>
  <si>
    <t xml:space="preserve"> ПС 35 кВ Кора-Урсдон ТП 23-5 10/0,4 кВ 1х100 кВА</t>
  </si>
  <si>
    <t xml:space="preserve"> ПС 35 кВ Кора-Урсдон ТП 23-29 10/0,4 кВ 1х160 кВА</t>
  </si>
  <si>
    <t xml:space="preserve"> ПС 35 кВ Кора-Урсдон ТП 24-27 10/0,4 кВ 1х100 кВА</t>
  </si>
  <si>
    <t xml:space="preserve"> ПС 35 кВ Кора-Урсдон ТП 23-7 10/0,4 кВ 1х180 кВА</t>
  </si>
  <si>
    <t xml:space="preserve"> ПС 35 кВ Кора-Урсдон ТП 23-36 10/0,4 кВ 1х160 кВА</t>
  </si>
  <si>
    <t>РСО Алания, Дигорский район</t>
  </si>
  <si>
    <t>РСО Алания, Ирафский район</t>
  </si>
  <si>
    <t>с.Чикола</t>
  </si>
  <si>
    <t>с.Ахсарисар</t>
  </si>
  <si>
    <t>с.Калух</t>
  </si>
  <si>
    <t>с.Сурх - Дигора</t>
  </si>
  <si>
    <t>с.Н.Урух</t>
  </si>
  <si>
    <t>с.Ср. Урух</t>
  </si>
  <si>
    <t>с.Лескен</t>
  </si>
  <si>
    <t>с.Толдзгун</t>
  </si>
  <si>
    <t>с.Хазнидон</t>
  </si>
  <si>
    <t>с.Фаснал</t>
  </si>
  <si>
    <t>с.Вакац</t>
  </si>
  <si>
    <t>с.Комата</t>
  </si>
  <si>
    <t>с.Махческ</t>
  </si>
  <si>
    <t>с.Кельди</t>
  </si>
  <si>
    <t>с.Фараската</t>
  </si>
  <si>
    <t>с.Ахсау</t>
  </si>
  <si>
    <t>с.Мацута</t>
  </si>
  <si>
    <t>с.Нар</t>
  </si>
  <si>
    <t>с.Задалеск</t>
  </si>
  <si>
    <t>с.Лесгор</t>
  </si>
  <si>
    <t>с.Донифарс</t>
  </si>
  <si>
    <t>с.Дзинага</t>
  </si>
  <si>
    <t>с.Одола</t>
  </si>
  <si>
    <t>с.Стур-Дигора</t>
  </si>
  <si>
    <t>с.Куссу</t>
  </si>
  <si>
    <t>Наименование
ПС, ПС 35 кВ Толдзгун ТП с указанием классов напряжения, количества и мощности трансформаторов</t>
  </si>
  <si>
    <t>Текущий резерв мощности с учетом присоединенных
потребителей, заключенных
договоров ПС 35 кВ Толдзгун ТП и поданных заявок на ПС 35 кВ Толдзгун ТП, МВт</t>
  </si>
  <si>
    <t>ПС 35 кВ Толдзгун ТП 1-29 10/0,4 кВ 1х160 кВА</t>
  </si>
  <si>
    <t>ПС 35 кВ Толдзгун ТП 1-28 10/0,4 кВ 1х160 кВА</t>
  </si>
  <si>
    <t>ПС 35 кВ Толдзгун ТП 1-39 10/0,4 кВ 1х160 кВА</t>
  </si>
  <si>
    <t>ПС 35 кВ Толдзгун ТП 1-46 10/0,4 кВ 1х100 кВА</t>
  </si>
  <si>
    <t>ПС 35 кВ Толдзгун ТП 1-30 10/0,4 кВ 1х160 кВА</t>
  </si>
  <si>
    <t>ПС 35 кВ Толдзгун ТП 1-40 10/0,4 кВ 1х100 кВА</t>
  </si>
  <si>
    <t>ПС 35 кВ Толдзгун ТП 1-37 10/0,4 кВ 1х160 кВА</t>
  </si>
  <si>
    <t>ПС 35 кВ Толдзгун ТП 1-33 10/0,4 кВ 1х100 кВА</t>
  </si>
  <si>
    <t>ПС 35 кВ Толдзгун ТП 2-20 10/0,4 кВ 1х63 кВА</t>
  </si>
  <si>
    <t>ПС 35 кВ Толдзгун ТП 2-35 10/0,4 кВ 1х400 кВА</t>
  </si>
  <si>
    <t>ПС 35 кВ Толдзгун ТП 2-23 10/0,4 кВ 1х63 кВА</t>
  </si>
  <si>
    <t>ПС 35 кВ Толдзгун ТП 2-17 10/0,4 кВ 1х100 кВА</t>
  </si>
  <si>
    <t>ПС 35 кВ Толдзгун ТП 2-36 10/0,4 кВ 1х160 кВА</t>
  </si>
  <si>
    <t>ПС 35 кВ Толдзгун ТП 2-16 10/0,4 кВ 1х160 кВА</t>
  </si>
  <si>
    <t>ПС 35 кВ Толдзгун ТП 2-15 10/0,4 кВ 1х160 кВА</t>
  </si>
  <si>
    <t>ПС 35 кВ Толдзгун ТП 2-37 10/0,4 кВ 1х100 кВА</t>
  </si>
  <si>
    <t>ПС 35 кВ Толдзгун ТП 2-14 10/0,4 кВ 1х100 кВА</t>
  </si>
  <si>
    <t>ПС 35 кВ Фаснал  ТП 26-1 6/0,4 кВ 1х63 кВА</t>
  </si>
  <si>
    <t>ПС 35 кВ Фаснал  ТП 26-3 6/0,4 кВ 1х100 кВА</t>
  </si>
  <si>
    <t>ПС 35 кВ Фаснал  ТП 26-4 6/0,4 кВ 1х100 кВА</t>
  </si>
  <si>
    <t>ПС 35 кВ Фаснал  ТП 26-5 6/0,4 кВ 1х250 кВА</t>
  </si>
  <si>
    <t>ПС 35 кВ Фаснал  ТП 26-6 6/0,4 кВ 1х40 кВА</t>
  </si>
  <si>
    <t>ПС 35 кВ Фаснал  ТП 26-7 6/0,4 кВ 1х60 кВА</t>
  </si>
  <si>
    <t>ПС 35 кВ Фаснал  ТП 26-11 6/0,4 кВ 1х63 кВА</t>
  </si>
  <si>
    <t>ПС 35 кВ Фаснал  ТП 26-8 6/0,4 кВ 1х160 кВА</t>
  </si>
  <si>
    <t>ПС 35 кВ Фаснал  ТП 26-9 6/0,4 кВ 1х100 кВА</t>
  </si>
  <si>
    <t>ПС 35 кВ Фаснал  ТП 26-10 6/0,4 кВ 1х63 кВА</t>
  </si>
  <si>
    <t>ПС 35 кВ Фаснал  ТП 26-21 6/0,4 кВ 1х40 кВА</t>
  </si>
  <si>
    <t>ПС 35 кВ Фаснал  ТП 26-22 6/0,4 кВ 1х40 кВА</t>
  </si>
  <si>
    <t>ПС 35 кВ Фаснал  ТП 26-19 6/0,4 кВ 1х250 кВА</t>
  </si>
  <si>
    <t>ПС 35 кВ Фаснал  ТП 26-12 6/0,4 кВ 1х100 кВА</t>
  </si>
  <si>
    <t>ПС 35 кВ Фаснал  ТП 26-13 6/0,4 кВ 1х100 кВА</t>
  </si>
  <si>
    <t>ПС 35 кВ Фаснал  ТП 26-17 6/0,4 кВ 1х63 кВА</t>
  </si>
  <si>
    <t>ПС 110 кВ Чикола-110  ТП 1-1 10/0,4 кВ 1х250 кВА</t>
  </si>
  <si>
    <t>ПС 110 кВ Чикола-110  ТП 1-24 10/0,4 кВ 1х30 кВА</t>
  </si>
  <si>
    <t>ПС 110 кВ Чикола-110  ТП 1-8 10/0,4 кВ 1х160 кВА</t>
  </si>
  <si>
    <t>ПС 110 кВ Чикола-110  ТП 1-9 10/0,4 кВ 1х250 кВА</t>
  </si>
  <si>
    <t>ПС 110 кВ Чикола-110  ТП 1-10 10/0,4 кВ 1х160 кВА</t>
  </si>
  <si>
    <t>ПС 110 кВ Чикола-110  ТП 10-4 10/0,4 кВ 1х250 кВА</t>
  </si>
  <si>
    <t>ПС 110 кВ Чикола-110  ТП 10-5 10/0,4 кВ 1х100 кВА</t>
  </si>
  <si>
    <t>ПС 110 кВ Чикола-110  ТП 10-23 10/0,4 кВ 1х160 кВА</t>
  </si>
  <si>
    <t>ПС 110 кВ Чикола-110  ТП 10-7 10/0,4 кВ 1х400 кВА</t>
  </si>
  <si>
    <t>ПС 110 кВ Чикола-110  ТП 10-6 10/0,4 кВ 1х250 кВА</t>
  </si>
  <si>
    <t>ПС 110 кВ Чикола-110  ТП 10-8 10/0,4 кВ 1х400 кВА</t>
  </si>
  <si>
    <t>ПС 110 кВ Чикола-110  ТП 10-22 10/0,4 кВ 1х400 кВА</t>
  </si>
  <si>
    <t>ПС 110 кВ Чикола-110  ТП 10-9 10/0,4 кВ 1х160 кВА</t>
  </si>
  <si>
    <t>ПС 110 кВ Чикола-110  ТП 10-17 10/0,4 кВ 1х160 кВА</t>
  </si>
  <si>
    <t>ПС 110 кВ Чикола-110  ТП 10-10 10/0,4 кВ 1х100 кВА</t>
  </si>
  <si>
    <t>ПС 110 кВ Чикола-110  ТП 10-13 10/0,4 кВ 1х250 кВА</t>
  </si>
  <si>
    <t>ПС 110 кВ Чикола-110  ТП 10-14 10/0,4 кВ 1х160 кВА</t>
  </si>
  <si>
    <t>ПС 110 кВ Чикола-110  ТП 10-21 10/0,4 кВ 1х250 кВА</t>
  </si>
  <si>
    <t>ПС 110 кВ Чикола-110  ТП 11-34 10/0,4 кВ 1х160 кВА</t>
  </si>
  <si>
    <t>ПС 110 кВ Чикола-110  ТП 11-2 10/0,4 кВ 1х100 кВА</t>
  </si>
  <si>
    <t>ПС 110 кВ Чикола-110  ТП 11-6 10/0,4 кВ 1х100 кВА</t>
  </si>
  <si>
    <t>ПС 110 кВ Чикола-110  ТП 1-16 10/0,4 кВ 1х160 кВА</t>
  </si>
  <si>
    <t>ПС 110 кВ Чикола-110  ТП 1-17 10/0,4 кВ 1х100 кВА</t>
  </si>
  <si>
    <t>ПС 110 кВ Чикола-110  ТП 1-25 10/0,4 кВ 1х100 кВА</t>
  </si>
  <si>
    <t>ПС 110 кВ Чикола-110  ТП 1-21 10/0,4 кВ 1х60 кВА</t>
  </si>
  <si>
    <t>ПС 110 кВ Чикола-110  ТП 3-38 10/0,4 кВ 1х60 кВА</t>
  </si>
  <si>
    <t>ПС 110 кВ Чикола-110  ТП 3-39 10/0,4 кВ 1х160 кВА</t>
  </si>
  <si>
    <t>ПС 110 кВ Чикола-110  ТП 3-33 10/0,4 кВ 1х250 кВА</t>
  </si>
  <si>
    <t>ПС 110 кВ Чикола-110  ТП 3-34 10/0,4 кВ 1х250 кВА</t>
  </si>
  <si>
    <t>ПС 110 кВ Чикола-110  ТП 3-35 10/0,4 кВ 1х100 кВА</t>
  </si>
  <si>
    <t>ПС 110 кВ Чикола-110  ТП 3-37 10/0,4 кВ 1х320 кВА</t>
  </si>
  <si>
    <t>ПС 110 кВ Чикола-110  ТП 3-36 10/0,4 кВ 1х100 кВА</t>
  </si>
  <si>
    <t>ПС 110 кВ Чикола-110  ТП 3-46 10/0,4 кВ 1х250 кВА</t>
  </si>
  <si>
    <t>ПС 110 кВ Чикола-110  ТП 3-43 10/0,4 кВ 1х100 кВА</t>
  </si>
  <si>
    <t>ПС 110 кВ Чикола-110  ТП 9-45 10/0,4 кВ  1х100 кВА</t>
  </si>
  <si>
    <t>ПС 110 кВ Чикола-110  ТП 9-22 10/0,4 кВ  1х63 кВА</t>
  </si>
  <si>
    <t>ПС 110 кВ Чикола-110  ТП 9-23 10/0,4 кВ  1х30 кВА</t>
  </si>
  <si>
    <t>ПС 110 кВ Чикола-110  ТП 9-24 10/0,4 кВ  1х250 кВА</t>
  </si>
  <si>
    <t>ПС 110 кВ Чикола-110  ТП 9-26 10/0,4 кВ  1х400 кВА</t>
  </si>
  <si>
    <t>ПС 110 кВ Чикола-110  ТП 9-27 10/0,4 кВ  1х50 кВА</t>
  </si>
  <si>
    <t>ПС 110 кВ Чикола-110  ТП 9-28 10/0,4 кВ  1х160 кВА</t>
  </si>
  <si>
    <t>ПС 110 кВ Чикола-110  ТП 9-44 10/0,4 кВ  1х100 кВА</t>
  </si>
  <si>
    <t>ПС 110 кВ Чикола-110  ТП 9-36 10/0,4 кВ  1х160 кВА</t>
  </si>
  <si>
    <t>ПС 110 кВ Чикола-110  ТП 9-38 10/0,4 кВ  1х160 кВА</t>
  </si>
  <si>
    <t>ПС 110 кВ Чикола-110  ТП 9-34 10/0,4 кВ  1х160 кВА</t>
  </si>
  <si>
    <t>ПС 110 кВ Чикола-110  ТП 9-33 10/0,4 кВ  1х160 кВА</t>
  </si>
  <si>
    <t>Уровень напряжения ТП(РП), кВ</t>
  </si>
  <si>
    <t>10/0,4</t>
  </si>
  <si>
    <t xml:space="preserve">РСО Алания, Правобережный район        </t>
  </si>
  <si>
    <t>с.Н.Батако</t>
  </si>
  <si>
    <t>ТП -1-1 ПС"Хумалаг"</t>
  </si>
  <si>
    <t>ТП -1-2 ПС"Хумалаг"</t>
  </si>
  <si>
    <t>ТП -1-3 ПС"Хумалаг"</t>
  </si>
  <si>
    <t>ТП -1-4 ПС"Хумалаг"</t>
  </si>
  <si>
    <t>ТП -1-7 ПС"Хумалаг"</t>
  </si>
  <si>
    <t>с.Ольгинское</t>
  </si>
  <si>
    <t>ТП -3-28 ПС"Ольгинская"</t>
  </si>
  <si>
    <t>ТП -5-2 ПС"Ольгинская"</t>
  </si>
  <si>
    <t>ТП -1-8 ПС"Хумалаг"</t>
  </si>
  <si>
    <t>ТП -1-9 ПС"Хумалаг"</t>
  </si>
  <si>
    <t>ТП -1-10 ПС"Хумалаг"</t>
  </si>
  <si>
    <t>ТП -1-11 ПС"Хумалаг"</t>
  </si>
  <si>
    <t>ТП -1-12 ПС"Хумалаг"</t>
  </si>
  <si>
    <t>ТП -1-13 ПС"Хумалаг"</t>
  </si>
  <si>
    <t>с.Заманкул</t>
  </si>
  <si>
    <t>ТП -2-4 ПС"Заманкул"</t>
  </si>
  <si>
    <t>ТП -1-14 ПС"Хумалаг"</t>
  </si>
  <si>
    <t>ТП 2-8 ПС "Заманкул"</t>
  </si>
  <si>
    <t>с.Хумалаг</t>
  </si>
  <si>
    <t>ТП -1-17 ПС"Хумалаг"</t>
  </si>
  <si>
    <t>ТП 2-9 ПС "Заманкул"</t>
  </si>
  <si>
    <t xml:space="preserve">РСО Алания        </t>
  </si>
  <si>
    <t>г.Беслан</t>
  </si>
  <si>
    <t>ТП -3-8 ПС"Беслан"</t>
  </si>
  <si>
    <t>ТП -6-4 ПС"Беслан"</t>
  </si>
  <si>
    <t>ТП -1-18 ПС"Хумалаг"</t>
  </si>
  <si>
    <t>с.Цалык</t>
  </si>
  <si>
    <t>ТП -1-1 ПС"Цалык"</t>
  </si>
  <si>
    <t>с.Даргкох</t>
  </si>
  <si>
    <t>ТП 4-62 ПС Даргкох</t>
  </si>
  <si>
    <t>ТП -4-48 ПС"Хумалаг"</t>
  </si>
  <si>
    <t>ТП -4-52 ПС"Хумалаг"</t>
  </si>
  <si>
    <t>ТП -6-1 ПС"Хумалаг"</t>
  </si>
  <si>
    <t>ТП -1-2 ПС"Цалык"</t>
  </si>
  <si>
    <t>ТП -5-21 ПС"Ольгинская"</t>
  </si>
  <si>
    <t>ТП -6-2 ПС"Хумалаг"</t>
  </si>
  <si>
    <t>ТП -5-25 ПС"Ольгинская"</t>
  </si>
  <si>
    <t>ТП -5-26 ПС"Ольгинская"</t>
  </si>
  <si>
    <t>ТП -1-3 ПС"Цалык"</t>
  </si>
  <si>
    <t>ТП -6-4 ПС"Хумалаг"</t>
  </si>
  <si>
    <t>ТП -6-5 ПС"Хумалаг"</t>
  </si>
  <si>
    <t>ТП -6-7 ПС"Ольгинская"</t>
  </si>
  <si>
    <t>ТП -6-10 ПС"Ольгинская"</t>
  </si>
  <si>
    <t>ТП -6-6 ПС"Хумалаг"</t>
  </si>
  <si>
    <t>ТП -6-11 ПС"Ольгинская"</t>
  </si>
  <si>
    <t>ТП -5-1 ПС"Цалык"</t>
  </si>
  <si>
    <t>ТП -5-2 ПС"Цалык"</t>
  </si>
  <si>
    <t>ТП-2-6 ПС "Заманкул"</t>
  </si>
  <si>
    <t xml:space="preserve">РСО Алания       </t>
  </si>
  <si>
    <t>ТП-3-6  ПС "Беслан"</t>
  </si>
  <si>
    <t>ТП -3-10 ПС"Беслан"</t>
  </si>
  <si>
    <t>ТП -5-3 ПС"Цалык"</t>
  </si>
  <si>
    <t>ТП -5-4 ПС"Цалык"</t>
  </si>
  <si>
    <t>ТП 5-3 ПС "Беслан"</t>
  </si>
  <si>
    <t>ТП -6-14 ПС"Ольгинская"</t>
  </si>
  <si>
    <t>ТП -6-15 ПС"Ольгинская"</t>
  </si>
  <si>
    <t>ТП -6-7 ПС"Хумалаг"</t>
  </si>
  <si>
    <t>ТП -6-8 ПС"Хумалаг"</t>
  </si>
  <si>
    <t>с.Фарн</t>
  </si>
  <si>
    <t>КТПН 4-3 ПС"Коста"</t>
  </si>
  <si>
    <t>КТП 4-4 ПС"Коста"</t>
  </si>
  <si>
    <t>с.Зильги</t>
  </si>
  <si>
    <t>ТП -2-2 ПС"Хумалаг"</t>
  </si>
  <si>
    <t>ТП -5-5 ПС"Цалык"</t>
  </si>
  <si>
    <t>ТП -5-6 ПС"Цалык"</t>
  </si>
  <si>
    <t>с.Раздзог</t>
  </si>
  <si>
    <t>КТПН-5-4 ПС "Заманкул"</t>
  </si>
  <si>
    <t>КТП 2-7 ПС "Заманкул"</t>
  </si>
  <si>
    <t>ТП -5-8 ПС"Цалык"</t>
  </si>
  <si>
    <t>ТП -2-4 ПС"Хумалаг"</t>
  </si>
  <si>
    <t>ТП -2-5 ПС"Хумалаг"</t>
  </si>
  <si>
    <t>ТП -2-6 ПС"Хумалаг"</t>
  </si>
  <si>
    <t>ТП -2-7 ПС"Хумалаг"</t>
  </si>
  <si>
    <t>ТП -6-16 ПС"Ольгинская"</t>
  </si>
  <si>
    <t>ТП -5-2 ПС"Заманкул"</t>
  </si>
  <si>
    <t>ТП -2-11 ПС"Заманкул"</t>
  </si>
  <si>
    <t>ТП -5-9 ПС"Цалык"</t>
  </si>
  <si>
    <t>ТП -2-8 ПС"Хумалаг"</t>
  </si>
  <si>
    <t>ТП -2-9 ПС"Хумалаг"</t>
  </si>
  <si>
    <t>ТП -2-11 ПС"Хумалаг"</t>
  </si>
  <si>
    <t>ТП -2-16 ПС"Хумалаг"</t>
  </si>
  <si>
    <t>КТПП 4-1 ПС "Коста"</t>
  </si>
  <si>
    <t>ТП 5-3 ПС "Заманкул"</t>
  </si>
  <si>
    <t>ТП 3-10 ПС "Заманкул"</t>
  </si>
  <si>
    <t>ТП -6-17 ПС"Ольгинская"</t>
  </si>
  <si>
    <t>ТП -6-18 ПС"Ольгинская"</t>
  </si>
  <si>
    <t>ТП -6-19 ПС"Ольгинская"</t>
  </si>
  <si>
    <t>ТП-4-10 ПС"Коста"</t>
  </si>
  <si>
    <t>ТП-4-13 ПС"Коста"</t>
  </si>
  <si>
    <t>ТП-4-8 ПС"Коста"</t>
  </si>
  <si>
    <t>ТП -7-8 ПС"Цалык"</t>
  </si>
  <si>
    <t>ТП 2-2 ПС "Заманкул"</t>
  </si>
  <si>
    <t>ТП 2-13 ПС "Заманкул"</t>
  </si>
  <si>
    <t>ТП -5-2-0 ПС"Хумалаг"</t>
  </si>
  <si>
    <t>МТП 2-5 ПС "Заманкул"</t>
  </si>
  <si>
    <t>ТП 2-12 ПС "Заманкул"</t>
  </si>
  <si>
    <t>ТП -5-3, ПС"Хумалаг"</t>
  </si>
  <si>
    <t>ТП -8-13 ПС"Хумалаг"</t>
  </si>
  <si>
    <t>ТП 3-12 ПС "Заманкул"</t>
  </si>
  <si>
    <t>с.Брут</t>
  </si>
  <si>
    <t>ТП -4-13 ПС"Хумалаг"</t>
  </si>
  <si>
    <t>ТП -4-14 ПС"Хумалаг"</t>
  </si>
  <si>
    <t>ТП -4-34 ПС"Хумалаг"</t>
  </si>
  <si>
    <t>ТП -4-35 ПС"Хумалаг"</t>
  </si>
  <si>
    <t>ТП -4-36 ПС"Хумалаг"</t>
  </si>
  <si>
    <t>ТП -4-38 ПС"Хумалаг"</t>
  </si>
  <si>
    <t>ТП -4-39 ПС"Хумалаг"</t>
  </si>
  <si>
    <t>ТП -4-42 ПС"Хумалаг"</t>
  </si>
  <si>
    <t>ТП -4-43ПС"Хумалаг"</t>
  </si>
  <si>
    <t>с.ст.Батако</t>
  </si>
  <si>
    <t>ТП -4-6 ПС"Цалык"</t>
  </si>
  <si>
    <t>ТП -4-8 ПС"Цалык"</t>
  </si>
  <si>
    <t>ТП -4-9 ПС"Цалык"</t>
  </si>
  <si>
    <t>ТП -4-10 ПС"Цалык"</t>
  </si>
  <si>
    <t>ТП -4-11 ПС"Цалык"</t>
  </si>
  <si>
    <t>ТП -4-12 ПС"Цалык"</t>
  </si>
  <si>
    <t>ТП -4-13 ПС"Цалык"</t>
  </si>
  <si>
    <t>ТП -6-20 ПС"Ольгинская"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</si>
  <si>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напряженияна 01 октября 2013г
</t>
  </si>
  <si>
    <t xml:space="preserve">Формат размещения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на 01 октября 2013г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</si>
</sst>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2" fontId="8" fillId="0" borderId="1" xfId="21" applyNumberFormat="1" applyFont="1" applyFill="1" applyBorder="1" applyAlignment="1">
      <alignment horizontal="center" vertical="center"/>
      <protection/>
    </xf>
    <xf numFmtId="0" fontId="2" fillId="0" borderId="2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22" applyNumberFormat="1" applyFont="1" applyBorder="1" applyAlignment="1">
      <alignment horizontal="center" vertical="center"/>
      <protection/>
    </xf>
    <xf numFmtId="2" fontId="6" fillId="0" borderId="0" xfId="0" applyNumberFormat="1" applyFo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Кор Для Инв.на 01.07.10г" xfId="20"/>
    <cellStyle name="Обычный_Сводная информация по ПС_Тамбов" xfId="21"/>
    <cellStyle name="Обычный_Приложение1_Сбор_инфо_активы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00"/>
  <sheetViews>
    <sheetView tabSelected="1" zoomScaleSheetLayoutView="115" workbookViewId="0" topLeftCell="B1">
      <selection activeCell="G5" sqref="G5"/>
    </sheetView>
  </sheetViews>
  <sheetFormatPr defaultColWidth="9.140625" defaultRowHeight="15"/>
  <cols>
    <col min="2" max="3" width="18.28125" style="0" customWidth="1"/>
    <col min="4" max="4" width="18.57421875" style="0" customWidth="1"/>
    <col min="5" max="5" width="22.7109375" style="0" customWidth="1"/>
    <col min="6" max="6" width="18.28125" style="0" hidden="1" customWidth="1"/>
    <col min="7" max="7" width="13.8515625" style="0" customWidth="1"/>
    <col min="8" max="8" width="14.57421875" style="0" customWidth="1"/>
  </cols>
  <sheetData>
    <row r="3" spans="2:8" ht="94.5" customHeight="1">
      <c r="B3" s="27" t="s">
        <v>3</v>
      </c>
      <c r="C3" s="28"/>
      <c r="D3" s="28"/>
      <c r="E3" s="28"/>
      <c r="F3" s="28"/>
      <c r="G3" s="28"/>
      <c r="H3" s="28"/>
    </row>
    <row r="4" spans="2:8" ht="82.5" customHeight="1">
      <c r="B4" s="25" t="s">
        <v>428</v>
      </c>
      <c r="C4" s="26"/>
      <c r="D4" s="26"/>
      <c r="E4" s="26"/>
      <c r="F4" s="26"/>
      <c r="G4" s="26"/>
      <c r="H4" s="26"/>
    </row>
    <row r="5" spans="2:8" ht="132.75" customHeight="1">
      <c r="B5" s="1" t="s">
        <v>0</v>
      </c>
      <c r="C5" s="1" t="s">
        <v>6</v>
      </c>
      <c r="D5" s="4" t="s">
        <v>305</v>
      </c>
      <c r="E5" s="1" t="s">
        <v>5</v>
      </c>
      <c r="F5" s="1" t="s">
        <v>1</v>
      </c>
      <c r="G5" s="13" t="s">
        <v>2</v>
      </c>
      <c r="H5" s="1" t="s">
        <v>4</v>
      </c>
    </row>
    <row r="6" spans="2:8" ht="47.25" customHeight="1">
      <c r="B6" s="2" t="s">
        <v>7</v>
      </c>
      <c r="C6" s="3" t="s">
        <v>8</v>
      </c>
      <c r="D6" s="5" t="s">
        <v>306</v>
      </c>
      <c r="E6" s="2" t="s">
        <v>29</v>
      </c>
      <c r="F6" s="3">
        <v>360</v>
      </c>
      <c r="G6" s="17">
        <v>0.101</v>
      </c>
      <c r="H6" s="2">
        <f>G6-0.03</f>
        <v>0.07100000000000001</v>
      </c>
    </row>
    <row r="7" spans="2:8" ht="47.25" customHeight="1">
      <c r="B7" s="2" t="s">
        <v>7</v>
      </c>
      <c r="C7" s="3" t="s">
        <v>8</v>
      </c>
      <c r="D7" s="5" t="s">
        <v>306</v>
      </c>
      <c r="E7" s="2" t="s">
        <v>30</v>
      </c>
      <c r="F7" s="3">
        <v>225</v>
      </c>
      <c r="G7" s="17">
        <v>0.12</v>
      </c>
      <c r="H7" s="2">
        <v>0.12</v>
      </c>
    </row>
    <row r="8" spans="2:8" ht="47.25" customHeight="1">
      <c r="B8" s="2" t="s">
        <v>7</v>
      </c>
      <c r="C8" s="3" t="s">
        <v>8</v>
      </c>
      <c r="D8" s="5" t="s">
        <v>306</v>
      </c>
      <c r="E8" s="2" t="s">
        <v>31</v>
      </c>
      <c r="F8" s="3">
        <v>144</v>
      </c>
      <c r="G8" s="17">
        <v>0.084</v>
      </c>
      <c r="H8" s="2">
        <f>G8-0.032</f>
        <v>0.052000000000000005</v>
      </c>
    </row>
    <row r="9" spans="2:8" ht="47.25" customHeight="1">
      <c r="B9" s="2" t="s">
        <v>7</v>
      </c>
      <c r="C9" s="3" t="s">
        <v>8</v>
      </c>
      <c r="D9" s="5" t="s">
        <v>306</v>
      </c>
      <c r="E9" s="2" t="s">
        <v>32</v>
      </c>
      <c r="F9" s="3">
        <v>90</v>
      </c>
      <c r="G9" s="17">
        <v>0.025</v>
      </c>
      <c r="H9" s="2">
        <f>G9-0.025</f>
        <v>0</v>
      </c>
    </row>
    <row r="10" spans="2:8" ht="47.25" customHeight="1">
      <c r="B10" s="2" t="s">
        <v>7</v>
      </c>
      <c r="C10" s="3" t="s">
        <v>8</v>
      </c>
      <c r="D10" s="5" t="s">
        <v>306</v>
      </c>
      <c r="E10" s="2" t="s">
        <v>33</v>
      </c>
      <c r="F10" s="3">
        <v>18</v>
      </c>
      <c r="G10" s="17">
        <v>0.008</v>
      </c>
      <c r="H10" s="2">
        <v>0</v>
      </c>
    </row>
    <row r="11" spans="2:8" ht="47.25" customHeight="1">
      <c r="B11" s="2" t="s">
        <v>7</v>
      </c>
      <c r="C11" s="3" t="s">
        <v>9</v>
      </c>
      <c r="D11" s="5" t="s">
        <v>306</v>
      </c>
      <c r="E11" s="2" t="s">
        <v>34</v>
      </c>
      <c r="F11" s="3">
        <v>567</v>
      </c>
      <c r="G11" s="17">
        <v>0.186</v>
      </c>
      <c r="H11" s="2">
        <f>G11-0.005</f>
        <v>0.181</v>
      </c>
    </row>
    <row r="12" spans="2:8" ht="47.25" customHeight="1">
      <c r="B12" s="2" t="s">
        <v>7</v>
      </c>
      <c r="C12" s="3" t="s">
        <v>9</v>
      </c>
      <c r="D12" s="5" t="s">
        <v>306</v>
      </c>
      <c r="E12" s="2" t="s">
        <v>35</v>
      </c>
      <c r="F12" s="3">
        <v>567</v>
      </c>
      <c r="G12" s="17">
        <v>0.3</v>
      </c>
      <c r="H12" s="2">
        <f>G12-0.3</f>
        <v>0</v>
      </c>
    </row>
    <row r="13" spans="2:8" ht="47.25" customHeight="1">
      <c r="B13" s="2" t="s">
        <v>7</v>
      </c>
      <c r="C13" s="3" t="s">
        <v>9</v>
      </c>
      <c r="D13" s="5" t="s">
        <v>306</v>
      </c>
      <c r="E13" s="2" t="s">
        <v>36</v>
      </c>
      <c r="F13" s="3">
        <v>360</v>
      </c>
      <c r="G13" s="17">
        <v>0.2</v>
      </c>
      <c r="H13" s="2">
        <v>0.2</v>
      </c>
    </row>
    <row r="14" spans="2:8" ht="47.25" customHeight="1">
      <c r="B14" s="2" t="s">
        <v>7</v>
      </c>
      <c r="C14" s="3" t="s">
        <v>9</v>
      </c>
      <c r="D14" s="5" t="s">
        <v>306</v>
      </c>
      <c r="E14" s="2" t="s">
        <v>37</v>
      </c>
      <c r="F14" s="3">
        <v>144</v>
      </c>
      <c r="G14" s="17">
        <v>0.06</v>
      </c>
      <c r="H14" s="2">
        <v>0.06</v>
      </c>
    </row>
    <row r="15" spans="2:8" ht="47.25" customHeight="1">
      <c r="B15" s="2" t="s">
        <v>7</v>
      </c>
      <c r="C15" s="3" t="s">
        <v>9</v>
      </c>
      <c r="D15" s="5" t="s">
        <v>306</v>
      </c>
      <c r="E15" s="2" t="s">
        <v>38</v>
      </c>
      <c r="F15" s="3">
        <v>144</v>
      </c>
      <c r="G15" s="17">
        <v>0.045</v>
      </c>
      <c r="H15" s="2">
        <f>G15-0.01</f>
        <v>0.034999999999999996</v>
      </c>
    </row>
    <row r="16" spans="2:8" ht="47.25" customHeight="1">
      <c r="B16" s="2" t="s">
        <v>7</v>
      </c>
      <c r="C16" s="3" t="s">
        <v>9</v>
      </c>
      <c r="D16" s="5" t="s">
        <v>306</v>
      </c>
      <c r="E16" s="2" t="s">
        <v>39</v>
      </c>
      <c r="F16" s="3">
        <v>56.7</v>
      </c>
      <c r="G16" s="17">
        <v>0.02</v>
      </c>
      <c r="H16" s="2">
        <f>G16-0.01</f>
        <v>0.01</v>
      </c>
    </row>
    <row r="17" spans="2:8" ht="47.25" customHeight="1">
      <c r="B17" s="2" t="s">
        <v>7</v>
      </c>
      <c r="C17" s="3" t="s">
        <v>9</v>
      </c>
      <c r="D17" s="5" t="s">
        <v>306</v>
      </c>
      <c r="E17" s="2" t="s">
        <v>40</v>
      </c>
      <c r="F17" s="3">
        <v>90</v>
      </c>
      <c r="G17" s="17">
        <v>0.05</v>
      </c>
      <c r="H17" s="2">
        <f>G17-0.01</f>
        <v>0.04</v>
      </c>
    </row>
    <row r="18" spans="2:8" ht="47.25" customHeight="1">
      <c r="B18" s="2" t="s">
        <v>7</v>
      </c>
      <c r="C18" s="3" t="s">
        <v>9</v>
      </c>
      <c r="D18" s="5" t="s">
        <v>306</v>
      </c>
      <c r="E18" s="2" t="s">
        <v>41</v>
      </c>
      <c r="F18" s="3">
        <v>144</v>
      </c>
      <c r="G18" s="17">
        <v>0.068</v>
      </c>
      <c r="H18" s="2">
        <v>0.068</v>
      </c>
    </row>
    <row r="19" spans="2:8" ht="47.25" customHeight="1">
      <c r="B19" s="2" t="s">
        <v>7</v>
      </c>
      <c r="C19" s="3" t="s">
        <v>9</v>
      </c>
      <c r="D19" s="5" t="s">
        <v>306</v>
      </c>
      <c r="E19" s="2" t="s">
        <v>42</v>
      </c>
      <c r="F19" s="3">
        <v>56.7</v>
      </c>
      <c r="G19" s="17">
        <v>0.03</v>
      </c>
      <c r="H19" s="2">
        <v>0.03</v>
      </c>
    </row>
    <row r="20" spans="2:8" ht="47.25" customHeight="1">
      <c r="B20" s="2" t="s">
        <v>7</v>
      </c>
      <c r="C20" s="3" t="s">
        <v>9</v>
      </c>
      <c r="D20" s="5" t="s">
        <v>306</v>
      </c>
      <c r="E20" s="2" t="s">
        <v>43</v>
      </c>
      <c r="F20" s="3">
        <v>144</v>
      </c>
      <c r="G20" s="17">
        <v>0.054</v>
      </c>
      <c r="H20" s="2">
        <f>G20-0.052</f>
        <v>0.0020000000000000018</v>
      </c>
    </row>
    <row r="21" spans="2:8" ht="47.25" customHeight="1">
      <c r="B21" s="2" t="s">
        <v>7</v>
      </c>
      <c r="C21" s="3" t="s">
        <v>9</v>
      </c>
      <c r="D21" s="5" t="s">
        <v>306</v>
      </c>
      <c r="E21" s="2" t="s">
        <v>44</v>
      </c>
      <c r="F21" s="3">
        <v>225</v>
      </c>
      <c r="G21" s="17">
        <v>0.123</v>
      </c>
      <c r="H21" s="2">
        <v>0</v>
      </c>
    </row>
    <row r="22" spans="2:8" ht="47.25" customHeight="1">
      <c r="B22" s="2" t="s">
        <v>7</v>
      </c>
      <c r="C22" s="3" t="s">
        <v>9</v>
      </c>
      <c r="D22" s="5" t="s">
        <v>306</v>
      </c>
      <c r="E22" s="2" t="s">
        <v>45</v>
      </c>
      <c r="F22" s="3">
        <v>144</v>
      </c>
      <c r="G22" s="17">
        <v>0.101</v>
      </c>
      <c r="H22" s="2">
        <v>0</v>
      </c>
    </row>
    <row r="23" spans="2:8" ht="47.25" customHeight="1">
      <c r="B23" s="2" t="s">
        <v>7</v>
      </c>
      <c r="C23" s="3" t="s">
        <v>9</v>
      </c>
      <c r="D23" s="5" t="s">
        <v>306</v>
      </c>
      <c r="E23" s="2" t="s">
        <v>46</v>
      </c>
      <c r="F23" s="3">
        <v>360</v>
      </c>
      <c r="G23" s="17">
        <v>0.216</v>
      </c>
      <c r="H23" s="2">
        <f>G23-0.044</f>
        <v>0.172</v>
      </c>
    </row>
    <row r="24" spans="2:8" ht="47.25" customHeight="1">
      <c r="B24" s="2" t="s">
        <v>7</v>
      </c>
      <c r="C24" s="3" t="s">
        <v>9</v>
      </c>
      <c r="D24" s="5" t="s">
        <v>306</v>
      </c>
      <c r="E24" s="2" t="s">
        <v>47</v>
      </c>
      <c r="F24" s="3">
        <v>225</v>
      </c>
      <c r="G24" s="17">
        <v>0.145</v>
      </c>
      <c r="H24" s="2">
        <f>G24-0.01</f>
        <v>0.13499999999999998</v>
      </c>
    </row>
    <row r="25" spans="2:8" ht="47.25" customHeight="1">
      <c r="B25" s="2" t="s">
        <v>7</v>
      </c>
      <c r="C25" s="3" t="s">
        <v>9</v>
      </c>
      <c r="D25" s="5" t="s">
        <v>306</v>
      </c>
      <c r="E25" s="2" t="s">
        <v>48</v>
      </c>
      <c r="F25" s="3">
        <v>144</v>
      </c>
      <c r="G25" s="17">
        <v>0.11</v>
      </c>
      <c r="H25" s="2">
        <f>G25-0.02</f>
        <v>0.09</v>
      </c>
    </row>
    <row r="26" spans="2:8" ht="47.25" customHeight="1">
      <c r="B26" s="2" t="s">
        <v>7</v>
      </c>
      <c r="C26" s="3" t="s">
        <v>9</v>
      </c>
      <c r="D26" s="5" t="s">
        <v>306</v>
      </c>
      <c r="E26" s="2" t="s">
        <v>49</v>
      </c>
      <c r="F26" s="3">
        <v>144</v>
      </c>
      <c r="G26" s="17">
        <v>0.08</v>
      </c>
      <c r="H26" s="2">
        <f>G26-0.03</f>
        <v>0.05</v>
      </c>
    </row>
    <row r="27" spans="2:8" ht="47.25" customHeight="1">
      <c r="B27" s="2" t="s">
        <v>7</v>
      </c>
      <c r="C27" s="3" t="s">
        <v>9</v>
      </c>
      <c r="D27" s="5" t="s">
        <v>306</v>
      </c>
      <c r="E27" s="2" t="s">
        <v>50</v>
      </c>
      <c r="F27" s="3">
        <v>225</v>
      </c>
      <c r="G27" s="17">
        <v>0.129</v>
      </c>
      <c r="H27" s="2">
        <f>G27-0.017</f>
        <v>0.112</v>
      </c>
    </row>
    <row r="28" spans="2:8" ht="47.25" customHeight="1">
      <c r="B28" s="2" t="s">
        <v>7</v>
      </c>
      <c r="C28" s="3" t="s">
        <v>9</v>
      </c>
      <c r="D28" s="5" t="s">
        <v>306</v>
      </c>
      <c r="E28" s="2" t="s">
        <v>51</v>
      </c>
      <c r="F28" s="3">
        <v>144</v>
      </c>
      <c r="G28" s="17">
        <v>0.069</v>
      </c>
      <c r="H28" s="2">
        <v>0.069</v>
      </c>
    </row>
    <row r="29" spans="2:8" ht="47.25" customHeight="1">
      <c r="B29" s="2" t="s">
        <v>7</v>
      </c>
      <c r="C29" s="3" t="s">
        <v>9</v>
      </c>
      <c r="D29" s="5" t="s">
        <v>306</v>
      </c>
      <c r="E29" s="2" t="s">
        <v>52</v>
      </c>
      <c r="F29" s="3">
        <v>90</v>
      </c>
      <c r="G29" s="17">
        <v>0.032</v>
      </c>
      <c r="H29" s="2">
        <v>0.032</v>
      </c>
    </row>
    <row r="30" spans="2:8" ht="47.25" customHeight="1">
      <c r="B30" s="2" t="s">
        <v>7</v>
      </c>
      <c r="C30" s="3" t="s">
        <v>9</v>
      </c>
      <c r="D30" s="5" t="s">
        <v>306</v>
      </c>
      <c r="E30" s="2" t="s">
        <v>53</v>
      </c>
      <c r="F30" s="3">
        <v>144</v>
      </c>
      <c r="G30" s="17">
        <v>0.13</v>
      </c>
      <c r="H30" s="2">
        <v>0.13</v>
      </c>
    </row>
    <row r="31" spans="2:8" ht="47.25" customHeight="1">
      <c r="B31" s="2" t="s">
        <v>7</v>
      </c>
      <c r="C31" s="3" t="s">
        <v>9</v>
      </c>
      <c r="D31" s="5" t="s">
        <v>306</v>
      </c>
      <c r="E31" s="2" t="s">
        <v>54</v>
      </c>
      <c r="F31" s="3">
        <v>360</v>
      </c>
      <c r="G31" s="17">
        <v>0.2</v>
      </c>
      <c r="H31" s="2">
        <v>0.2</v>
      </c>
    </row>
    <row r="32" spans="2:8" ht="47.25" customHeight="1">
      <c r="B32" s="2" t="s">
        <v>7</v>
      </c>
      <c r="C32" s="3" t="s">
        <v>9</v>
      </c>
      <c r="D32" s="5" t="s">
        <v>306</v>
      </c>
      <c r="E32" s="2" t="s">
        <v>55</v>
      </c>
      <c r="F32" s="3">
        <v>360</v>
      </c>
      <c r="G32" s="17">
        <v>0.24</v>
      </c>
      <c r="H32" s="2">
        <v>0.24</v>
      </c>
    </row>
    <row r="33" spans="2:8" ht="47.25" customHeight="1">
      <c r="B33" s="2" t="s">
        <v>7</v>
      </c>
      <c r="C33" s="3" t="s">
        <v>9</v>
      </c>
      <c r="D33" s="5" t="s">
        <v>306</v>
      </c>
      <c r="E33" s="2" t="s">
        <v>56</v>
      </c>
      <c r="F33" s="3">
        <v>144</v>
      </c>
      <c r="G33" s="17">
        <v>0.089</v>
      </c>
      <c r="H33" s="2">
        <v>0.089</v>
      </c>
    </row>
    <row r="34" spans="2:8" ht="47.25" customHeight="1">
      <c r="B34" s="2" t="s">
        <v>7</v>
      </c>
      <c r="C34" s="3" t="s">
        <v>9</v>
      </c>
      <c r="D34" s="5" t="s">
        <v>306</v>
      </c>
      <c r="E34" s="2" t="s">
        <v>57</v>
      </c>
      <c r="F34" s="3">
        <v>54</v>
      </c>
      <c r="G34" s="17">
        <v>0.026</v>
      </c>
      <c r="H34" s="2">
        <v>0.026</v>
      </c>
    </row>
    <row r="35" spans="2:8" ht="47.25" customHeight="1">
      <c r="B35" s="2" t="s">
        <v>7</v>
      </c>
      <c r="C35" s="3" t="s">
        <v>9</v>
      </c>
      <c r="D35" s="5" t="s">
        <v>306</v>
      </c>
      <c r="E35" s="2" t="s">
        <v>58</v>
      </c>
      <c r="F35" s="3">
        <v>144</v>
      </c>
      <c r="G35" s="17">
        <v>0.101</v>
      </c>
      <c r="H35" s="2">
        <v>0.101</v>
      </c>
    </row>
    <row r="36" spans="2:8" ht="47.25" customHeight="1">
      <c r="B36" s="2" t="s">
        <v>7</v>
      </c>
      <c r="C36" s="3" t="s">
        <v>9</v>
      </c>
      <c r="D36" s="5" t="s">
        <v>306</v>
      </c>
      <c r="E36" s="2" t="s">
        <v>59</v>
      </c>
      <c r="F36" s="3">
        <v>144</v>
      </c>
      <c r="G36" s="17">
        <v>0.075</v>
      </c>
      <c r="H36" s="2">
        <v>0.075</v>
      </c>
    </row>
    <row r="37" spans="2:8" ht="47.25" customHeight="1">
      <c r="B37" s="2" t="s">
        <v>7</v>
      </c>
      <c r="C37" s="3" t="s">
        <v>9</v>
      </c>
      <c r="D37" s="5" t="s">
        <v>306</v>
      </c>
      <c r="E37" s="2" t="s">
        <v>60</v>
      </c>
      <c r="F37" s="3">
        <v>45</v>
      </c>
      <c r="G37" s="17">
        <v>0.03</v>
      </c>
      <c r="H37" s="2">
        <v>0.03</v>
      </c>
    </row>
    <row r="38" spans="2:8" ht="47.25" customHeight="1">
      <c r="B38" s="2" t="s">
        <v>7</v>
      </c>
      <c r="C38" s="3" t="s">
        <v>10</v>
      </c>
      <c r="D38" s="5" t="s">
        <v>306</v>
      </c>
      <c r="E38" s="2" t="s">
        <v>61</v>
      </c>
      <c r="F38" s="3">
        <v>144</v>
      </c>
      <c r="G38" s="17">
        <v>0.068</v>
      </c>
      <c r="H38" s="2">
        <f>G38-0.04</f>
        <v>0.028000000000000004</v>
      </c>
    </row>
    <row r="39" spans="2:8" ht="47.25" customHeight="1">
      <c r="B39" s="2" t="s">
        <v>7</v>
      </c>
      <c r="C39" s="3" t="s">
        <v>10</v>
      </c>
      <c r="D39" s="5" t="s">
        <v>306</v>
      </c>
      <c r="E39" s="2" t="s">
        <v>62</v>
      </c>
      <c r="F39" s="3">
        <v>90</v>
      </c>
      <c r="G39" s="17">
        <v>0.081</v>
      </c>
      <c r="H39" s="2">
        <v>0</v>
      </c>
    </row>
    <row r="40" spans="2:8" ht="47.25" customHeight="1">
      <c r="B40" s="2" t="s">
        <v>7</v>
      </c>
      <c r="C40" s="3" t="s">
        <v>10</v>
      </c>
      <c r="D40" s="5" t="s">
        <v>306</v>
      </c>
      <c r="E40" s="2" t="s">
        <v>63</v>
      </c>
      <c r="F40" s="3">
        <v>360</v>
      </c>
      <c r="G40" s="17">
        <v>0.144</v>
      </c>
      <c r="H40" s="2">
        <f>G40-0.027</f>
        <v>0.11699999999999999</v>
      </c>
    </row>
    <row r="41" spans="2:8" ht="47.25" customHeight="1">
      <c r="B41" s="2" t="s">
        <v>7</v>
      </c>
      <c r="C41" s="3" t="s">
        <v>11</v>
      </c>
      <c r="D41" s="5" t="s">
        <v>306</v>
      </c>
      <c r="E41" s="2" t="s">
        <v>64</v>
      </c>
      <c r="F41" s="3">
        <v>22.5</v>
      </c>
      <c r="G41" s="17">
        <v>0.005</v>
      </c>
      <c r="H41" s="2">
        <v>0</v>
      </c>
    </row>
    <row r="42" spans="2:8" ht="47.25" customHeight="1">
      <c r="B42" s="2" t="s">
        <v>7</v>
      </c>
      <c r="C42" s="3" t="s">
        <v>11</v>
      </c>
      <c r="D42" s="5" t="s">
        <v>306</v>
      </c>
      <c r="E42" s="2" t="s">
        <v>65</v>
      </c>
      <c r="F42" s="3">
        <v>144</v>
      </c>
      <c r="G42" s="17">
        <v>0.054</v>
      </c>
      <c r="H42" s="2">
        <v>0</v>
      </c>
    </row>
    <row r="43" spans="2:8" ht="47.25" customHeight="1">
      <c r="B43" s="2" t="s">
        <v>7</v>
      </c>
      <c r="C43" s="3" t="s">
        <v>11</v>
      </c>
      <c r="D43" s="5" t="s">
        <v>306</v>
      </c>
      <c r="E43" s="2" t="s">
        <v>66</v>
      </c>
      <c r="F43" s="3">
        <v>360</v>
      </c>
      <c r="G43" s="17">
        <v>0.14</v>
      </c>
      <c r="H43" s="2">
        <f>G43-0.015</f>
        <v>0.125</v>
      </c>
    </row>
    <row r="44" spans="2:8" ht="47.25" customHeight="1">
      <c r="B44" s="2" t="s">
        <v>7</v>
      </c>
      <c r="C44" s="3" t="s">
        <v>11</v>
      </c>
      <c r="D44" s="5" t="s">
        <v>306</v>
      </c>
      <c r="E44" s="2" t="s">
        <v>67</v>
      </c>
      <c r="F44" s="3">
        <v>54</v>
      </c>
      <c r="G44" s="17">
        <v>0.015</v>
      </c>
      <c r="H44" s="2">
        <v>0.015</v>
      </c>
    </row>
    <row r="45" spans="2:8" ht="47.25" customHeight="1">
      <c r="B45" s="2" t="s">
        <v>7</v>
      </c>
      <c r="C45" s="3" t="s">
        <v>11</v>
      </c>
      <c r="D45" s="5" t="s">
        <v>306</v>
      </c>
      <c r="E45" s="2" t="s">
        <v>68</v>
      </c>
      <c r="F45" s="3">
        <v>90</v>
      </c>
      <c r="G45" s="17">
        <v>0.022</v>
      </c>
      <c r="H45" s="2">
        <v>0.022</v>
      </c>
    </row>
    <row r="46" spans="2:8" ht="47.25" customHeight="1">
      <c r="B46" s="2" t="s">
        <v>7</v>
      </c>
      <c r="C46" s="3" t="s">
        <v>11</v>
      </c>
      <c r="D46" s="5" t="s">
        <v>306</v>
      </c>
      <c r="E46" s="2" t="s">
        <v>69</v>
      </c>
      <c r="F46" s="3">
        <v>90</v>
      </c>
      <c r="G46" s="17">
        <v>0.03</v>
      </c>
      <c r="H46" s="2">
        <v>0.03</v>
      </c>
    </row>
    <row r="47" spans="2:8" ht="47.25" customHeight="1">
      <c r="B47" s="2" t="s">
        <v>7</v>
      </c>
      <c r="C47" s="3" t="s">
        <v>11</v>
      </c>
      <c r="D47" s="5" t="s">
        <v>306</v>
      </c>
      <c r="E47" s="2" t="s">
        <v>70</v>
      </c>
      <c r="F47" s="3">
        <v>225</v>
      </c>
      <c r="G47" s="17">
        <v>0.068</v>
      </c>
      <c r="H47" s="2">
        <v>0.068</v>
      </c>
    </row>
    <row r="48" spans="2:8" ht="47.25" customHeight="1">
      <c r="B48" s="2" t="s">
        <v>7</v>
      </c>
      <c r="C48" s="3" t="s">
        <v>11</v>
      </c>
      <c r="D48" s="5" t="s">
        <v>306</v>
      </c>
      <c r="E48" s="2" t="s">
        <v>71</v>
      </c>
      <c r="F48" s="3">
        <v>225</v>
      </c>
      <c r="G48" s="17">
        <v>0.09</v>
      </c>
      <c r="H48" s="2">
        <v>0.09</v>
      </c>
    </row>
    <row r="49" spans="2:8" ht="47.25" customHeight="1">
      <c r="B49" s="2" t="s">
        <v>7</v>
      </c>
      <c r="C49" s="3" t="s">
        <v>11</v>
      </c>
      <c r="D49" s="5" t="s">
        <v>306</v>
      </c>
      <c r="E49" s="2" t="s">
        <v>72</v>
      </c>
      <c r="F49" s="3">
        <v>90</v>
      </c>
      <c r="G49" s="17">
        <v>0.025</v>
      </c>
      <c r="H49" s="2">
        <f>G49-0.012</f>
        <v>0.013000000000000001</v>
      </c>
    </row>
    <row r="50" spans="2:8" ht="47.25" customHeight="1">
      <c r="B50" s="2" t="s">
        <v>7</v>
      </c>
      <c r="C50" s="3" t="s">
        <v>11</v>
      </c>
      <c r="D50" s="5" t="s">
        <v>306</v>
      </c>
      <c r="E50" s="2" t="s">
        <v>73</v>
      </c>
      <c r="F50" s="3">
        <v>360</v>
      </c>
      <c r="G50" s="17">
        <v>0.1</v>
      </c>
      <c r="H50" s="2">
        <v>0.1</v>
      </c>
    </row>
    <row r="51" spans="2:8" ht="47.25" customHeight="1">
      <c r="B51" s="2" t="s">
        <v>7</v>
      </c>
      <c r="C51" s="3" t="s">
        <v>11</v>
      </c>
      <c r="D51" s="5" t="s">
        <v>306</v>
      </c>
      <c r="E51" s="2" t="s">
        <v>74</v>
      </c>
      <c r="F51" s="3">
        <v>225</v>
      </c>
      <c r="G51" s="17">
        <v>0.066</v>
      </c>
      <c r="H51" s="2">
        <v>0</v>
      </c>
    </row>
    <row r="52" spans="2:8" ht="47.25" customHeight="1">
      <c r="B52" s="2" t="s">
        <v>7</v>
      </c>
      <c r="C52" s="3" t="s">
        <v>12</v>
      </c>
      <c r="D52" s="5" t="s">
        <v>306</v>
      </c>
      <c r="E52" s="2" t="s">
        <v>75</v>
      </c>
      <c r="F52" s="3">
        <v>90</v>
      </c>
      <c r="G52" s="17">
        <v>0.023</v>
      </c>
      <c r="H52" s="2">
        <v>0.023</v>
      </c>
    </row>
    <row r="53" spans="2:8" ht="47.25" customHeight="1">
      <c r="B53" s="2" t="s">
        <v>7</v>
      </c>
      <c r="C53" s="3" t="s">
        <v>12</v>
      </c>
      <c r="D53" s="5" t="s">
        <v>306</v>
      </c>
      <c r="E53" s="2" t="s">
        <v>76</v>
      </c>
      <c r="F53" s="3">
        <v>567</v>
      </c>
      <c r="G53" s="17">
        <v>0.169</v>
      </c>
      <c r="H53" s="2">
        <v>0.169</v>
      </c>
    </row>
    <row r="54" spans="2:8" ht="47.25" customHeight="1">
      <c r="B54" s="2" t="s">
        <v>7</v>
      </c>
      <c r="C54" s="3" t="s">
        <v>12</v>
      </c>
      <c r="D54" s="5" t="s">
        <v>306</v>
      </c>
      <c r="E54" s="2" t="s">
        <v>77</v>
      </c>
      <c r="F54" s="3">
        <v>90</v>
      </c>
      <c r="G54" s="17">
        <v>0.02</v>
      </c>
      <c r="H54" s="2">
        <v>0.02</v>
      </c>
    </row>
    <row r="55" spans="2:8" ht="47.25" customHeight="1">
      <c r="B55" s="2" t="s">
        <v>7</v>
      </c>
      <c r="C55" s="3" t="s">
        <v>12</v>
      </c>
      <c r="D55" s="5" t="s">
        <v>306</v>
      </c>
      <c r="E55" s="2" t="s">
        <v>78</v>
      </c>
      <c r="F55" s="3">
        <v>27</v>
      </c>
      <c r="G55" s="17">
        <v>0.007</v>
      </c>
      <c r="H55" s="2">
        <v>0.007</v>
      </c>
    </row>
    <row r="56" spans="2:8" ht="47.25" customHeight="1">
      <c r="B56" s="2" t="s">
        <v>7</v>
      </c>
      <c r="C56" s="3" t="s">
        <v>12</v>
      </c>
      <c r="D56" s="5" t="s">
        <v>306</v>
      </c>
      <c r="E56" s="2" t="s">
        <v>79</v>
      </c>
      <c r="F56" s="3">
        <v>90</v>
      </c>
      <c r="G56" s="17">
        <v>0.04</v>
      </c>
      <c r="H56" s="2">
        <v>0.04</v>
      </c>
    </row>
    <row r="57" spans="2:8" ht="47.25" customHeight="1">
      <c r="B57" s="2" t="s">
        <v>7</v>
      </c>
      <c r="C57" s="3" t="s">
        <v>13</v>
      </c>
      <c r="D57" s="5" t="s">
        <v>306</v>
      </c>
      <c r="E57" s="2" t="s">
        <v>80</v>
      </c>
      <c r="F57" s="3">
        <v>90</v>
      </c>
      <c r="G57" s="17">
        <v>0.032</v>
      </c>
      <c r="H57" s="2">
        <v>0.032</v>
      </c>
    </row>
    <row r="58" spans="2:8" ht="47.25" customHeight="1">
      <c r="B58" s="2" t="s">
        <v>7</v>
      </c>
      <c r="C58" s="3" t="s">
        <v>12</v>
      </c>
      <c r="D58" s="5" t="s">
        <v>306</v>
      </c>
      <c r="E58" s="2" t="s">
        <v>81</v>
      </c>
      <c r="F58" s="3">
        <v>90</v>
      </c>
      <c r="G58" s="17">
        <v>0.018</v>
      </c>
      <c r="H58" s="2">
        <v>0.018</v>
      </c>
    </row>
    <row r="59" spans="2:8" ht="47.25" customHeight="1">
      <c r="B59" s="2" t="s">
        <v>7</v>
      </c>
      <c r="C59" s="3" t="s">
        <v>12</v>
      </c>
      <c r="D59" s="5" t="s">
        <v>306</v>
      </c>
      <c r="E59" s="2" t="s">
        <v>82</v>
      </c>
      <c r="F59" s="3">
        <v>144</v>
      </c>
      <c r="G59" s="17">
        <v>0.036</v>
      </c>
      <c r="H59" s="2">
        <f>G59-0.015</f>
        <v>0.020999999999999998</v>
      </c>
    </row>
    <row r="60" spans="2:8" ht="47.25" customHeight="1">
      <c r="B60" s="2" t="s">
        <v>7</v>
      </c>
      <c r="C60" s="3" t="s">
        <v>12</v>
      </c>
      <c r="D60" s="5" t="s">
        <v>306</v>
      </c>
      <c r="E60" s="2" t="s">
        <v>83</v>
      </c>
      <c r="F60" s="3">
        <v>90</v>
      </c>
      <c r="G60" s="17">
        <v>0.029</v>
      </c>
      <c r="H60" s="2">
        <f>G60-0.027</f>
        <v>0.0020000000000000018</v>
      </c>
    </row>
    <row r="61" spans="2:8" ht="47.25" customHeight="1">
      <c r="B61" s="2" t="s">
        <v>7</v>
      </c>
      <c r="C61" s="3" t="s">
        <v>12</v>
      </c>
      <c r="D61" s="5" t="s">
        <v>306</v>
      </c>
      <c r="E61" s="2" t="s">
        <v>84</v>
      </c>
      <c r="F61" s="3">
        <v>144</v>
      </c>
      <c r="G61" s="17">
        <v>0.036</v>
      </c>
      <c r="H61" s="2">
        <f>G61-0.01</f>
        <v>0.025999999999999995</v>
      </c>
    </row>
    <row r="62" spans="2:8" ht="47.25" customHeight="1">
      <c r="B62" s="2" t="s">
        <v>7</v>
      </c>
      <c r="C62" s="3" t="s">
        <v>12</v>
      </c>
      <c r="D62" s="5" t="s">
        <v>306</v>
      </c>
      <c r="E62" s="2" t="s">
        <v>85</v>
      </c>
      <c r="F62" s="3">
        <v>144</v>
      </c>
      <c r="G62" s="17">
        <v>0.036</v>
      </c>
      <c r="H62" s="2">
        <f>G62-0.01</f>
        <v>0.025999999999999995</v>
      </c>
    </row>
    <row r="63" spans="2:8" ht="47.25" customHeight="1">
      <c r="B63" s="2" t="s">
        <v>7</v>
      </c>
      <c r="C63" s="3" t="s">
        <v>12</v>
      </c>
      <c r="D63" s="5" t="s">
        <v>306</v>
      </c>
      <c r="E63" s="2" t="s">
        <v>86</v>
      </c>
      <c r="F63" s="3">
        <v>56.7</v>
      </c>
      <c r="G63" s="17">
        <v>0.014175</v>
      </c>
      <c r="H63" s="2">
        <f>G63-0.01</f>
        <v>0.004175</v>
      </c>
    </row>
    <row r="64" spans="2:8" ht="47.25" customHeight="1">
      <c r="B64" s="2" t="s">
        <v>7</v>
      </c>
      <c r="C64" s="3" t="s">
        <v>12</v>
      </c>
      <c r="D64" s="5" t="s">
        <v>306</v>
      </c>
      <c r="E64" s="2" t="s">
        <v>87</v>
      </c>
      <c r="F64" s="3">
        <v>162</v>
      </c>
      <c r="G64" s="17">
        <v>0.0405</v>
      </c>
      <c r="H64" s="2">
        <f>G64-0.01</f>
        <v>0.0305</v>
      </c>
    </row>
    <row r="65" spans="2:8" ht="47.25" customHeight="1">
      <c r="B65" s="2" t="s">
        <v>7</v>
      </c>
      <c r="C65" s="3" t="s">
        <v>14</v>
      </c>
      <c r="D65" s="5" t="s">
        <v>306</v>
      </c>
      <c r="E65" s="2" t="s">
        <v>88</v>
      </c>
      <c r="F65" s="3">
        <v>144</v>
      </c>
      <c r="G65" s="17">
        <v>0.056</v>
      </c>
      <c r="H65" s="2">
        <f>G65-0.01</f>
        <v>0.046</v>
      </c>
    </row>
    <row r="66" spans="2:8" ht="47.25" customHeight="1">
      <c r="B66" s="2" t="s">
        <v>7</v>
      </c>
      <c r="C66" s="3" t="s">
        <v>14</v>
      </c>
      <c r="D66" s="5" t="s">
        <v>306</v>
      </c>
      <c r="E66" s="2" t="s">
        <v>89</v>
      </c>
      <c r="F66" s="3">
        <v>162</v>
      </c>
      <c r="G66" s="17">
        <v>0.05</v>
      </c>
      <c r="H66" s="2">
        <f>G66-10</f>
        <v>-9.95</v>
      </c>
    </row>
    <row r="67" spans="2:8" ht="47.25" customHeight="1">
      <c r="B67" s="2" t="s">
        <v>7</v>
      </c>
      <c r="C67" s="3" t="s">
        <v>14</v>
      </c>
      <c r="D67" s="5" t="s">
        <v>306</v>
      </c>
      <c r="E67" s="2" t="s">
        <v>90</v>
      </c>
      <c r="F67" s="3">
        <v>90</v>
      </c>
      <c r="G67" s="17">
        <v>0.04</v>
      </c>
      <c r="H67" s="2">
        <v>0</v>
      </c>
    </row>
    <row r="68" spans="2:8" ht="47.25" customHeight="1">
      <c r="B68" s="2" t="s">
        <v>7</v>
      </c>
      <c r="C68" s="3" t="s">
        <v>14</v>
      </c>
      <c r="D68" s="5" t="s">
        <v>306</v>
      </c>
      <c r="E68" s="2" t="s">
        <v>91</v>
      </c>
      <c r="F68" s="3">
        <v>225</v>
      </c>
      <c r="G68" s="17">
        <v>0.135</v>
      </c>
      <c r="H68" s="2">
        <v>0</v>
      </c>
    </row>
    <row r="69" spans="2:8" ht="47.25" customHeight="1">
      <c r="B69" s="2" t="s">
        <v>7</v>
      </c>
      <c r="C69" s="3" t="s">
        <v>14</v>
      </c>
      <c r="D69" s="5" t="s">
        <v>306</v>
      </c>
      <c r="E69" s="2" t="s">
        <v>92</v>
      </c>
      <c r="F69" s="3">
        <v>36</v>
      </c>
      <c r="G69" s="17">
        <v>0.008</v>
      </c>
      <c r="H69" s="2">
        <v>0</v>
      </c>
    </row>
    <row r="70" spans="2:8" ht="47.25" customHeight="1">
      <c r="B70" s="2" t="s">
        <v>7</v>
      </c>
      <c r="C70" s="3" t="s">
        <v>14</v>
      </c>
      <c r="D70" s="5" t="s">
        <v>306</v>
      </c>
      <c r="E70" s="2" t="s">
        <v>93</v>
      </c>
      <c r="F70" s="3">
        <v>18</v>
      </c>
      <c r="G70" s="17">
        <v>0.006</v>
      </c>
      <c r="H70" s="2">
        <v>0.006</v>
      </c>
    </row>
    <row r="71" spans="2:8" ht="47.25" customHeight="1">
      <c r="B71" s="2" t="s">
        <v>7</v>
      </c>
      <c r="C71" s="3" t="s">
        <v>15</v>
      </c>
      <c r="D71" s="5" t="s">
        <v>306</v>
      </c>
      <c r="E71" s="2" t="s">
        <v>94</v>
      </c>
      <c r="F71" s="3">
        <v>90</v>
      </c>
      <c r="G71" s="17">
        <v>0.024</v>
      </c>
      <c r="H71" s="2">
        <v>0.024</v>
      </c>
    </row>
    <row r="72" spans="2:8" ht="47.25" customHeight="1">
      <c r="B72" s="2" t="s">
        <v>7</v>
      </c>
      <c r="C72" s="3" t="s">
        <v>15</v>
      </c>
      <c r="D72" s="5" t="s">
        <v>306</v>
      </c>
      <c r="E72" s="2" t="s">
        <v>95</v>
      </c>
      <c r="F72" s="3">
        <v>144</v>
      </c>
      <c r="G72" s="17">
        <v>0.13</v>
      </c>
      <c r="H72" s="2">
        <f>G72-0.015</f>
        <v>0.115</v>
      </c>
    </row>
    <row r="73" spans="2:8" ht="47.25" customHeight="1">
      <c r="B73" s="2" t="s">
        <v>7</v>
      </c>
      <c r="C73" s="3" t="s">
        <v>15</v>
      </c>
      <c r="D73" s="5" t="s">
        <v>306</v>
      </c>
      <c r="E73" s="2" t="s">
        <v>96</v>
      </c>
      <c r="F73" s="3">
        <v>90</v>
      </c>
      <c r="G73" s="17">
        <v>0.075</v>
      </c>
      <c r="H73" s="2">
        <v>0.075</v>
      </c>
    </row>
    <row r="74" spans="2:8" ht="47.25" customHeight="1">
      <c r="B74" s="2" t="s">
        <v>7</v>
      </c>
      <c r="C74" s="3" t="s">
        <v>15</v>
      </c>
      <c r="D74" s="5" t="s">
        <v>306</v>
      </c>
      <c r="E74" s="2" t="s">
        <v>97</v>
      </c>
      <c r="F74" s="3">
        <v>90</v>
      </c>
      <c r="G74" s="17">
        <v>0.06</v>
      </c>
      <c r="H74" s="2">
        <f>G74-0.014</f>
        <v>0.046</v>
      </c>
    </row>
    <row r="75" spans="2:8" ht="47.25" customHeight="1">
      <c r="B75" s="2" t="s">
        <v>7</v>
      </c>
      <c r="C75" s="3" t="s">
        <v>15</v>
      </c>
      <c r="D75" s="5" t="s">
        <v>306</v>
      </c>
      <c r="E75" s="2" t="s">
        <v>98</v>
      </c>
      <c r="F75" s="3">
        <v>90</v>
      </c>
      <c r="G75" s="17">
        <v>0.068</v>
      </c>
      <c r="H75" s="2">
        <v>68</v>
      </c>
    </row>
    <row r="76" spans="2:8" ht="47.25" customHeight="1">
      <c r="B76" s="2" t="s">
        <v>7</v>
      </c>
      <c r="C76" s="3" t="s">
        <v>15</v>
      </c>
      <c r="D76" s="5" t="s">
        <v>306</v>
      </c>
      <c r="E76" s="2" t="s">
        <v>99</v>
      </c>
      <c r="F76" s="3">
        <v>162</v>
      </c>
      <c r="G76" s="17">
        <v>0.055</v>
      </c>
      <c r="H76" s="2">
        <f>G76-0.01</f>
        <v>0.045</v>
      </c>
    </row>
    <row r="77" spans="2:8" ht="47.25" customHeight="1">
      <c r="B77" s="2" t="s">
        <v>7</v>
      </c>
      <c r="C77" s="3" t="s">
        <v>15</v>
      </c>
      <c r="D77" s="5" t="s">
        <v>306</v>
      </c>
      <c r="E77" s="2" t="s">
        <v>100</v>
      </c>
      <c r="F77" s="3">
        <v>144</v>
      </c>
      <c r="G77" s="17">
        <v>0.05</v>
      </c>
      <c r="H77" s="2">
        <v>0.05</v>
      </c>
    </row>
    <row r="78" spans="2:8" ht="47.25" customHeight="1">
      <c r="B78" s="2" t="s">
        <v>7</v>
      </c>
      <c r="C78" s="3" t="s">
        <v>14</v>
      </c>
      <c r="D78" s="5" t="s">
        <v>306</v>
      </c>
      <c r="E78" s="2" t="s">
        <v>101</v>
      </c>
      <c r="F78" s="3">
        <v>90</v>
      </c>
      <c r="G78" s="17">
        <v>0.08</v>
      </c>
      <c r="H78" s="2">
        <f>G78-0.005</f>
        <v>0.075</v>
      </c>
    </row>
    <row r="79" spans="2:8" ht="47.25" customHeight="1">
      <c r="B79" s="2" t="s">
        <v>7</v>
      </c>
      <c r="C79" s="3" t="s">
        <v>14</v>
      </c>
      <c r="D79" s="5" t="s">
        <v>306</v>
      </c>
      <c r="E79" s="2" t="s">
        <v>102</v>
      </c>
      <c r="F79" s="3">
        <v>144</v>
      </c>
      <c r="G79" s="17">
        <v>0.076</v>
      </c>
      <c r="H79" s="2">
        <f>G79-0.01</f>
        <v>0.066</v>
      </c>
    </row>
    <row r="80" spans="2:8" ht="47.25" customHeight="1">
      <c r="B80" s="2" t="s">
        <v>7</v>
      </c>
      <c r="C80" s="3" t="s">
        <v>14</v>
      </c>
      <c r="D80" s="5" t="s">
        <v>306</v>
      </c>
      <c r="E80" s="2" t="s">
        <v>103</v>
      </c>
      <c r="F80" s="3">
        <v>90</v>
      </c>
      <c r="G80" s="17">
        <v>0.064</v>
      </c>
      <c r="H80" s="2">
        <v>0.064</v>
      </c>
    </row>
    <row r="81" spans="2:8" ht="47.25" customHeight="1">
      <c r="B81" s="2" t="s">
        <v>7</v>
      </c>
      <c r="C81" s="3" t="s">
        <v>14</v>
      </c>
      <c r="D81" s="5" t="s">
        <v>306</v>
      </c>
      <c r="E81" s="2" t="s">
        <v>104</v>
      </c>
      <c r="F81" s="3">
        <v>360</v>
      </c>
      <c r="G81" s="17">
        <v>0.075</v>
      </c>
      <c r="H81" s="2">
        <f>G81-0.069</f>
        <v>0.0059999999999999915</v>
      </c>
    </row>
    <row r="82" spans="2:8" ht="47.25" customHeight="1">
      <c r="B82" s="2" t="s">
        <v>7</v>
      </c>
      <c r="C82" s="3" t="s">
        <v>14</v>
      </c>
      <c r="D82" s="5" t="s">
        <v>306</v>
      </c>
      <c r="E82" s="2" t="s">
        <v>105</v>
      </c>
      <c r="F82" s="3">
        <v>360</v>
      </c>
      <c r="G82" s="17">
        <v>0.195</v>
      </c>
      <c r="H82" s="2">
        <f>G82-0.005</f>
        <v>0.19</v>
      </c>
    </row>
    <row r="83" spans="2:8" ht="47.25" customHeight="1">
      <c r="B83" s="2" t="s">
        <v>7</v>
      </c>
      <c r="C83" s="3" t="s">
        <v>16</v>
      </c>
      <c r="D83" s="5" t="s">
        <v>306</v>
      </c>
      <c r="E83" s="2" t="s">
        <v>106</v>
      </c>
      <c r="F83" s="3">
        <v>162</v>
      </c>
      <c r="G83" s="17">
        <v>0.0405</v>
      </c>
      <c r="H83" s="2">
        <f>G83-0.017</f>
        <v>0.0235</v>
      </c>
    </row>
    <row r="84" spans="2:8" ht="47.25" customHeight="1">
      <c r="B84" s="2" t="s">
        <v>7</v>
      </c>
      <c r="C84" s="3" t="s">
        <v>16</v>
      </c>
      <c r="D84" s="5" t="s">
        <v>306</v>
      </c>
      <c r="E84" s="2" t="s">
        <v>107</v>
      </c>
      <c r="F84" s="3">
        <v>56.7</v>
      </c>
      <c r="G84" s="17">
        <v>0.015</v>
      </c>
      <c r="H84" s="2">
        <v>0</v>
      </c>
    </row>
    <row r="85" spans="2:8" ht="47.25" customHeight="1">
      <c r="B85" s="2" t="s">
        <v>7</v>
      </c>
      <c r="C85" s="3" t="s">
        <v>16</v>
      </c>
      <c r="D85" s="5" t="s">
        <v>306</v>
      </c>
      <c r="E85" s="2" t="s">
        <v>108</v>
      </c>
      <c r="F85" s="3">
        <v>288</v>
      </c>
      <c r="G85" s="17">
        <v>0.072</v>
      </c>
      <c r="H85" s="2">
        <f>G85-0.03</f>
        <v>0.041999999999999996</v>
      </c>
    </row>
    <row r="86" spans="2:8" ht="47.25" customHeight="1">
      <c r="B86" s="2" t="s">
        <v>7</v>
      </c>
      <c r="C86" s="3" t="s">
        <v>16</v>
      </c>
      <c r="D86" s="5" t="s">
        <v>306</v>
      </c>
      <c r="E86" s="2" t="s">
        <v>109</v>
      </c>
      <c r="F86" s="3">
        <v>144</v>
      </c>
      <c r="G86" s="17">
        <v>0.066</v>
      </c>
      <c r="H86" s="2">
        <f>G86-0.03</f>
        <v>0.036000000000000004</v>
      </c>
    </row>
    <row r="87" spans="2:8" ht="47.25" customHeight="1">
      <c r="B87" s="2" t="s">
        <v>7</v>
      </c>
      <c r="C87" s="3" t="s">
        <v>16</v>
      </c>
      <c r="D87" s="5" t="s">
        <v>306</v>
      </c>
      <c r="E87" s="2" t="s">
        <v>110</v>
      </c>
      <c r="F87" s="3">
        <v>56.7</v>
      </c>
      <c r="G87" s="17">
        <v>0.018</v>
      </c>
      <c r="H87" s="2">
        <v>0.018</v>
      </c>
    </row>
    <row r="88" spans="2:8" ht="47.25" customHeight="1">
      <c r="B88" s="2" t="s">
        <v>7</v>
      </c>
      <c r="C88" s="3" t="s">
        <v>16</v>
      </c>
      <c r="D88" s="5" t="s">
        <v>306</v>
      </c>
      <c r="E88" s="2" t="s">
        <v>111</v>
      </c>
      <c r="F88" s="3">
        <v>54</v>
      </c>
      <c r="G88" s="17">
        <v>0.01</v>
      </c>
      <c r="H88" s="2">
        <f>G88-0.01</f>
        <v>0</v>
      </c>
    </row>
    <row r="89" spans="2:8" ht="47.25" customHeight="1">
      <c r="B89" s="2" t="s">
        <v>7</v>
      </c>
      <c r="C89" s="3" t="s">
        <v>16</v>
      </c>
      <c r="D89" s="5" t="s">
        <v>306</v>
      </c>
      <c r="E89" s="2" t="s">
        <v>112</v>
      </c>
      <c r="F89" s="3">
        <v>27</v>
      </c>
      <c r="G89" s="17">
        <v>0.008</v>
      </c>
      <c r="H89" s="2">
        <v>0</v>
      </c>
    </row>
    <row r="90" spans="2:8" ht="47.25" customHeight="1">
      <c r="B90" s="2" t="s">
        <v>7</v>
      </c>
      <c r="C90" s="3" t="s">
        <v>16</v>
      </c>
      <c r="D90" s="5" t="s">
        <v>306</v>
      </c>
      <c r="E90" s="2" t="s">
        <v>113</v>
      </c>
      <c r="F90" s="3">
        <v>225</v>
      </c>
      <c r="G90" s="17">
        <v>0.078</v>
      </c>
      <c r="H90" s="2">
        <v>0.078</v>
      </c>
    </row>
    <row r="91" spans="2:8" ht="47.25" customHeight="1">
      <c r="B91" s="2" t="s">
        <v>7</v>
      </c>
      <c r="C91" s="3" t="s">
        <v>16</v>
      </c>
      <c r="D91" s="5" t="s">
        <v>306</v>
      </c>
      <c r="E91" s="2" t="s">
        <v>114</v>
      </c>
      <c r="F91" s="3">
        <v>567</v>
      </c>
      <c r="G91" s="17">
        <v>0.289</v>
      </c>
      <c r="H91" s="2">
        <f>G91-0.032</f>
        <v>0.257</v>
      </c>
    </row>
    <row r="92" spans="2:8" ht="47.25" customHeight="1">
      <c r="B92" s="2" t="s">
        <v>7</v>
      </c>
      <c r="C92" s="3" t="s">
        <v>16</v>
      </c>
      <c r="D92" s="5" t="s">
        <v>306</v>
      </c>
      <c r="E92" s="2" t="s">
        <v>115</v>
      </c>
      <c r="F92" s="3">
        <v>90</v>
      </c>
      <c r="G92" s="17">
        <v>0.034</v>
      </c>
      <c r="H92" s="2">
        <v>0.034</v>
      </c>
    </row>
    <row r="93" spans="2:8" ht="47.25" customHeight="1">
      <c r="B93" s="2" t="s">
        <v>7</v>
      </c>
      <c r="C93" s="3" t="s">
        <v>16</v>
      </c>
      <c r="D93" s="5" t="s">
        <v>306</v>
      </c>
      <c r="E93" s="2" t="s">
        <v>116</v>
      </c>
      <c r="F93" s="3">
        <v>54</v>
      </c>
      <c r="G93" s="17">
        <v>0.014</v>
      </c>
      <c r="H93" s="2">
        <v>0.014</v>
      </c>
    </row>
    <row r="94" spans="2:8" ht="47.25" customHeight="1">
      <c r="B94" s="2" t="s">
        <v>7</v>
      </c>
      <c r="C94" s="3" t="s">
        <v>17</v>
      </c>
      <c r="D94" s="5" t="s">
        <v>306</v>
      </c>
      <c r="E94" s="2" t="s">
        <v>117</v>
      </c>
      <c r="F94" s="3">
        <v>90</v>
      </c>
      <c r="G94" s="17">
        <v>0.022</v>
      </c>
      <c r="H94" s="2">
        <v>0.022</v>
      </c>
    </row>
    <row r="95" spans="2:8" ht="47.25" customHeight="1">
      <c r="B95" s="2" t="s">
        <v>7</v>
      </c>
      <c r="C95" s="3" t="s">
        <v>17</v>
      </c>
      <c r="D95" s="5" t="s">
        <v>306</v>
      </c>
      <c r="E95" s="2" t="s">
        <v>118</v>
      </c>
      <c r="F95" s="3">
        <v>90</v>
      </c>
      <c r="G95" s="17">
        <v>0.04</v>
      </c>
      <c r="H95" s="2">
        <v>0</v>
      </c>
    </row>
    <row r="96" spans="2:8" ht="47.25" customHeight="1">
      <c r="B96" s="2" t="s">
        <v>7</v>
      </c>
      <c r="C96" s="3" t="s">
        <v>17</v>
      </c>
      <c r="D96" s="5" t="s">
        <v>306</v>
      </c>
      <c r="E96" s="2" t="s">
        <v>119</v>
      </c>
      <c r="F96" s="3">
        <v>225</v>
      </c>
      <c r="G96" s="17">
        <v>0.104</v>
      </c>
      <c r="H96" s="2">
        <v>0</v>
      </c>
    </row>
    <row r="97" spans="2:8" ht="47.25" customHeight="1">
      <c r="B97" s="2" t="s">
        <v>7</v>
      </c>
      <c r="C97" s="3" t="s">
        <v>17</v>
      </c>
      <c r="D97" s="5" t="s">
        <v>306</v>
      </c>
      <c r="E97" s="2" t="s">
        <v>120</v>
      </c>
      <c r="F97" s="3">
        <v>90</v>
      </c>
      <c r="G97" s="17">
        <v>0.02</v>
      </c>
      <c r="H97" s="2">
        <v>0</v>
      </c>
    </row>
    <row r="98" spans="2:8" ht="47.25" customHeight="1">
      <c r="B98" s="2" t="s">
        <v>7</v>
      </c>
      <c r="C98" s="3" t="s">
        <v>17</v>
      </c>
      <c r="D98" s="5" t="s">
        <v>306</v>
      </c>
      <c r="E98" s="2" t="s">
        <v>121</v>
      </c>
      <c r="F98" s="3">
        <v>90</v>
      </c>
      <c r="G98" s="17">
        <v>0.045</v>
      </c>
      <c r="H98" s="2">
        <f>G98-0.005</f>
        <v>0.04</v>
      </c>
    </row>
    <row r="99" spans="2:8" ht="47.25" customHeight="1">
      <c r="B99" s="2" t="s">
        <v>7</v>
      </c>
      <c r="C99" s="3" t="s">
        <v>18</v>
      </c>
      <c r="D99" s="5" t="s">
        <v>306</v>
      </c>
      <c r="E99" s="2" t="s">
        <v>122</v>
      </c>
      <c r="F99" s="3">
        <v>144</v>
      </c>
      <c r="G99" s="17">
        <v>0.06</v>
      </c>
      <c r="H99" s="2">
        <v>0.06</v>
      </c>
    </row>
    <row r="100" spans="2:8" ht="47.25" customHeight="1">
      <c r="B100" s="2" t="s">
        <v>7</v>
      </c>
      <c r="C100" s="3" t="s">
        <v>18</v>
      </c>
      <c r="D100" s="5" t="s">
        <v>306</v>
      </c>
      <c r="E100" s="2" t="s">
        <v>123</v>
      </c>
      <c r="F100" s="3">
        <v>144</v>
      </c>
      <c r="G100" s="17">
        <v>0.11</v>
      </c>
      <c r="H100" s="2">
        <f>G100-0.01</f>
        <v>0.1</v>
      </c>
    </row>
  </sheetData>
  <mergeCells count="2">
    <mergeCell ref="B4:H4"/>
    <mergeCell ref="B3:H3"/>
  </mergeCells>
  <printOptions/>
  <pageMargins left="0.7" right="0.7" top="0.75" bottom="0.75" header="0.3" footer="0.3"/>
  <pageSetup fitToHeight="0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80"/>
  <sheetViews>
    <sheetView zoomScaleSheetLayoutView="115" workbookViewId="0" topLeftCell="B2">
      <selection activeCell="E6" sqref="E6"/>
    </sheetView>
  </sheetViews>
  <sheetFormatPr defaultColWidth="9.140625" defaultRowHeight="15"/>
  <cols>
    <col min="2" max="4" width="18.28125" style="0" customWidth="1"/>
    <col min="5" max="5" width="22.28125" style="0" customWidth="1"/>
    <col min="6" max="6" width="18.28125" style="0" customWidth="1"/>
    <col min="7" max="7" width="13.8515625" style="0" customWidth="1"/>
    <col min="8" max="8" width="14.57421875" style="0" customWidth="1"/>
  </cols>
  <sheetData>
    <row r="3" spans="2:8" ht="94.5" customHeight="1">
      <c r="B3" s="27" t="s">
        <v>3</v>
      </c>
      <c r="C3" s="28"/>
      <c r="D3" s="28"/>
      <c r="E3" s="28"/>
      <c r="F3" s="28"/>
      <c r="G3" s="28"/>
      <c r="H3" s="28"/>
    </row>
    <row r="4" spans="2:8" ht="74.25" customHeight="1">
      <c r="B4" s="25" t="s">
        <v>428</v>
      </c>
      <c r="C4" s="26"/>
      <c r="D4" s="26"/>
      <c r="E4" s="26"/>
      <c r="F4" s="26"/>
      <c r="G4" s="26"/>
      <c r="H4" s="26"/>
    </row>
    <row r="5" spans="2:8" ht="132.75" customHeight="1">
      <c r="B5" s="1" t="s">
        <v>0</v>
      </c>
      <c r="C5" s="1" t="s">
        <v>6</v>
      </c>
      <c r="D5" s="4" t="s">
        <v>305</v>
      </c>
      <c r="E5" s="1" t="s">
        <v>5</v>
      </c>
      <c r="F5" s="1" t="s">
        <v>1</v>
      </c>
      <c r="G5" s="13" t="s">
        <v>2</v>
      </c>
      <c r="H5" s="1" t="s">
        <v>4</v>
      </c>
    </row>
    <row r="6" spans="2:8" ht="47.25" customHeight="1">
      <c r="B6" s="2" t="s">
        <v>197</v>
      </c>
      <c r="C6" s="3" t="s">
        <v>19</v>
      </c>
      <c r="D6" s="5" t="s">
        <v>306</v>
      </c>
      <c r="E6" s="2" t="s">
        <v>150</v>
      </c>
      <c r="F6" s="18">
        <v>0.144</v>
      </c>
      <c r="G6" s="19">
        <v>0.1</v>
      </c>
      <c r="H6" s="20">
        <v>0.09</v>
      </c>
    </row>
    <row r="7" spans="2:8" ht="47.25" customHeight="1">
      <c r="B7" s="2" t="s">
        <v>197</v>
      </c>
      <c r="C7" s="3" t="s">
        <v>19</v>
      </c>
      <c r="D7" s="5" t="s">
        <v>306</v>
      </c>
      <c r="E7" s="2" t="s">
        <v>124</v>
      </c>
      <c r="F7" s="18">
        <v>0.09</v>
      </c>
      <c r="G7" s="19">
        <v>0.045</v>
      </c>
      <c r="H7" s="20">
        <v>0.03</v>
      </c>
    </row>
    <row r="8" spans="2:8" ht="47.25" customHeight="1">
      <c r="B8" s="2" t="s">
        <v>197</v>
      </c>
      <c r="C8" s="3" t="s">
        <v>19</v>
      </c>
      <c r="D8" s="5" t="s">
        <v>306</v>
      </c>
      <c r="E8" s="2" t="s">
        <v>125</v>
      </c>
      <c r="F8" s="18">
        <v>0.36</v>
      </c>
      <c r="G8" s="19">
        <v>0.19</v>
      </c>
      <c r="H8" s="20">
        <v>0.19</v>
      </c>
    </row>
    <row r="9" spans="2:8" ht="47.25" customHeight="1">
      <c r="B9" s="2" t="s">
        <v>197</v>
      </c>
      <c r="C9" s="3" t="s">
        <v>19</v>
      </c>
      <c r="D9" s="5" t="s">
        <v>306</v>
      </c>
      <c r="E9" s="2" t="s">
        <v>126</v>
      </c>
      <c r="F9" s="18">
        <v>0.09</v>
      </c>
      <c r="G9" s="19">
        <v>0.045</v>
      </c>
      <c r="H9" s="20">
        <v>0.045</v>
      </c>
    </row>
    <row r="10" spans="2:8" ht="47.25" customHeight="1">
      <c r="B10" s="2" t="s">
        <v>197</v>
      </c>
      <c r="C10" s="3" t="s">
        <v>19</v>
      </c>
      <c r="D10" s="5" t="s">
        <v>306</v>
      </c>
      <c r="E10" s="2" t="s">
        <v>127</v>
      </c>
      <c r="F10" s="18">
        <v>0.045</v>
      </c>
      <c r="G10" s="19">
        <v>0.026</v>
      </c>
      <c r="H10" s="20">
        <v>0.026</v>
      </c>
    </row>
    <row r="11" spans="2:8" ht="47.25" customHeight="1">
      <c r="B11" s="2" t="s">
        <v>197</v>
      </c>
      <c r="C11" s="3" t="s">
        <v>19</v>
      </c>
      <c r="D11" s="5" t="s">
        <v>306</v>
      </c>
      <c r="E11" s="2" t="s">
        <v>128</v>
      </c>
      <c r="F11" s="18">
        <v>0.36</v>
      </c>
      <c r="G11" s="19">
        <v>0.2</v>
      </c>
      <c r="H11" s="20">
        <v>0.171</v>
      </c>
    </row>
    <row r="12" spans="2:8" ht="47.25" customHeight="1">
      <c r="B12" s="2" t="s">
        <v>197</v>
      </c>
      <c r="C12" s="3" t="s">
        <v>19</v>
      </c>
      <c r="D12" s="5" t="s">
        <v>306</v>
      </c>
      <c r="E12" s="2" t="s">
        <v>129</v>
      </c>
      <c r="F12" s="18">
        <v>0.09</v>
      </c>
      <c r="G12" s="19">
        <v>0.06299999999999999</v>
      </c>
      <c r="H12" s="20">
        <v>0.047999999999999994</v>
      </c>
    </row>
    <row r="13" spans="2:8" ht="47.25" customHeight="1">
      <c r="B13" s="2" t="s">
        <v>197</v>
      </c>
      <c r="C13" s="3" t="s">
        <v>19</v>
      </c>
      <c r="D13" s="5" t="s">
        <v>306</v>
      </c>
      <c r="E13" s="2" t="s">
        <v>130</v>
      </c>
      <c r="F13" s="18">
        <v>0.144</v>
      </c>
      <c r="G13" s="19">
        <v>0.1</v>
      </c>
      <c r="H13" s="20">
        <v>0.1</v>
      </c>
    </row>
    <row r="14" spans="2:8" ht="47.25" customHeight="1">
      <c r="B14" s="2" t="s">
        <v>197</v>
      </c>
      <c r="C14" s="3" t="s">
        <v>20</v>
      </c>
      <c r="D14" s="5" t="s">
        <v>306</v>
      </c>
      <c r="E14" s="2" t="s">
        <v>131</v>
      </c>
      <c r="F14" s="18">
        <v>0.144</v>
      </c>
      <c r="G14" s="19">
        <v>0.086</v>
      </c>
      <c r="H14" s="20">
        <v>0.086</v>
      </c>
    </row>
    <row r="15" spans="2:8" ht="47.25" customHeight="1">
      <c r="B15" s="2" t="s">
        <v>197</v>
      </c>
      <c r="C15" s="3" t="s">
        <v>20</v>
      </c>
      <c r="D15" s="5" t="s">
        <v>306</v>
      </c>
      <c r="E15" s="2" t="s">
        <v>132</v>
      </c>
      <c r="F15" s="18">
        <v>0.225</v>
      </c>
      <c r="G15" s="19">
        <v>0.14</v>
      </c>
      <c r="H15" s="20">
        <v>0.13</v>
      </c>
    </row>
    <row r="16" spans="2:8" ht="47.25" customHeight="1">
      <c r="B16" s="2" t="s">
        <v>197</v>
      </c>
      <c r="C16" s="3" t="s">
        <v>20</v>
      </c>
      <c r="D16" s="5" t="s">
        <v>306</v>
      </c>
      <c r="E16" s="2" t="s">
        <v>133</v>
      </c>
      <c r="F16" s="18">
        <v>0.36</v>
      </c>
      <c r="G16" s="19">
        <v>0.214</v>
      </c>
      <c r="H16" s="20">
        <v>0.204</v>
      </c>
    </row>
    <row r="17" spans="2:8" ht="47.25" customHeight="1">
      <c r="B17" s="2" t="s">
        <v>197</v>
      </c>
      <c r="C17" s="3" t="s">
        <v>20</v>
      </c>
      <c r="D17" s="5" t="s">
        <v>306</v>
      </c>
      <c r="E17" s="2" t="s">
        <v>134</v>
      </c>
      <c r="F17" s="18">
        <v>0.144</v>
      </c>
      <c r="G17" s="19">
        <v>0.098</v>
      </c>
      <c r="H17" s="20">
        <v>0.071</v>
      </c>
    </row>
    <row r="18" spans="2:8" ht="47.25" customHeight="1">
      <c r="B18" s="2" t="s">
        <v>197</v>
      </c>
      <c r="C18" s="3" t="s">
        <v>20</v>
      </c>
      <c r="D18" s="5" t="s">
        <v>306</v>
      </c>
      <c r="E18" s="2" t="s">
        <v>135</v>
      </c>
      <c r="F18" s="18">
        <v>0.09</v>
      </c>
      <c r="G18" s="19">
        <v>0.04</v>
      </c>
      <c r="H18" s="20">
        <v>0.04</v>
      </c>
    </row>
    <row r="19" spans="2:8" ht="47.25" customHeight="1">
      <c r="B19" s="2" t="s">
        <v>197</v>
      </c>
      <c r="C19" s="3" t="s">
        <v>21</v>
      </c>
      <c r="D19" s="5" t="s">
        <v>306</v>
      </c>
      <c r="E19" s="2" t="s">
        <v>136</v>
      </c>
      <c r="F19" s="18">
        <v>0.057</v>
      </c>
      <c r="G19" s="19">
        <v>0.03</v>
      </c>
      <c r="H19" s="20">
        <v>0</v>
      </c>
    </row>
    <row r="20" spans="2:8" ht="47.25" customHeight="1">
      <c r="B20" s="2" t="s">
        <v>197</v>
      </c>
      <c r="C20" s="3" t="s">
        <v>21</v>
      </c>
      <c r="D20" s="5" t="s">
        <v>306</v>
      </c>
      <c r="E20" s="2" t="s">
        <v>137</v>
      </c>
      <c r="F20" s="18">
        <v>0.144</v>
      </c>
      <c r="G20" s="19">
        <v>0.085</v>
      </c>
      <c r="H20" s="20">
        <v>0.057</v>
      </c>
    </row>
    <row r="21" spans="2:8" ht="47.25" customHeight="1">
      <c r="B21" s="2" t="s">
        <v>197</v>
      </c>
      <c r="C21" s="3" t="s">
        <v>21</v>
      </c>
      <c r="D21" s="5" t="s">
        <v>306</v>
      </c>
      <c r="E21" s="2" t="s">
        <v>138</v>
      </c>
      <c r="F21" s="18">
        <v>0.144</v>
      </c>
      <c r="G21" s="19">
        <v>0.1</v>
      </c>
      <c r="H21" s="20">
        <v>0.09</v>
      </c>
    </row>
    <row r="22" spans="2:8" ht="47.25" customHeight="1">
      <c r="B22" s="2" t="s">
        <v>197</v>
      </c>
      <c r="C22" s="3" t="s">
        <v>21</v>
      </c>
      <c r="D22" s="5" t="s">
        <v>306</v>
      </c>
      <c r="E22" s="2" t="s">
        <v>139</v>
      </c>
      <c r="F22" s="18">
        <v>0.144</v>
      </c>
      <c r="G22" s="19">
        <v>0.065</v>
      </c>
      <c r="H22" s="20">
        <v>0.025</v>
      </c>
    </row>
    <row r="23" spans="2:8" ht="47.25" customHeight="1">
      <c r="B23" s="2" t="s">
        <v>197</v>
      </c>
      <c r="C23" s="3" t="s">
        <v>22</v>
      </c>
      <c r="D23" s="5" t="s">
        <v>306</v>
      </c>
      <c r="E23" s="2" t="s">
        <v>140</v>
      </c>
      <c r="F23" s="18">
        <v>0.144</v>
      </c>
      <c r="G23" s="19">
        <v>0.07</v>
      </c>
      <c r="H23" s="20">
        <v>0.06</v>
      </c>
    </row>
    <row r="24" spans="2:8" ht="47.25" customHeight="1">
      <c r="B24" s="2" t="s">
        <v>197</v>
      </c>
      <c r="C24" s="3" t="s">
        <v>22</v>
      </c>
      <c r="D24" s="5" t="s">
        <v>306</v>
      </c>
      <c r="E24" s="2" t="s">
        <v>141</v>
      </c>
      <c r="F24" s="18">
        <v>0.144</v>
      </c>
      <c r="G24" s="19">
        <v>0.084</v>
      </c>
      <c r="H24" s="20">
        <v>0.059</v>
      </c>
    </row>
    <row r="25" spans="2:8" ht="47.25" customHeight="1">
      <c r="B25" s="2" t="s">
        <v>197</v>
      </c>
      <c r="C25" s="3" t="s">
        <v>22</v>
      </c>
      <c r="D25" s="5" t="s">
        <v>306</v>
      </c>
      <c r="E25" s="2" t="s">
        <v>142</v>
      </c>
      <c r="F25" s="18">
        <v>0.09</v>
      </c>
      <c r="G25" s="19">
        <v>0.05</v>
      </c>
      <c r="H25" s="20">
        <v>0.05</v>
      </c>
    </row>
    <row r="26" spans="2:8" ht="47.25" customHeight="1">
      <c r="B26" s="2" t="s">
        <v>197</v>
      </c>
      <c r="C26" s="3" t="s">
        <v>22</v>
      </c>
      <c r="D26" s="5" t="s">
        <v>306</v>
      </c>
      <c r="E26" s="2" t="s">
        <v>143</v>
      </c>
      <c r="F26" s="18">
        <v>0.09</v>
      </c>
      <c r="G26" s="19">
        <v>0.033</v>
      </c>
      <c r="H26" s="20">
        <v>0.033</v>
      </c>
    </row>
    <row r="27" spans="2:8" ht="47.25" customHeight="1">
      <c r="B27" s="2" t="s">
        <v>197</v>
      </c>
      <c r="C27" s="3" t="s">
        <v>22</v>
      </c>
      <c r="D27" s="5" t="s">
        <v>306</v>
      </c>
      <c r="E27" s="2" t="s">
        <v>144</v>
      </c>
      <c r="F27" s="18">
        <v>0.36</v>
      </c>
      <c r="G27" s="19">
        <v>0.201</v>
      </c>
      <c r="H27" s="20">
        <v>0.181</v>
      </c>
    </row>
    <row r="28" spans="2:8" ht="47.25" customHeight="1">
      <c r="B28" s="2" t="s">
        <v>197</v>
      </c>
      <c r="C28" s="3" t="s">
        <v>22</v>
      </c>
      <c r="D28" s="5" t="s">
        <v>306</v>
      </c>
      <c r="E28" s="2" t="s">
        <v>145</v>
      </c>
      <c r="F28" s="18">
        <v>0.09</v>
      </c>
      <c r="G28" s="19">
        <v>0.063</v>
      </c>
      <c r="H28" s="20">
        <v>0.058</v>
      </c>
    </row>
    <row r="29" spans="2:8" ht="47.25" customHeight="1">
      <c r="B29" s="2" t="s">
        <v>197</v>
      </c>
      <c r="C29" s="3" t="s">
        <v>22</v>
      </c>
      <c r="D29" s="5" t="s">
        <v>306</v>
      </c>
      <c r="E29" s="2" t="s">
        <v>146</v>
      </c>
      <c r="F29" s="18">
        <v>0.144</v>
      </c>
      <c r="G29" s="19">
        <v>0.089</v>
      </c>
      <c r="H29" s="20">
        <v>0.084</v>
      </c>
    </row>
    <row r="30" spans="2:8" ht="47.25" customHeight="1">
      <c r="B30" s="2" t="s">
        <v>197</v>
      </c>
      <c r="C30" s="3" t="s">
        <v>22</v>
      </c>
      <c r="D30" s="5" t="s">
        <v>306</v>
      </c>
      <c r="E30" s="2" t="s">
        <v>147</v>
      </c>
      <c r="F30" s="18">
        <v>0.36</v>
      </c>
      <c r="G30" s="19">
        <v>0.211</v>
      </c>
      <c r="H30" s="20">
        <v>0.211</v>
      </c>
    </row>
    <row r="31" spans="2:8" ht="47.25" customHeight="1">
      <c r="B31" s="2" t="s">
        <v>197</v>
      </c>
      <c r="C31" s="3" t="s">
        <v>22</v>
      </c>
      <c r="D31" s="5" t="s">
        <v>306</v>
      </c>
      <c r="E31" s="2" t="s">
        <v>134</v>
      </c>
      <c r="F31" s="18">
        <v>0.144</v>
      </c>
      <c r="G31" s="19">
        <v>0.089</v>
      </c>
      <c r="H31" s="20">
        <v>0.067</v>
      </c>
    </row>
    <row r="32" spans="2:8" ht="47.25" customHeight="1">
      <c r="B32" s="2" t="s">
        <v>197</v>
      </c>
      <c r="C32" s="3" t="s">
        <v>22</v>
      </c>
      <c r="D32" s="5" t="s">
        <v>306</v>
      </c>
      <c r="E32" s="2" t="s">
        <v>148</v>
      </c>
      <c r="F32" s="18">
        <v>0.09</v>
      </c>
      <c r="G32" s="19">
        <v>0.05</v>
      </c>
      <c r="H32" s="20">
        <v>0.05</v>
      </c>
    </row>
    <row r="33" spans="2:8" ht="47.25" customHeight="1">
      <c r="B33" s="2" t="s">
        <v>197</v>
      </c>
      <c r="C33" s="3" t="s">
        <v>22</v>
      </c>
      <c r="D33" s="5" t="s">
        <v>306</v>
      </c>
      <c r="E33" s="2" t="s">
        <v>149</v>
      </c>
      <c r="F33" s="18">
        <v>0.09</v>
      </c>
      <c r="G33" s="19">
        <v>0.039</v>
      </c>
      <c r="H33" s="20">
        <v>0.025</v>
      </c>
    </row>
    <row r="34" spans="2:8" ht="47.25" customHeight="1">
      <c r="B34" s="2" t="s">
        <v>197</v>
      </c>
      <c r="C34" s="3" t="s">
        <v>23</v>
      </c>
      <c r="D34" s="5" t="s">
        <v>306</v>
      </c>
      <c r="E34" s="2" t="s">
        <v>151</v>
      </c>
      <c r="F34" s="18">
        <v>0.09</v>
      </c>
      <c r="G34" s="19">
        <v>0.044</v>
      </c>
      <c r="H34" s="20">
        <v>0.044</v>
      </c>
    </row>
    <row r="35" spans="2:8" ht="47.25" customHeight="1">
      <c r="B35" s="2" t="s">
        <v>197</v>
      </c>
      <c r="C35" s="3" t="s">
        <v>23</v>
      </c>
      <c r="D35" s="5" t="s">
        <v>306</v>
      </c>
      <c r="E35" s="2" t="s">
        <v>152</v>
      </c>
      <c r="F35" s="18">
        <v>0.09</v>
      </c>
      <c r="G35" s="19">
        <v>0.033</v>
      </c>
      <c r="H35" s="20">
        <v>0.023</v>
      </c>
    </row>
    <row r="36" spans="2:8" ht="47.25" customHeight="1">
      <c r="B36" s="2" t="s">
        <v>197</v>
      </c>
      <c r="C36" s="3" t="s">
        <v>23</v>
      </c>
      <c r="D36" s="5" t="s">
        <v>306</v>
      </c>
      <c r="E36" s="2" t="s">
        <v>153</v>
      </c>
      <c r="F36" s="18">
        <v>0.144</v>
      </c>
      <c r="G36" s="19">
        <v>0.088</v>
      </c>
      <c r="H36" s="20">
        <v>0.068</v>
      </c>
    </row>
    <row r="37" spans="2:8" ht="47.25" customHeight="1">
      <c r="B37" s="2" t="s">
        <v>197</v>
      </c>
      <c r="C37" s="3" t="s">
        <v>23</v>
      </c>
      <c r="D37" s="5" t="s">
        <v>306</v>
      </c>
      <c r="E37" s="2" t="s">
        <v>154</v>
      </c>
      <c r="F37" s="18">
        <v>0.09</v>
      </c>
      <c r="G37" s="19">
        <v>0.029</v>
      </c>
      <c r="H37" s="20">
        <v>0.019</v>
      </c>
    </row>
    <row r="38" spans="2:8" ht="47.25" customHeight="1">
      <c r="B38" s="2" t="s">
        <v>197</v>
      </c>
      <c r="C38" s="3" t="s">
        <v>23</v>
      </c>
      <c r="D38" s="5" t="s">
        <v>306</v>
      </c>
      <c r="E38" s="2" t="s">
        <v>155</v>
      </c>
      <c r="F38" s="18">
        <v>0.045</v>
      </c>
      <c r="G38" s="19">
        <v>0.015</v>
      </c>
      <c r="H38" s="20">
        <v>0.015</v>
      </c>
    </row>
    <row r="39" spans="2:8" ht="47.25" customHeight="1">
      <c r="B39" s="2" t="s">
        <v>197</v>
      </c>
      <c r="C39" s="3" t="s">
        <v>23</v>
      </c>
      <c r="D39" s="5" t="s">
        <v>306</v>
      </c>
      <c r="E39" s="2" t="s">
        <v>156</v>
      </c>
      <c r="F39" s="18">
        <v>0.09</v>
      </c>
      <c r="G39" s="19">
        <v>0.06</v>
      </c>
      <c r="H39" s="20">
        <v>0.05</v>
      </c>
    </row>
    <row r="40" spans="2:8" ht="47.25" customHeight="1">
      <c r="B40" s="2" t="s">
        <v>197</v>
      </c>
      <c r="C40" s="3" t="s">
        <v>23</v>
      </c>
      <c r="D40" s="5" t="s">
        <v>306</v>
      </c>
      <c r="E40" s="2" t="s">
        <v>157</v>
      </c>
      <c r="F40" s="18">
        <v>0.225</v>
      </c>
      <c r="G40" s="19">
        <v>0.12</v>
      </c>
      <c r="H40" s="20">
        <v>0.12</v>
      </c>
    </row>
    <row r="41" spans="2:8" ht="47.25" customHeight="1">
      <c r="B41" s="2" t="s">
        <v>197</v>
      </c>
      <c r="C41" s="3" t="s">
        <v>23</v>
      </c>
      <c r="D41" s="5" t="s">
        <v>306</v>
      </c>
      <c r="E41" s="2" t="s">
        <v>158</v>
      </c>
      <c r="F41" s="18">
        <v>0.144</v>
      </c>
      <c r="G41" s="19">
        <v>0.07</v>
      </c>
      <c r="H41" s="20">
        <v>0.066</v>
      </c>
    </row>
    <row r="42" spans="2:8" ht="47.25" customHeight="1">
      <c r="B42" s="2" t="s">
        <v>197</v>
      </c>
      <c r="C42" s="3" t="s">
        <v>23</v>
      </c>
      <c r="D42" s="5" t="s">
        <v>306</v>
      </c>
      <c r="E42" s="2" t="s">
        <v>159</v>
      </c>
      <c r="F42" s="18">
        <v>0.225</v>
      </c>
      <c r="G42" s="19">
        <v>0.12</v>
      </c>
      <c r="H42" s="20">
        <v>0.11</v>
      </c>
    </row>
    <row r="43" spans="2:8" ht="47.25" customHeight="1">
      <c r="B43" s="2" t="s">
        <v>197</v>
      </c>
      <c r="C43" s="3" t="s">
        <v>23</v>
      </c>
      <c r="D43" s="5" t="s">
        <v>306</v>
      </c>
      <c r="E43" s="2" t="s">
        <v>160</v>
      </c>
      <c r="F43" s="18">
        <v>0.144</v>
      </c>
      <c r="G43" s="19">
        <v>0.08</v>
      </c>
      <c r="H43" s="20">
        <v>0.06</v>
      </c>
    </row>
    <row r="44" spans="2:8" ht="47.25" customHeight="1">
      <c r="B44" s="2" t="s">
        <v>197</v>
      </c>
      <c r="C44" s="3" t="s">
        <v>23</v>
      </c>
      <c r="D44" s="5" t="s">
        <v>306</v>
      </c>
      <c r="E44" s="2" t="s">
        <v>161</v>
      </c>
      <c r="F44" s="18">
        <v>0.225</v>
      </c>
      <c r="G44" s="19">
        <v>0.136</v>
      </c>
      <c r="H44" s="20">
        <v>0.136</v>
      </c>
    </row>
    <row r="45" spans="2:8" ht="47.25" customHeight="1">
      <c r="B45" s="2" t="s">
        <v>197</v>
      </c>
      <c r="C45" s="3" t="s">
        <v>23</v>
      </c>
      <c r="D45" s="5" t="s">
        <v>306</v>
      </c>
      <c r="E45" s="2" t="s">
        <v>162</v>
      </c>
      <c r="F45" s="18">
        <v>0.144</v>
      </c>
      <c r="G45" s="19">
        <v>0.099</v>
      </c>
      <c r="H45" s="20">
        <v>0.094</v>
      </c>
    </row>
    <row r="46" spans="2:8" ht="47.25" customHeight="1">
      <c r="B46" s="2" t="s">
        <v>197</v>
      </c>
      <c r="C46" s="3" t="s">
        <v>23</v>
      </c>
      <c r="D46" s="5" t="s">
        <v>306</v>
      </c>
      <c r="E46" s="2" t="s">
        <v>163</v>
      </c>
      <c r="F46" s="18">
        <v>0.225</v>
      </c>
      <c r="G46" s="19">
        <v>0.143</v>
      </c>
      <c r="H46" s="20">
        <v>0.123</v>
      </c>
    </row>
    <row r="47" spans="2:8" ht="47.25" customHeight="1">
      <c r="B47" s="2" t="s">
        <v>197</v>
      </c>
      <c r="C47" s="3" t="s">
        <v>23</v>
      </c>
      <c r="D47" s="5" t="s">
        <v>306</v>
      </c>
      <c r="E47" s="2" t="s">
        <v>164</v>
      </c>
      <c r="F47" s="18">
        <v>0.09</v>
      </c>
      <c r="G47" s="19">
        <v>0.056</v>
      </c>
      <c r="H47" s="20">
        <v>0.056</v>
      </c>
    </row>
    <row r="48" spans="2:8" ht="47.25" customHeight="1">
      <c r="B48" s="2" t="s">
        <v>197</v>
      </c>
      <c r="C48" s="3" t="s">
        <v>23</v>
      </c>
      <c r="D48" s="5" t="s">
        <v>306</v>
      </c>
      <c r="E48" s="2" t="s">
        <v>165</v>
      </c>
      <c r="F48" s="18">
        <v>0.225</v>
      </c>
      <c r="G48" s="19">
        <v>0.126</v>
      </c>
      <c r="H48" s="20">
        <v>0.116</v>
      </c>
    </row>
    <row r="49" spans="2:8" ht="47.25" customHeight="1">
      <c r="B49" s="2" t="s">
        <v>197</v>
      </c>
      <c r="C49" s="3" t="s">
        <v>23</v>
      </c>
      <c r="D49" s="5" t="s">
        <v>306</v>
      </c>
      <c r="E49" s="2" t="s">
        <v>166</v>
      </c>
      <c r="F49" s="18">
        <v>0.09</v>
      </c>
      <c r="G49" s="19">
        <v>0.049</v>
      </c>
      <c r="H49" s="20">
        <v>0.049</v>
      </c>
    </row>
    <row r="50" spans="2:8" ht="47.25" customHeight="1">
      <c r="B50" s="2" t="s">
        <v>197</v>
      </c>
      <c r="C50" s="3" t="s">
        <v>23</v>
      </c>
      <c r="D50" s="5" t="s">
        <v>306</v>
      </c>
      <c r="E50" s="2" t="s">
        <v>167</v>
      </c>
      <c r="F50" s="18">
        <v>0.225</v>
      </c>
      <c r="G50" s="19">
        <v>0.143</v>
      </c>
      <c r="H50" s="20">
        <v>0.143</v>
      </c>
    </row>
    <row r="51" spans="2:8" ht="47.25" customHeight="1">
      <c r="B51" s="2" t="s">
        <v>197</v>
      </c>
      <c r="C51" s="3" t="s">
        <v>23</v>
      </c>
      <c r="D51" s="5" t="s">
        <v>306</v>
      </c>
      <c r="E51" s="2" t="s">
        <v>168</v>
      </c>
      <c r="F51" s="18">
        <v>0.09</v>
      </c>
      <c r="G51" s="19">
        <v>0.046</v>
      </c>
      <c r="H51" s="20">
        <v>0.046</v>
      </c>
    </row>
    <row r="52" spans="2:8" ht="47.25" customHeight="1">
      <c r="B52" s="2" t="s">
        <v>197</v>
      </c>
      <c r="C52" s="3" t="s">
        <v>23</v>
      </c>
      <c r="D52" s="5" t="s">
        <v>306</v>
      </c>
      <c r="E52" s="2" t="s">
        <v>169</v>
      </c>
      <c r="F52" s="18">
        <v>0.225</v>
      </c>
      <c r="G52" s="19">
        <v>0.137</v>
      </c>
      <c r="H52" s="20">
        <v>0.137</v>
      </c>
    </row>
    <row r="53" spans="2:8" ht="47.25" customHeight="1">
      <c r="B53" s="2" t="s">
        <v>197</v>
      </c>
      <c r="C53" s="3" t="s">
        <v>23</v>
      </c>
      <c r="D53" s="5" t="s">
        <v>306</v>
      </c>
      <c r="E53" s="2" t="s">
        <v>170</v>
      </c>
      <c r="F53" s="18">
        <v>0.144</v>
      </c>
      <c r="G53" s="19">
        <v>0.073</v>
      </c>
      <c r="H53" s="20">
        <v>0.051</v>
      </c>
    </row>
    <row r="54" spans="2:8" ht="47.25" customHeight="1">
      <c r="B54" s="2" t="s">
        <v>197</v>
      </c>
      <c r="C54" s="3" t="s">
        <v>24</v>
      </c>
      <c r="D54" s="5" t="s">
        <v>306</v>
      </c>
      <c r="E54" s="2" t="s">
        <v>171</v>
      </c>
      <c r="F54" s="18">
        <v>0.36</v>
      </c>
      <c r="G54" s="19">
        <v>0.218</v>
      </c>
      <c r="H54" s="20">
        <v>0.218</v>
      </c>
    </row>
    <row r="55" spans="2:8" ht="47.25" customHeight="1">
      <c r="B55" s="2" t="s">
        <v>197</v>
      </c>
      <c r="C55" s="3" t="s">
        <v>24</v>
      </c>
      <c r="D55" s="5" t="s">
        <v>306</v>
      </c>
      <c r="E55" s="2" t="s">
        <v>172</v>
      </c>
      <c r="F55" s="18">
        <v>0.225</v>
      </c>
      <c r="G55" s="19">
        <v>0.14</v>
      </c>
      <c r="H55" s="20">
        <v>0.14</v>
      </c>
    </row>
    <row r="56" spans="2:8" ht="47.25" customHeight="1">
      <c r="B56" s="2" t="s">
        <v>197</v>
      </c>
      <c r="C56" s="3" t="s">
        <v>24</v>
      </c>
      <c r="D56" s="5" t="s">
        <v>306</v>
      </c>
      <c r="E56" s="2" t="s">
        <v>173</v>
      </c>
      <c r="F56" s="18">
        <v>0.144</v>
      </c>
      <c r="G56" s="19">
        <v>0.093</v>
      </c>
      <c r="H56" s="20">
        <v>0.073</v>
      </c>
    </row>
    <row r="57" spans="2:8" ht="47.25" customHeight="1">
      <c r="B57" s="2" t="s">
        <v>197</v>
      </c>
      <c r="C57" s="3" t="s">
        <v>24</v>
      </c>
      <c r="D57" s="5" t="s">
        <v>306</v>
      </c>
      <c r="E57" s="2" t="s">
        <v>174</v>
      </c>
      <c r="F57" s="18">
        <v>0.09</v>
      </c>
      <c r="G57" s="19">
        <v>0.045</v>
      </c>
      <c r="H57" s="20">
        <v>0.04</v>
      </c>
    </row>
    <row r="58" spans="2:8" ht="47.25" customHeight="1">
      <c r="B58" s="2" t="s">
        <v>197</v>
      </c>
      <c r="C58" s="3" t="s">
        <v>24</v>
      </c>
      <c r="D58" s="5" t="s">
        <v>306</v>
      </c>
      <c r="E58" s="2" t="s">
        <v>175</v>
      </c>
      <c r="F58" s="18">
        <v>0.09</v>
      </c>
      <c r="G58" s="19">
        <v>0.05</v>
      </c>
      <c r="H58" s="20">
        <v>0.03</v>
      </c>
    </row>
    <row r="59" spans="2:8" ht="47.25" customHeight="1">
      <c r="B59" s="2" t="s">
        <v>197</v>
      </c>
      <c r="C59" s="3" t="s">
        <v>24</v>
      </c>
      <c r="D59" s="5" t="s">
        <v>306</v>
      </c>
      <c r="E59" s="2" t="s">
        <v>176</v>
      </c>
      <c r="F59" s="18">
        <v>0.09</v>
      </c>
      <c r="G59" s="19">
        <v>0.042</v>
      </c>
      <c r="H59" s="20">
        <v>0.037</v>
      </c>
    </row>
    <row r="60" spans="2:8" ht="47.25" customHeight="1">
      <c r="B60" s="2" t="s">
        <v>197</v>
      </c>
      <c r="C60" s="3" t="s">
        <v>24</v>
      </c>
      <c r="D60" s="5" t="s">
        <v>306</v>
      </c>
      <c r="E60" s="2" t="s">
        <v>177</v>
      </c>
      <c r="F60" s="18">
        <v>0.144</v>
      </c>
      <c r="G60" s="19">
        <v>0.092</v>
      </c>
      <c r="H60" s="20">
        <v>0.072</v>
      </c>
    </row>
    <row r="61" spans="2:8" ht="47.25" customHeight="1">
      <c r="B61" s="2" t="s">
        <v>197</v>
      </c>
      <c r="C61" s="3" t="s">
        <v>25</v>
      </c>
      <c r="D61" s="5" t="s">
        <v>306</v>
      </c>
      <c r="E61" s="2" t="s">
        <v>178</v>
      </c>
      <c r="F61" s="18">
        <v>0.144</v>
      </c>
      <c r="G61" s="19">
        <v>0.086</v>
      </c>
      <c r="H61" s="20">
        <v>0.086</v>
      </c>
    </row>
    <row r="62" spans="2:8" ht="47.25" customHeight="1">
      <c r="B62" s="2" t="s">
        <v>197</v>
      </c>
      <c r="C62" s="3" t="s">
        <v>25</v>
      </c>
      <c r="D62" s="5" t="s">
        <v>306</v>
      </c>
      <c r="E62" s="2" t="s">
        <v>179</v>
      </c>
      <c r="F62" s="18">
        <v>0.144</v>
      </c>
      <c r="G62" s="19">
        <v>0.101</v>
      </c>
      <c r="H62" s="20">
        <v>0.101</v>
      </c>
    </row>
    <row r="63" spans="2:8" ht="47.25" customHeight="1">
      <c r="B63" s="2" t="s">
        <v>197</v>
      </c>
      <c r="C63" s="3" t="s">
        <v>25</v>
      </c>
      <c r="D63" s="5" t="s">
        <v>306</v>
      </c>
      <c r="E63" s="2" t="s">
        <v>180</v>
      </c>
      <c r="F63" s="18">
        <v>0.162</v>
      </c>
      <c r="G63" s="19">
        <v>0.113</v>
      </c>
      <c r="H63" s="20">
        <v>0.103</v>
      </c>
    </row>
    <row r="64" spans="2:8" ht="47.25" customHeight="1">
      <c r="B64" s="2" t="s">
        <v>197</v>
      </c>
      <c r="C64" s="3" t="s">
        <v>25</v>
      </c>
      <c r="D64" s="5" t="s">
        <v>306</v>
      </c>
      <c r="E64" s="2" t="s">
        <v>181</v>
      </c>
      <c r="F64" s="18">
        <v>0.225</v>
      </c>
      <c r="G64" s="19">
        <v>0.15</v>
      </c>
      <c r="H64" s="20">
        <v>0.135</v>
      </c>
    </row>
    <row r="65" spans="2:8" ht="47.25" customHeight="1">
      <c r="B65" s="2" t="s">
        <v>197</v>
      </c>
      <c r="C65" s="3" t="s">
        <v>25</v>
      </c>
      <c r="D65" s="5" t="s">
        <v>306</v>
      </c>
      <c r="E65" s="2" t="s">
        <v>182</v>
      </c>
      <c r="F65" s="18">
        <v>0.144</v>
      </c>
      <c r="G65" s="19">
        <v>0.1</v>
      </c>
      <c r="H65" s="20">
        <v>0.1</v>
      </c>
    </row>
    <row r="66" spans="2:8" ht="47.25" customHeight="1">
      <c r="B66" s="2" t="s">
        <v>197</v>
      </c>
      <c r="C66" s="3" t="s">
        <v>25</v>
      </c>
      <c r="D66" s="5" t="s">
        <v>306</v>
      </c>
      <c r="E66" s="2" t="s">
        <v>183</v>
      </c>
      <c r="F66" s="18">
        <v>0.144</v>
      </c>
      <c r="G66" s="19">
        <v>0.066</v>
      </c>
      <c r="H66" s="20">
        <v>0.046</v>
      </c>
    </row>
    <row r="67" spans="2:8" ht="47.25" customHeight="1">
      <c r="B67" s="2" t="s">
        <v>197</v>
      </c>
      <c r="C67" s="3" t="s">
        <v>25</v>
      </c>
      <c r="D67" s="5" t="s">
        <v>306</v>
      </c>
      <c r="E67" s="2" t="s">
        <v>184</v>
      </c>
      <c r="F67" s="18">
        <v>0.144</v>
      </c>
      <c r="G67" s="19">
        <v>0.059</v>
      </c>
      <c r="H67" s="20">
        <v>0.059</v>
      </c>
    </row>
    <row r="68" spans="2:8" ht="47.25" customHeight="1">
      <c r="B68" s="2" t="s">
        <v>197</v>
      </c>
      <c r="C68" s="3" t="s">
        <v>26</v>
      </c>
      <c r="D68" s="5" t="s">
        <v>306</v>
      </c>
      <c r="E68" s="2" t="s">
        <v>185</v>
      </c>
      <c r="F68" s="18">
        <v>0.057</v>
      </c>
      <c r="G68" s="19">
        <v>0.012</v>
      </c>
      <c r="H68" s="20">
        <v>0</v>
      </c>
    </row>
    <row r="69" spans="2:8" ht="47.25" customHeight="1">
      <c r="B69" s="2" t="s">
        <v>197</v>
      </c>
      <c r="C69" s="3" t="s">
        <v>26</v>
      </c>
      <c r="D69" s="5" t="s">
        <v>306</v>
      </c>
      <c r="E69" s="2" t="s">
        <v>186</v>
      </c>
      <c r="F69" s="18">
        <v>0.144</v>
      </c>
      <c r="G69" s="19">
        <v>0.069</v>
      </c>
      <c r="H69" s="20">
        <v>0.054</v>
      </c>
    </row>
    <row r="70" spans="2:8" ht="47.25" customHeight="1">
      <c r="B70" s="2" t="s">
        <v>197</v>
      </c>
      <c r="C70" s="3" t="s">
        <v>26</v>
      </c>
      <c r="D70" s="5" t="s">
        <v>306</v>
      </c>
      <c r="E70" s="2" t="s">
        <v>187</v>
      </c>
      <c r="F70" s="18">
        <v>0.144</v>
      </c>
      <c r="G70" s="19">
        <v>0.078</v>
      </c>
      <c r="H70" s="20">
        <v>0.078</v>
      </c>
    </row>
    <row r="71" spans="2:8" ht="47.25" customHeight="1">
      <c r="B71" s="2" t="s">
        <v>197</v>
      </c>
      <c r="C71" s="3" t="s">
        <v>26</v>
      </c>
      <c r="D71" s="5" t="s">
        <v>306</v>
      </c>
      <c r="E71" s="2" t="s">
        <v>188</v>
      </c>
      <c r="F71" s="18">
        <v>0.05</v>
      </c>
      <c r="G71" s="19">
        <v>0.045</v>
      </c>
      <c r="H71" s="20">
        <v>0</v>
      </c>
    </row>
    <row r="72" spans="2:8" ht="47.25" customHeight="1">
      <c r="B72" s="2" t="s">
        <v>197</v>
      </c>
      <c r="C72" s="3" t="s">
        <v>26</v>
      </c>
      <c r="D72" s="5" t="s">
        <v>306</v>
      </c>
      <c r="E72" s="2" t="s">
        <v>189</v>
      </c>
      <c r="F72" s="18">
        <v>0.09</v>
      </c>
      <c r="G72" s="19">
        <v>0.06</v>
      </c>
      <c r="H72" s="20">
        <v>0.06</v>
      </c>
    </row>
    <row r="73" spans="2:8" ht="47.25" customHeight="1">
      <c r="B73" s="2" t="s">
        <v>197</v>
      </c>
      <c r="C73" s="3" t="s">
        <v>26</v>
      </c>
      <c r="D73" s="5" t="s">
        <v>306</v>
      </c>
      <c r="E73" s="2" t="s">
        <v>190</v>
      </c>
      <c r="F73" s="18">
        <v>0.057</v>
      </c>
      <c r="G73" s="19">
        <v>0.039</v>
      </c>
      <c r="H73" s="20">
        <v>0.024</v>
      </c>
    </row>
    <row r="74" spans="2:8" ht="47.25" customHeight="1">
      <c r="B74" s="2" t="s">
        <v>197</v>
      </c>
      <c r="C74" s="3" t="s">
        <v>27</v>
      </c>
      <c r="D74" s="5" t="s">
        <v>306</v>
      </c>
      <c r="E74" s="2" t="s">
        <v>191</v>
      </c>
      <c r="F74" s="18">
        <v>0.18</v>
      </c>
      <c r="G74" s="19">
        <v>0.12599999999999997</v>
      </c>
      <c r="H74" s="20">
        <v>0.126</v>
      </c>
    </row>
    <row r="75" spans="2:8" ht="47.25" customHeight="1">
      <c r="B75" s="2" t="s">
        <v>197</v>
      </c>
      <c r="C75" s="3" t="s">
        <v>27</v>
      </c>
      <c r="D75" s="5" t="s">
        <v>306</v>
      </c>
      <c r="E75" s="2" t="s">
        <v>192</v>
      </c>
      <c r="F75" s="18">
        <v>0.09</v>
      </c>
      <c r="G75" s="19">
        <v>0.077</v>
      </c>
      <c r="H75" s="20">
        <v>0.077</v>
      </c>
    </row>
    <row r="76" spans="2:8" ht="47.25" customHeight="1">
      <c r="B76" s="2" t="s">
        <v>197</v>
      </c>
      <c r="C76" s="3" t="s">
        <v>27</v>
      </c>
      <c r="D76" s="5" t="s">
        <v>306</v>
      </c>
      <c r="E76" s="2" t="s">
        <v>193</v>
      </c>
      <c r="F76" s="18">
        <v>0.144</v>
      </c>
      <c r="G76" s="19">
        <v>0.083</v>
      </c>
      <c r="H76" s="20">
        <v>0.083</v>
      </c>
    </row>
    <row r="77" spans="2:8" ht="47.25" customHeight="1">
      <c r="B77" s="2" t="s">
        <v>197</v>
      </c>
      <c r="C77" s="3" t="s">
        <v>27</v>
      </c>
      <c r="D77" s="5" t="s">
        <v>306</v>
      </c>
      <c r="E77" s="2" t="s">
        <v>194</v>
      </c>
      <c r="F77" s="18">
        <v>0.09</v>
      </c>
      <c r="G77" s="19">
        <v>0.061</v>
      </c>
      <c r="H77" s="20">
        <v>0.049</v>
      </c>
    </row>
    <row r="78" spans="2:8" ht="47.25" customHeight="1">
      <c r="B78" s="2" t="s">
        <v>197</v>
      </c>
      <c r="C78" s="3" t="s">
        <v>28</v>
      </c>
      <c r="D78" s="5" t="s">
        <v>306</v>
      </c>
      <c r="E78" s="2" t="s">
        <v>195</v>
      </c>
      <c r="F78" s="18">
        <v>0.162</v>
      </c>
      <c r="G78" s="19">
        <v>0.113</v>
      </c>
      <c r="H78" s="20">
        <v>0.103</v>
      </c>
    </row>
    <row r="79" spans="2:8" ht="47.25" customHeight="1">
      <c r="B79" s="2" t="s">
        <v>197</v>
      </c>
      <c r="C79" s="3" t="s">
        <v>28</v>
      </c>
      <c r="D79" s="5" t="s">
        <v>306</v>
      </c>
      <c r="E79" s="2" t="s">
        <v>196</v>
      </c>
      <c r="F79" s="18">
        <v>0.144</v>
      </c>
      <c r="G79" s="19">
        <v>0.1</v>
      </c>
      <c r="H79" s="20">
        <v>0.09</v>
      </c>
    </row>
    <row r="80" spans="2:8" ht="47.25" customHeight="1">
      <c r="B80" s="2" t="s">
        <v>197</v>
      </c>
      <c r="C80" s="3" t="s">
        <v>28</v>
      </c>
      <c r="D80" s="5" t="s">
        <v>306</v>
      </c>
      <c r="E80" s="2" t="s">
        <v>191</v>
      </c>
      <c r="F80" s="18">
        <v>0.18</v>
      </c>
      <c r="G80" s="19">
        <v>0.134</v>
      </c>
      <c r="H80" s="20">
        <v>0.134</v>
      </c>
    </row>
  </sheetData>
  <mergeCells count="2">
    <mergeCell ref="B3:H3"/>
    <mergeCell ref="B4:H4"/>
  </mergeCells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84"/>
  <sheetViews>
    <sheetView zoomScaleSheetLayoutView="115" workbookViewId="0" topLeftCell="B1">
      <selection activeCell="E6" sqref="E6"/>
    </sheetView>
  </sheetViews>
  <sheetFormatPr defaultColWidth="9.140625" defaultRowHeight="15"/>
  <cols>
    <col min="2" max="3" width="18.28125" style="0" customWidth="1"/>
    <col min="4" max="4" width="18.57421875" style="0" customWidth="1"/>
    <col min="5" max="5" width="23.00390625" style="0" customWidth="1"/>
    <col min="6" max="6" width="18.28125" style="0" customWidth="1"/>
    <col min="7" max="7" width="13.8515625" style="0" customWidth="1"/>
    <col min="8" max="8" width="14.57421875" style="0" customWidth="1"/>
  </cols>
  <sheetData>
    <row r="3" spans="2:8" ht="94.5" customHeight="1">
      <c r="B3" s="29" t="s">
        <v>3</v>
      </c>
      <c r="C3" s="30"/>
      <c r="D3" s="30"/>
      <c r="E3" s="30"/>
      <c r="F3" s="30"/>
      <c r="G3" s="30"/>
      <c r="H3" s="30"/>
    </row>
    <row r="4" spans="2:8" ht="93" customHeight="1">
      <c r="B4" s="25" t="s">
        <v>428</v>
      </c>
      <c r="C4" s="26"/>
      <c r="D4" s="26"/>
      <c r="E4" s="26"/>
      <c r="F4" s="26"/>
      <c r="G4" s="26"/>
      <c r="H4" s="26"/>
    </row>
    <row r="5" spans="2:8" ht="132.75" customHeight="1">
      <c r="B5" s="1" t="s">
        <v>0</v>
      </c>
      <c r="C5" s="1" t="s">
        <v>6</v>
      </c>
      <c r="D5" s="4" t="s">
        <v>305</v>
      </c>
      <c r="E5" s="1" t="s">
        <v>224</v>
      </c>
      <c r="F5" s="1" t="s">
        <v>1</v>
      </c>
      <c r="G5" s="13" t="s">
        <v>2</v>
      </c>
      <c r="H5" s="1" t="s">
        <v>225</v>
      </c>
    </row>
    <row r="6" spans="2:8" ht="47.25" customHeight="1">
      <c r="B6" s="2" t="s">
        <v>198</v>
      </c>
      <c r="C6" s="3" t="s">
        <v>199</v>
      </c>
      <c r="D6" s="15" t="s">
        <v>306</v>
      </c>
      <c r="E6" s="2" t="s">
        <v>259</v>
      </c>
      <c r="F6" s="3">
        <v>0.225</v>
      </c>
      <c r="G6" s="17">
        <v>0.135</v>
      </c>
      <c r="H6" s="2">
        <v>0.135</v>
      </c>
    </row>
    <row r="7" spans="2:8" ht="47.25" customHeight="1">
      <c r="B7" s="2" t="s">
        <v>198</v>
      </c>
      <c r="C7" s="3" t="s">
        <v>199</v>
      </c>
      <c r="D7" s="15" t="s">
        <v>306</v>
      </c>
      <c r="E7" s="2" t="s">
        <v>260</v>
      </c>
      <c r="F7" s="3">
        <v>0.27</v>
      </c>
      <c r="G7" s="17">
        <v>15</v>
      </c>
      <c r="H7" s="2">
        <v>0.015</v>
      </c>
    </row>
    <row r="8" spans="2:8" ht="47.25" customHeight="1">
      <c r="B8" s="2" t="s">
        <v>198</v>
      </c>
      <c r="C8" s="3" t="s">
        <v>199</v>
      </c>
      <c r="D8" s="15" t="s">
        <v>306</v>
      </c>
      <c r="E8" s="2" t="s">
        <v>261</v>
      </c>
      <c r="F8" s="3">
        <v>0.225</v>
      </c>
      <c r="G8" s="17">
        <v>119</v>
      </c>
      <c r="H8" s="2">
        <v>0.095</v>
      </c>
    </row>
    <row r="9" spans="2:8" ht="47.25" customHeight="1">
      <c r="B9" s="2" t="s">
        <v>198</v>
      </c>
      <c r="C9" s="3" t="s">
        <v>199</v>
      </c>
      <c r="D9" s="15" t="s">
        <v>306</v>
      </c>
      <c r="E9" s="2" t="s">
        <v>262</v>
      </c>
      <c r="F9" s="3">
        <v>0.144</v>
      </c>
      <c r="G9" s="17">
        <v>80</v>
      </c>
      <c r="H9" s="2">
        <v>0.055</v>
      </c>
    </row>
    <row r="10" spans="2:8" ht="47.25" customHeight="1">
      <c r="B10" s="2" t="s">
        <v>198</v>
      </c>
      <c r="C10" s="3" t="s">
        <v>199</v>
      </c>
      <c r="D10" s="15" t="s">
        <v>306</v>
      </c>
      <c r="E10" s="2" t="s">
        <v>263</v>
      </c>
      <c r="F10" s="3">
        <v>0.225</v>
      </c>
      <c r="G10" s="17">
        <v>131</v>
      </c>
      <c r="H10" s="2">
        <v>0.094</v>
      </c>
    </row>
    <row r="11" spans="2:8" ht="47.25" customHeight="1">
      <c r="B11" s="2" t="s">
        <v>198</v>
      </c>
      <c r="C11" s="3" t="s">
        <v>199</v>
      </c>
      <c r="D11" s="15" t="s">
        <v>306</v>
      </c>
      <c r="E11" s="2" t="s">
        <v>264</v>
      </c>
      <c r="F11" s="3">
        <v>0.09</v>
      </c>
      <c r="G11" s="17">
        <v>35</v>
      </c>
      <c r="H11" s="2">
        <v>0.014</v>
      </c>
    </row>
    <row r="12" spans="2:8" ht="47.25" customHeight="1">
      <c r="B12" s="2" t="s">
        <v>198</v>
      </c>
      <c r="C12" s="3" t="s">
        <v>199</v>
      </c>
      <c r="D12" s="15" t="s">
        <v>306</v>
      </c>
      <c r="E12" s="2" t="s">
        <v>265</v>
      </c>
      <c r="F12" s="3">
        <v>0.144</v>
      </c>
      <c r="G12" s="17">
        <v>54</v>
      </c>
      <c r="H12" s="2">
        <v>0.049</v>
      </c>
    </row>
    <row r="13" spans="2:8" ht="47.25" customHeight="1">
      <c r="B13" s="2" t="s">
        <v>198</v>
      </c>
      <c r="C13" s="3" t="s">
        <v>199</v>
      </c>
      <c r="D13" s="15" t="s">
        <v>306</v>
      </c>
      <c r="E13" s="2" t="s">
        <v>266</v>
      </c>
      <c r="F13" s="3">
        <v>0.36</v>
      </c>
      <c r="G13" s="17">
        <v>135</v>
      </c>
      <c r="H13" s="2">
        <v>0.135</v>
      </c>
    </row>
    <row r="14" spans="2:8" ht="47.25" customHeight="1">
      <c r="B14" s="2" t="s">
        <v>198</v>
      </c>
      <c r="C14" s="3" t="s">
        <v>199</v>
      </c>
      <c r="D14" s="15" t="s">
        <v>306</v>
      </c>
      <c r="E14" s="2" t="s">
        <v>267</v>
      </c>
      <c r="F14" s="3">
        <v>0.36</v>
      </c>
      <c r="G14" s="17">
        <v>129</v>
      </c>
      <c r="H14" s="2">
        <v>0.092</v>
      </c>
    </row>
    <row r="15" spans="2:8" ht="47.25" customHeight="1">
      <c r="B15" s="2" t="s">
        <v>198</v>
      </c>
      <c r="C15" s="3" t="s">
        <v>199</v>
      </c>
      <c r="D15" s="15" t="s">
        <v>306</v>
      </c>
      <c r="E15" s="2" t="s">
        <v>268</v>
      </c>
      <c r="F15" s="3">
        <v>0.225</v>
      </c>
      <c r="G15" s="17">
        <v>89</v>
      </c>
      <c r="H15" s="2">
        <v>0.084</v>
      </c>
    </row>
    <row r="16" spans="2:8" ht="47.25" customHeight="1">
      <c r="B16" s="2" t="s">
        <v>198</v>
      </c>
      <c r="C16" s="3" t="s">
        <v>199</v>
      </c>
      <c r="D16" s="15" t="s">
        <v>306</v>
      </c>
      <c r="E16" s="2" t="s">
        <v>269</v>
      </c>
      <c r="F16" s="3">
        <v>0.36</v>
      </c>
      <c r="G16" s="17">
        <v>140</v>
      </c>
      <c r="H16" s="2">
        <v>0.037</v>
      </c>
    </row>
    <row r="17" spans="2:8" ht="47.25" customHeight="1">
      <c r="B17" s="2" t="s">
        <v>198</v>
      </c>
      <c r="C17" s="3" t="s">
        <v>199</v>
      </c>
      <c r="D17" s="15" t="s">
        <v>306</v>
      </c>
      <c r="E17" s="2" t="s">
        <v>270</v>
      </c>
      <c r="F17" s="3">
        <v>0.36</v>
      </c>
      <c r="G17" s="17">
        <v>131</v>
      </c>
      <c r="H17" s="2">
        <v>0.131</v>
      </c>
    </row>
    <row r="18" spans="2:8" ht="47.25" customHeight="1">
      <c r="B18" s="2" t="s">
        <v>198</v>
      </c>
      <c r="C18" s="3" t="s">
        <v>199</v>
      </c>
      <c r="D18" s="15" t="s">
        <v>306</v>
      </c>
      <c r="E18" s="2" t="s">
        <v>271</v>
      </c>
      <c r="F18" s="3">
        <v>0.144</v>
      </c>
      <c r="G18" s="17">
        <v>42</v>
      </c>
      <c r="H18" s="2">
        <v>0.042</v>
      </c>
    </row>
    <row r="19" spans="2:8" ht="47.25" customHeight="1">
      <c r="B19" s="2" t="s">
        <v>198</v>
      </c>
      <c r="C19" s="3" t="s">
        <v>199</v>
      </c>
      <c r="D19" s="15" t="s">
        <v>306</v>
      </c>
      <c r="E19" s="2" t="s">
        <v>272</v>
      </c>
      <c r="F19" s="3">
        <v>0.144</v>
      </c>
      <c r="G19" s="17">
        <v>56</v>
      </c>
      <c r="H19" s="2">
        <v>0.034</v>
      </c>
    </row>
    <row r="20" spans="2:8" ht="47.25" customHeight="1">
      <c r="B20" s="2" t="s">
        <v>198</v>
      </c>
      <c r="C20" s="3" t="s">
        <v>199</v>
      </c>
      <c r="D20" s="15" t="s">
        <v>306</v>
      </c>
      <c r="E20" s="2" t="s">
        <v>273</v>
      </c>
      <c r="F20" s="3">
        <v>0.09</v>
      </c>
      <c r="G20" s="17">
        <v>31</v>
      </c>
      <c r="H20" s="2">
        <v>0.031</v>
      </c>
    </row>
    <row r="21" spans="2:8" ht="47.25" customHeight="1">
      <c r="B21" s="2" t="s">
        <v>198</v>
      </c>
      <c r="C21" s="3" t="s">
        <v>199</v>
      </c>
      <c r="D21" s="15" t="s">
        <v>306</v>
      </c>
      <c r="E21" s="2" t="s">
        <v>274</v>
      </c>
      <c r="F21" s="3">
        <v>0.225</v>
      </c>
      <c r="G21" s="17">
        <v>75</v>
      </c>
      <c r="H21" s="2">
        <v>0.03</v>
      </c>
    </row>
    <row r="22" spans="2:8" ht="47.25" customHeight="1">
      <c r="B22" s="2" t="s">
        <v>198</v>
      </c>
      <c r="C22" s="3" t="s">
        <v>199</v>
      </c>
      <c r="D22" s="15" t="s">
        <v>306</v>
      </c>
      <c r="E22" s="2" t="s">
        <v>275</v>
      </c>
      <c r="F22" s="3">
        <v>0.144</v>
      </c>
      <c r="G22" s="17">
        <v>62</v>
      </c>
      <c r="H22" s="2">
        <v>0.062</v>
      </c>
    </row>
    <row r="23" spans="2:8" ht="47.25" customHeight="1">
      <c r="B23" s="2" t="s">
        <v>198</v>
      </c>
      <c r="C23" s="3" t="s">
        <v>199</v>
      </c>
      <c r="D23" s="15" t="s">
        <v>306</v>
      </c>
      <c r="E23" s="2" t="s">
        <v>276</v>
      </c>
      <c r="F23" s="3">
        <v>0.225</v>
      </c>
      <c r="G23" s="17">
        <v>115</v>
      </c>
      <c r="H23" s="2">
        <v>0.112</v>
      </c>
    </row>
    <row r="24" spans="2:8" ht="47.25" customHeight="1">
      <c r="B24" s="2" t="s">
        <v>198</v>
      </c>
      <c r="C24" s="3" t="s">
        <v>199</v>
      </c>
      <c r="D24" s="15" t="s">
        <v>306</v>
      </c>
      <c r="E24" s="2" t="s">
        <v>277</v>
      </c>
      <c r="F24" s="3">
        <v>0.144</v>
      </c>
      <c r="G24" s="17">
        <v>126</v>
      </c>
      <c r="H24" s="2">
        <v>0.106</v>
      </c>
    </row>
    <row r="25" spans="2:8" ht="47.25" customHeight="1">
      <c r="B25" s="2" t="s">
        <v>198</v>
      </c>
      <c r="C25" s="3" t="s">
        <v>199</v>
      </c>
      <c r="D25" s="15" t="s">
        <v>306</v>
      </c>
      <c r="E25" s="2" t="s">
        <v>278</v>
      </c>
      <c r="F25" s="3">
        <v>0.09</v>
      </c>
      <c r="G25" s="17">
        <v>42</v>
      </c>
      <c r="H25" s="2">
        <v>0</v>
      </c>
    </row>
    <row r="26" spans="2:8" ht="47.25" customHeight="1">
      <c r="B26" s="2" t="s">
        <v>198</v>
      </c>
      <c r="C26" s="3" t="s">
        <v>199</v>
      </c>
      <c r="D26" s="15" t="s">
        <v>306</v>
      </c>
      <c r="E26" s="2" t="s">
        <v>279</v>
      </c>
      <c r="F26" s="3">
        <v>0.09</v>
      </c>
      <c r="G26" s="17">
        <v>33</v>
      </c>
      <c r="H26" s="2">
        <v>0</v>
      </c>
    </row>
    <row r="27" spans="2:8" ht="47.25" customHeight="1">
      <c r="B27" s="2" t="s">
        <v>198</v>
      </c>
      <c r="C27" s="3" t="s">
        <v>200</v>
      </c>
      <c r="D27" s="15" t="s">
        <v>306</v>
      </c>
      <c r="E27" s="2" t="s">
        <v>280</v>
      </c>
      <c r="F27" s="3">
        <v>0.144</v>
      </c>
      <c r="G27" s="17">
        <v>73</v>
      </c>
      <c r="H27" s="2">
        <v>0.073</v>
      </c>
    </row>
    <row r="28" spans="2:8" ht="47.25" customHeight="1">
      <c r="B28" s="2" t="s">
        <v>198</v>
      </c>
      <c r="C28" s="3" t="s">
        <v>200</v>
      </c>
      <c r="D28" s="15" t="s">
        <v>306</v>
      </c>
      <c r="E28" s="2" t="s">
        <v>281</v>
      </c>
      <c r="F28" s="3">
        <v>0.09</v>
      </c>
      <c r="G28" s="17">
        <v>40</v>
      </c>
      <c r="H28" s="2">
        <v>0.04</v>
      </c>
    </row>
    <row r="29" spans="2:8" ht="47.25" customHeight="1">
      <c r="B29" s="2" t="s">
        <v>198</v>
      </c>
      <c r="C29" s="3" t="s">
        <v>200</v>
      </c>
      <c r="D29" s="15" t="s">
        <v>306</v>
      </c>
      <c r="E29" s="2" t="s">
        <v>282</v>
      </c>
      <c r="F29" s="3">
        <v>0.09</v>
      </c>
      <c r="G29" s="17">
        <v>36</v>
      </c>
      <c r="H29" s="2">
        <v>0.036</v>
      </c>
    </row>
    <row r="30" spans="2:8" ht="47.25" customHeight="1">
      <c r="B30" s="2" t="s">
        <v>198</v>
      </c>
      <c r="C30" s="3" t="s">
        <v>201</v>
      </c>
      <c r="D30" s="15" t="s">
        <v>306</v>
      </c>
      <c r="E30" s="2" t="s">
        <v>283</v>
      </c>
      <c r="F30" s="3">
        <v>0.054</v>
      </c>
      <c r="G30" s="17">
        <v>20</v>
      </c>
      <c r="H30" s="2">
        <v>0.02</v>
      </c>
    </row>
    <row r="31" spans="2:8" ht="47.25" customHeight="1">
      <c r="B31" s="2" t="s">
        <v>198</v>
      </c>
      <c r="C31" s="3" t="s">
        <v>202</v>
      </c>
      <c r="D31" s="15" t="s">
        <v>306</v>
      </c>
      <c r="E31" s="2" t="s">
        <v>284</v>
      </c>
      <c r="F31" s="3">
        <v>0.054</v>
      </c>
      <c r="G31" s="17">
        <v>35</v>
      </c>
      <c r="H31" s="2">
        <v>0.035</v>
      </c>
    </row>
    <row r="32" spans="2:8" ht="47.25" customHeight="1">
      <c r="B32" s="2" t="s">
        <v>198</v>
      </c>
      <c r="C32" s="3" t="s">
        <v>202</v>
      </c>
      <c r="D32" s="15" t="s">
        <v>306</v>
      </c>
      <c r="E32" s="2" t="s">
        <v>285</v>
      </c>
      <c r="F32" s="3">
        <v>0.144</v>
      </c>
      <c r="G32" s="17">
        <v>73</v>
      </c>
      <c r="H32" s="2">
        <v>0.068</v>
      </c>
    </row>
    <row r="33" spans="2:8" ht="47.25" customHeight="1">
      <c r="B33" s="2" t="s">
        <v>198</v>
      </c>
      <c r="C33" s="3" t="s">
        <v>202</v>
      </c>
      <c r="D33" s="15" t="s">
        <v>306</v>
      </c>
      <c r="E33" s="2" t="s">
        <v>286</v>
      </c>
      <c r="F33" s="3">
        <v>0.225</v>
      </c>
      <c r="G33" s="17">
        <v>120</v>
      </c>
      <c r="H33" s="2">
        <v>0.105</v>
      </c>
    </row>
    <row r="34" spans="2:8" ht="47.25" customHeight="1">
      <c r="B34" s="2" t="s">
        <v>198</v>
      </c>
      <c r="C34" s="3" t="s">
        <v>202</v>
      </c>
      <c r="D34" s="15" t="s">
        <v>306</v>
      </c>
      <c r="E34" s="2" t="s">
        <v>287</v>
      </c>
      <c r="F34" s="3">
        <v>0.225</v>
      </c>
      <c r="G34" s="17">
        <v>118</v>
      </c>
      <c r="H34" s="2">
        <v>0.118</v>
      </c>
    </row>
    <row r="35" spans="2:8" ht="47.25" customHeight="1">
      <c r="B35" s="2" t="s">
        <v>198</v>
      </c>
      <c r="C35" s="3" t="s">
        <v>202</v>
      </c>
      <c r="D35" s="15" t="s">
        <v>306</v>
      </c>
      <c r="E35" s="2" t="s">
        <v>288</v>
      </c>
      <c r="F35" s="3">
        <v>0.09</v>
      </c>
      <c r="G35" s="17">
        <v>54</v>
      </c>
      <c r="H35" s="2">
        <v>0.054</v>
      </c>
    </row>
    <row r="36" spans="2:8" ht="47.25" customHeight="1">
      <c r="B36" s="2" t="s">
        <v>198</v>
      </c>
      <c r="C36" s="3" t="s">
        <v>202</v>
      </c>
      <c r="D36" s="15" t="s">
        <v>306</v>
      </c>
      <c r="E36" s="2" t="s">
        <v>289</v>
      </c>
      <c r="F36" s="3">
        <v>0.288</v>
      </c>
      <c r="G36" s="17">
        <v>153</v>
      </c>
      <c r="H36" s="2">
        <v>0.153</v>
      </c>
    </row>
    <row r="37" spans="2:8" ht="47.25" customHeight="1">
      <c r="B37" s="2" t="s">
        <v>198</v>
      </c>
      <c r="C37" s="3" t="s">
        <v>202</v>
      </c>
      <c r="D37" s="15" t="s">
        <v>306</v>
      </c>
      <c r="E37" s="2" t="s">
        <v>290</v>
      </c>
      <c r="F37" s="3">
        <v>0.09</v>
      </c>
      <c r="G37" s="17">
        <v>41</v>
      </c>
      <c r="H37" s="2">
        <v>0.041</v>
      </c>
    </row>
    <row r="38" spans="2:8" ht="47.25" customHeight="1">
      <c r="B38" s="2" t="s">
        <v>198</v>
      </c>
      <c r="C38" s="3" t="s">
        <v>202</v>
      </c>
      <c r="D38" s="15" t="s">
        <v>306</v>
      </c>
      <c r="E38" s="2" t="s">
        <v>291</v>
      </c>
      <c r="F38" s="3">
        <v>0.225</v>
      </c>
      <c r="G38" s="17">
        <v>102</v>
      </c>
      <c r="H38" s="2">
        <v>0.102</v>
      </c>
    </row>
    <row r="39" spans="2:8" ht="47.25" customHeight="1">
      <c r="B39" s="2" t="s">
        <v>198</v>
      </c>
      <c r="C39" s="3" t="s">
        <v>202</v>
      </c>
      <c r="D39" s="15" t="s">
        <v>306</v>
      </c>
      <c r="E39" s="2" t="s">
        <v>292</v>
      </c>
      <c r="F39" s="3">
        <v>0.09</v>
      </c>
      <c r="G39" s="17">
        <v>19</v>
      </c>
      <c r="H39" s="2">
        <v>0.019</v>
      </c>
    </row>
    <row r="40" spans="2:8" ht="47.25" customHeight="1">
      <c r="B40" s="2" t="s">
        <v>198</v>
      </c>
      <c r="C40" s="3" t="s">
        <v>203</v>
      </c>
      <c r="D40" s="15" t="s">
        <v>306</v>
      </c>
      <c r="E40" s="2" t="s">
        <v>293</v>
      </c>
      <c r="F40" s="3">
        <v>0.09</v>
      </c>
      <c r="G40" s="17">
        <v>54</v>
      </c>
      <c r="H40" s="2">
        <v>0</v>
      </c>
    </row>
    <row r="41" spans="2:8" ht="47.25" customHeight="1">
      <c r="B41" s="2" t="s">
        <v>198</v>
      </c>
      <c r="C41" s="3" t="s">
        <v>203</v>
      </c>
      <c r="D41" s="15" t="s">
        <v>306</v>
      </c>
      <c r="E41" s="2" t="s">
        <v>294</v>
      </c>
      <c r="F41" s="3">
        <v>0.057</v>
      </c>
      <c r="G41" s="17">
        <v>28</v>
      </c>
      <c r="H41" s="2">
        <v>0.028</v>
      </c>
    </row>
    <row r="42" spans="2:8" ht="47.25" customHeight="1">
      <c r="B42" s="2" t="s">
        <v>198</v>
      </c>
      <c r="C42" s="3" t="s">
        <v>203</v>
      </c>
      <c r="D42" s="15" t="s">
        <v>306</v>
      </c>
      <c r="E42" s="2" t="s">
        <v>295</v>
      </c>
      <c r="F42" s="3">
        <v>0.027</v>
      </c>
      <c r="G42" s="17">
        <v>12</v>
      </c>
      <c r="H42" s="2">
        <v>0</v>
      </c>
    </row>
    <row r="43" spans="2:8" ht="47.25" customHeight="1">
      <c r="B43" s="2" t="s">
        <v>198</v>
      </c>
      <c r="C43" s="3" t="s">
        <v>203</v>
      </c>
      <c r="D43" s="15" t="s">
        <v>306</v>
      </c>
      <c r="E43" s="2" t="s">
        <v>296</v>
      </c>
      <c r="F43" s="3">
        <v>0.225</v>
      </c>
      <c r="G43" s="17">
        <v>124</v>
      </c>
      <c r="H43" s="2">
        <v>0.124</v>
      </c>
    </row>
    <row r="44" spans="2:8" ht="47.25" customHeight="1">
      <c r="B44" s="2" t="s">
        <v>198</v>
      </c>
      <c r="C44" s="3" t="s">
        <v>203</v>
      </c>
      <c r="D44" s="15" t="s">
        <v>306</v>
      </c>
      <c r="E44" s="2" t="s">
        <v>297</v>
      </c>
      <c r="F44" s="3">
        <v>0.36</v>
      </c>
      <c r="G44" s="17">
        <v>180</v>
      </c>
      <c r="H44" s="2">
        <v>0.18</v>
      </c>
    </row>
    <row r="45" spans="2:8" ht="47.25" customHeight="1">
      <c r="B45" s="2" t="s">
        <v>198</v>
      </c>
      <c r="C45" s="3" t="s">
        <v>203</v>
      </c>
      <c r="D45" s="15" t="s">
        <v>306</v>
      </c>
      <c r="E45" s="2" t="s">
        <v>298</v>
      </c>
      <c r="F45" s="3">
        <v>0.045</v>
      </c>
      <c r="G45" s="17">
        <v>22</v>
      </c>
      <c r="H45" s="2">
        <v>0</v>
      </c>
    </row>
    <row r="46" spans="2:8" ht="47.25" customHeight="1">
      <c r="B46" s="2" t="s">
        <v>198</v>
      </c>
      <c r="C46" s="3" t="s">
        <v>203</v>
      </c>
      <c r="D46" s="15" t="s">
        <v>306</v>
      </c>
      <c r="E46" s="2" t="s">
        <v>299</v>
      </c>
      <c r="F46" s="3">
        <v>0.144</v>
      </c>
      <c r="G46" s="17">
        <v>74</v>
      </c>
      <c r="H46" s="2">
        <v>0.074</v>
      </c>
    </row>
    <row r="47" spans="2:8" ht="47.25" customHeight="1">
      <c r="B47" s="2" t="s">
        <v>198</v>
      </c>
      <c r="C47" s="3" t="s">
        <v>204</v>
      </c>
      <c r="D47" s="15" t="s">
        <v>306</v>
      </c>
      <c r="E47" s="2" t="s">
        <v>300</v>
      </c>
      <c r="F47" s="3">
        <v>0.09</v>
      </c>
      <c r="G47" s="17">
        <v>43</v>
      </c>
      <c r="H47" s="2">
        <v>0.043</v>
      </c>
    </row>
    <row r="48" spans="2:8" ht="47.25" customHeight="1">
      <c r="B48" s="2" t="s">
        <v>198</v>
      </c>
      <c r="C48" s="3" t="s">
        <v>204</v>
      </c>
      <c r="D48" s="15" t="s">
        <v>306</v>
      </c>
      <c r="E48" s="2" t="s">
        <v>301</v>
      </c>
      <c r="F48" s="3">
        <v>0.144</v>
      </c>
      <c r="G48" s="17">
        <v>79</v>
      </c>
      <c r="H48" s="2">
        <v>0.044</v>
      </c>
    </row>
    <row r="49" spans="2:8" ht="47.25" customHeight="1">
      <c r="B49" s="2" t="s">
        <v>198</v>
      </c>
      <c r="C49" s="3" t="s">
        <v>204</v>
      </c>
      <c r="D49" s="15" t="s">
        <v>306</v>
      </c>
      <c r="E49" s="2" t="s">
        <v>302</v>
      </c>
      <c r="F49" s="3">
        <v>0.144</v>
      </c>
      <c r="G49" s="17">
        <v>60</v>
      </c>
      <c r="H49" s="2">
        <v>0.018</v>
      </c>
    </row>
    <row r="50" spans="2:8" ht="47.25" customHeight="1">
      <c r="B50" s="2" t="s">
        <v>198</v>
      </c>
      <c r="C50" s="3" t="s">
        <v>204</v>
      </c>
      <c r="D50" s="15" t="s">
        <v>306</v>
      </c>
      <c r="E50" s="2" t="s">
        <v>303</v>
      </c>
      <c r="F50" s="3">
        <v>0.144</v>
      </c>
      <c r="G50" s="17">
        <v>77</v>
      </c>
      <c r="H50" s="2">
        <v>0.077</v>
      </c>
    </row>
    <row r="51" spans="2:8" ht="47.25" customHeight="1">
      <c r="B51" s="2" t="s">
        <v>198</v>
      </c>
      <c r="C51" s="3" t="s">
        <v>204</v>
      </c>
      <c r="D51" s="15" t="s">
        <v>306</v>
      </c>
      <c r="E51" s="2" t="s">
        <v>304</v>
      </c>
      <c r="F51" s="3">
        <v>0.144</v>
      </c>
      <c r="G51" s="17">
        <v>80</v>
      </c>
      <c r="H51" s="2">
        <v>0.03</v>
      </c>
    </row>
    <row r="52" spans="2:8" ht="47.25" customHeight="1">
      <c r="B52" s="2" t="s">
        <v>198</v>
      </c>
      <c r="C52" s="3" t="s">
        <v>205</v>
      </c>
      <c r="D52" s="15" t="s">
        <v>306</v>
      </c>
      <c r="E52" s="2" t="s">
        <v>226</v>
      </c>
      <c r="F52" s="3">
        <v>0.144</v>
      </c>
      <c r="G52" s="17">
        <v>86</v>
      </c>
      <c r="H52" s="2">
        <v>0.062</v>
      </c>
    </row>
    <row r="53" spans="2:8" ht="47.25" customHeight="1">
      <c r="B53" s="2" t="s">
        <v>198</v>
      </c>
      <c r="C53" s="3" t="s">
        <v>205</v>
      </c>
      <c r="D53" s="15" t="s">
        <v>306</v>
      </c>
      <c r="E53" s="2" t="s">
        <v>227</v>
      </c>
      <c r="F53" s="3">
        <v>0.144</v>
      </c>
      <c r="G53" s="17">
        <v>70</v>
      </c>
      <c r="H53" s="2">
        <v>0.07</v>
      </c>
    </row>
    <row r="54" spans="2:8" ht="47.25" customHeight="1">
      <c r="B54" s="2" t="s">
        <v>198</v>
      </c>
      <c r="C54" s="3" t="s">
        <v>205</v>
      </c>
      <c r="D54" s="15" t="s">
        <v>306</v>
      </c>
      <c r="E54" s="2" t="s">
        <v>228</v>
      </c>
      <c r="F54" s="3">
        <v>0.144</v>
      </c>
      <c r="G54" s="17">
        <v>44</v>
      </c>
      <c r="H54" s="2">
        <v>0.044</v>
      </c>
    </row>
    <row r="55" spans="2:8" ht="47.25" customHeight="1">
      <c r="B55" s="2" t="s">
        <v>198</v>
      </c>
      <c r="C55" s="3" t="s">
        <v>205</v>
      </c>
      <c r="D55" s="15" t="s">
        <v>306</v>
      </c>
      <c r="E55" s="2" t="s">
        <v>229</v>
      </c>
      <c r="F55" s="3">
        <v>0.09</v>
      </c>
      <c r="G55" s="17">
        <v>36</v>
      </c>
      <c r="H55" s="2">
        <v>0.036</v>
      </c>
    </row>
    <row r="56" spans="2:8" ht="47.25" customHeight="1">
      <c r="B56" s="2" t="s">
        <v>198</v>
      </c>
      <c r="C56" s="3" t="s">
        <v>205</v>
      </c>
      <c r="D56" s="15" t="s">
        <v>306</v>
      </c>
      <c r="E56" s="2" t="s">
        <v>230</v>
      </c>
      <c r="F56" s="3">
        <v>0.144</v>
      </c>
      <c r="G56" s="17">
        <v>112</v>
      </c>
      <c r="H56" s="2">
        <v>0.097</v>
      </c>
    </row>
    <row r="57" spans="2:8" ht="47.25" customHeight="1">
      <c r="B57" s="2" t="s">
        <v>198</v>
      </c>
      <c r="C57" s="3" t="s">
        <v>205</v>
      </c>
      <c r="D57" s="15" t="s">
        <v>306</v>
      </c>
      <c r="E57" s="2" t="s">
        <v>231</v>
      </c>
      <c r="F57" s="3">
        <v>0.09</v>
      </c>
      <c r="G57" s="17">
        <v>31</v>
      </c>
      <c r="H57" s="2">
        <v>0.031</v>
      </c>
    </row>
    <row r="58" spans="2:8" ht="47.25" customHeight="1">
      <c r="B58" s="2" t="s">
        <v>198</v>
      </c>
      <c r="C58" s="3" t="s">
        <v>205</v>
      </c>
      <c r="D58" s="15" t="s">
        <v>306</v>
      </c>
      <c r="E58" s="2" t="s">
        <v>232</v>
      </c>
      <c r="F58" s="3">
        <v>0.144</v>
      </c>
      <c r="G58" s="17">
        <v>100</v>
      </c>
      <c r="H58" s="2">
        <v>0.1</v>
      </c>
    </row>
    <row r="59" spans="2:8" ht="47.25" customHeight="1">
      <c r="B59" s="2" t="s">
        <v>198</v>
      </c>
      <c r="C59" s="3" t="s">
        <v>205</v>
      </c>
      <c r="D59" s="15" t="s">
        <v>306</v>
      </c>
      <c r="E59" s="2" t="s">
        <v>233</v>
      </c>
      <c r="F59" s="3">
        <v>0.09</v>
      </c>
      <c r="G59" s="17">
        <v>64</v>
      </c>
      <c r="H59" s="2">
        <v>0.042</v>
      </c>
    </row>
    <row r="60" spans="2:8" ht="47.25" customHeight="1">
      <c r="B60" s="2" t="s">
        <v>198</v>
      </c>
      <c r="C60" s="3" t="s">
        <v>206</v>
      </c>
      <c r="D60" s="15" t="s">
        <v>306</v>
      </c>
      <c r="E60" s="2" t="s">
        <v>234</v>
      </c>
      <c r="F60" s="3">
        <v>0.057</v>
      </c>
      <c r="G60" s="17">
        <v>30</v>
      </c>
      <c r="H60" s="2">
        <v>0.03</v>
      </c>
    </row>
    <row r="61" spans="2:8" ht="47.25" customHeight="1">
      <c r="B61" s="2" t="s">
        <v>198</v>
      </c>
      <c r="C61" s="3" t="s">
        <v>206</v>
      </c>
      <c r="D61" s="15" t="s">
        <v>306</v>
      </c>
      <c r="E61" s="2" t="s">
        <v>235</v>
      </c>
      <c r="F61" s="3">
        <v>0.36</v>
      </c>
      <c r="G61" s="17">
        <v>142</v>
      </c>
      <c r="H61" s="2">
        <v>0.137</v>
      </c>
    </row>
    <row r="62" spans="2:8" ht="47.25" customHeight="1">
      <c r="B62" s="2" t="s">
        <v>198</v>
      </c>
      <c r="C62" s="3" t="s">
        <v>206</v>
      </c>
      <c r="D62" s="15" t="s">
        <v>306</v>
      </c>
      <c r="E62" s="2" t="s">
        <v>236</v>
      </c>
      <c r="F62" s="3">
        <v>0.057</v>
      </c>
      <c r="G62" s="17">
        <v>20</v>
      </c>
      <c r="H62" s="2">
        <v>0.02</v>
      </c>
    </row>
    <row r="63" spans="2:8" ht="47.25" customHeight="1">
      <c r="B63" s="2" t="s">
        <v>198</v>
      </c>
      <c r="C63" s="3" t="s">
        <v>207</v>
      </c>
      <c r="D63" s="15" t="s">
        <v>306</v>
      </c>
      <c r="E63" s="2" t="s">
        <v>237</v>
      </c>
      <c r="F63" s="3">
        <v>0.09</v>
      </c>
      <c r="G63" s="17">
        <v>29</v>
      </c>
      <c r="H63" s="2">
        <v>0.014</v>
      </c>
    </row>
    <row r="64" spans="2:8" ht="47.25" customHeight="1">
      <c r="B64" s="2" t="s">
        <v>198</v>
      </c>
      <c r="C64" s="3" t="s">
        <v>207</v>
      </c>
      <c r="D64" s="15" t="s">
        <v>306</v>
      </c>
      <c r="E64" s="2" t="s">
        <v>238</v>
      </c>
      <c r="F64" s="3">
        <v>0.144</v>
      </c>
      <c r="G64" s="17">
        <v>119</v>
      </c>
      <c r="H64" s="2">
        <v>0.104</v>
      </c>
    </row>
    <row r="65" spans="2:8" ht="47.25" customHeight="1">
      <c r="B65" s="2" t="s">
        <v>198</v>
      </c>
      <c r="C65" s="3" t="s">
        <v>207</v>
      </c>
      <c r="D65" s="15" t="s">
        <v>306</v>
      </c>
      <c r="E65" s="2" t="s">
        <v>239</v>
      </c>
      <c r="F65" s="3">
        <v>0.144</v>
      </c>
      <c r="G65" s="17">
        <v>136</v>
      </c>
      <c r="H65" s="2">
        <v>0.102</v>
      </c>
    </row>
    <row r="66" spans="2:8" ht="47.25" customHeight="1">
      <c r="B66" s="2" t="s">
        <v>198</v>
      </c>
      <c r="C66" s="3" t="s">
        <v>207</v>
      </c>
      <c r="D66" s="15" t="s">
        <v>306</v>
      </c>
      <c r="E66" s="2" t="s">
        <v>240</v>
      </c>
      <c r="F66" s="3">
        <v>0.144</v>
      </c>
      <c r="G66" s="17">
        <v>112</v>
      </c>
      <c r="H66" s="2">
        <v>0.112</v>
      </c>
    </row>
    <row r="67" spans="2:8" ht="47.25" customHeight="1">
      <c r="B67" s="2" t="s">
        <v>198</v>
      </c>
      <c r="C67" s="3" t="s">
        <v>207</v>
      </c>
      <c r="D67" s="15" t="s">
        <v>306</v>
      </c>
      <c r="E67" s="2" t="s">
        <v>241</v>
      </c>
      <c r="F67" s="3">
        <v>0.09</v>
      </c>
      <c r="G67" s="17">
        <v>40</v>
      </c>
      <c r="H67" s="2">
        <v>0.013</v>
      </c>
    </row>
    <row r="68" spans="2:8" ht="47.25" customHeight="1">
      <c r="B68" s="2" t="s">
        <v>198</v>
      </c>
      <c r="C68" s="3" t="s">
        <v>207</v>
      </c>
      <c r="D68" s="15" t="s">
        <v>306</v>
      </c>
      <c r="E68" s="2" t="s">
        <v>242</v>
      </c>
      <c r="F68" s="3">
        <v>0.09</v>
      </c>
      <c r="G68" s="17">
        <v>45</v>
      </c>
      <c r="H68" s="2">
        <v>0.045</v>
      </c>
    </row>
    <row r="69" spans="2:8" ht="47.25" customHeight="1">
      <c r="B69" s="2" t="s">
        <v>198</v>
      </c>
      <c r="C69" s="3" t="s">
        <v>208</v>
      </c>
      <c r="D69" s="15" t="s">
        <v>306</v>
      </c>
      <c r="E69" s="2" t="s">
        <v>243</v>
      </c>
      <c r="F69" s="3">
        <v>0.057</v>
      </c>
      <c r="G69" s="17">
        <v>28</v>
      </c>
      <c r="H69" s="2">
        <v>0.003</v>
      </c>
    </row>
    <row r="70" spans="2:8" ht="47.25" customHeight="1">
      <c r="B70" s="2" t="s">
        <v>198</v>
      </c>
      <c r="C70" s="3" t="s">
        <v>209</v>
      </c>
      <c r="D70" s="15" t="s">
        <v>306</v>
      </c>
      <c r="E70" s="2" t="s">
        <v>244</v>
      </c>
      <c r="F70" s="3">
        <v>0.09</v>
      </c>
      <c r="G70" s="17">
        <v>42</v>
      </c>
      <c r="H70" s="2">
        <v>0.042</v>
      </c>
    </row>
    <row r="71" spans="2:8" ht="47.25" customHeight="1">
      <c r="B71" s="2" t="s">
        <v>198</v>
      </c>
      <c r="C71" s="3" t="s">
        <v>210</v>
      </c>
      <c r="D71" s="15" t="s">
        <v>306</v>
      </c>
      <c r="E71" s="2" t="s">
        <v>245</v>
      </c>
      <c r="F71" s="3">
        <v>0.09</v>
      </c>
      <c r="G71" s="17">
        <v>36</v>
      </c>
      <c r="H71" s="2">
        <v>0.036</v>
      </c>
    </row>
    <row r="72" spans="2:8" ht="47.25" customHeight="1">
      <c r="B72" s="2" t="s">
        <v>198</v>
      </c>
      <c r="C72" s="3" t="s">
        <v>211</v>
      </c>
      <c r="D72" s="15" t="s">
        <v>306</v>
      </c>
      <c r="E72" s="2" t="s">
        <v>246</v>
      </c>
      <c r="F72" s="3">
        <v>0.225</v>
      </c>
      <c r="G72" s="17">
        <v>102</v>
      </c>
      <c r="H72" s="2">
        <v>0.096</v>
      </c>
    </row>
    <row r="73" spans="2:8" ht="47.25" customHeight="1">
      <c r="B73" s="2" t="s">
        <v>198</v>
      </c>
      <c r="C73" s="3" t="s">
        <v>212</v>
      </c>
      <c r="D73" s="15" t="s">
        <v>306</v>
      </c>
      <c r="E73" s="2" t="s">
        <v>247</v>
      </c>
      <c r="F73" s="3">
        <v>0.036</v>
      </c>
      <c r="G73" s="17">
        <v>18</v>
      </c>
      <c r="H73" s="2">
        <v>0.018</v>
      </c>
    </row>
    <row r="74" spans="2:8" ht="47.25" customHeight="1">
      <c r="B74" s="2" t="s">
        <v>198</v>
      </c>
      <c r="C74" s="3" t="s">
        <v>213</v>
      </c>
      <c r="D74" s="15" t="s">
        <v>306</v>
      </c>
      <c r="E74" s="2" t="s">
        <v>248</v>
      </c>
      <c r="F74" s="3">
        <v>0.054</v>
      </c>
      <c r="G74" s="17">
        <v>22</v>
      </c>
      <c r="H74" s="2">
        <v>0.022</v>
      </c>
    </row>
    <row r="75" spans="2:8" ht="47.25" customHeight="1">
      <c r="B75" s="2" t="s">
        <v>198</v>
      </c>
      <c r="C75" s="3" t="s">
        <v>214</v>
      </c>
      <c r="D75" s="15" t="s">
        <v>306</v>
      </c>
      <c r="E75" s="2" t="s">
        <v>249</v>
      </c>
      <c r="F75" s="3">
        <v>0.057</v>
      </c>
      <c r="G75" s="17">
        <v>19</v>
      </c>
      <c r="H75" s="2">
        <v>0.019</v>
      </c>
    </row>
    <row r="76" spans="2:8" ht="47.25" customHeight="1">
      <c r="B76" s="2" t="s">
        <v>198</v>
      </c>
      <c r="C76" s="3" t="s">
        <v>215</v>
      </c>
      <c r="D76" s="15" t="s">
        <v>306</v>
      </c>
      <c r="E76" s="2" t="s">
        <v>250</v>
      </c>
      <c r="F76" s="3">
        <v>0.144</v>
      </c>
      <c r="G76" s="17">
        <v>44</v>
      </c>
      <c r="H76" s="2">
        <v>0.044</v>
      </c>
    </row>
    <row r="77" spans="2:8" ht="47.25" customHeight="1">
      <c r="B77" s="2" t="s">
        <v>198</v>
      </c>
      <c r="C77" s="3" t="s">
        <v>216</v>
      </c>
      <c r="D77" s="15" t="s">
        <v>306</v>
      </c>
      <c r="E77" s="2" t="s">
        <v>251</v>
      </c>
      <c r="F77" s="3">
        <v>0.09</v>
      </c>
      <c r="G77" s="17">
        <v>29</v>
      </c>
      <c r="H77" s="2">
        <v>0.029</v>
      </c>
    </row>
    <row r="78" spans="2:8" ht="47.25" customHeight="1">
      <c r="B78" s="2" t="s">
        <v>198</v>
      </c>
      <c r="C78" s="3" t="s">
        <v>217</v>
      </c>
      <c r="D78" s="15" t="s">
        <v>306</v>
      </c>
      <c r="E78" s="2" t="s">
        <v>252</v>
      </c>
      <c r="F78" s="3">
        <v>0.057</v>
      </c>
      <c r="G78" s="17">
        <v>21</v>
      </c>
      <c r="H78" s="2">
        <v>0.015</v>
      </c>
    </row>
    <row r="79" spans="2:8" ht="47.25" customHeight="1">
      <c r="B79" s="2" t="s">
        <v>198</v>
      </c>
      <c r="C79" s="3" t="s">
        <v>218</v>
      </c>
      <c r="D79" s="15" t="s">
        <v>306</v>
      </c>
      <c r="E79" s="2" t="s">
        <v>253</v>
      </c>
      <c r="F79" s="3">
        <v>0.036</v>
      </c>
      <c r="G79" s="17">
        <v>13</v>
      </c>
      <c r="H79" s="2">
        <v>0.013</v>
      </c>
    </row>
    <row r="80" spans="2:8" ht="47.25" customHeight="1">
      <c r="B80" s="2" t="s">
        <v>198</v>
      </c>
      <c r="C80" s="3" t="s">
        <v>219</v>
      </c>
      <c r="D80" s="15" t="s">
        <v>306</v>
      </c>
      <c r="E80" s="2" t="s">
        <v>254</v>
      </c>
      <c r="F80" s="3">
        <v>0.036</v>
      </c>
      <c r="G80" s="17">
        <v>11</v>
      </c>
      <c r="H80" s="2">
        <v>0.011</v>
      </c>
    </row>
    <row r="81" spans="2:8" ht="47.25" customHeight="1">
      <c r="B81" s="2" t="s">
        <v>198</v>
      </c>
      <c r="C81" s="3" t="s">
        <v>220</v>
      </c>
      <c r="D81" s="15" t="s">
        <v>306</v>
      </c>
      <c r="E81" s="2" t="s">
        <v>255</v>
      </c>
      <c r="F81" s="3">
        <v>0.225</v>
      </c>
      <c r="G81" s="17">
        <v>98</v>
      </c>
      <c r="H81" s="2">
        <v>0.098</v>
      </c>
    </row>
    <row r="82" spans="2:8" ht="47.25" customHeight="1">
      <c r="B82" s="2" t="s">
        <v>198</v>
      </c>
      <c r="C82" s="3" t="s">
        <v>221</v>
      </c>
      <c r="D82" s="15" t="s">
        <v>306</v>
      </c>
      <c r="E82" s="2" t="s">
        <v>256</v>
      </c>
      <c r="F82" s="3">
        <v>0.09</v>
      </c>
      <c r="G82" s="17">
        <v>19</v>
      </c>
      <c r="H82" s="2">
        <v>0.014</v>
      </c>
    </row>
    <row r="83" spans="2:8" ht="47.25" customHeight="1">
      <c r="B83" s="2" t="s">
        <v>198</v>
      </c>
      <c r="C83" s="3" t="s">
        <v>222</v>
      </c>
      <c r="D83" s="15" t="s">
        <v>306</v>
      </c>
      <c r="E83" s="2" t="s">
        <v>257</v>
      </c>
      <c r="F83" s="3">
        <v>0.09</v>
      </c>
      <c r="G83" s="17">
        <v>16</v>
      </c>
      <c r="H83" s="2">
        <v>0.008</v>
      </c>
    </row>
    <row r="84" spans="2:8" ht="47.25" customHeight="1">
      <c r="B84" s="2" t="s">
        <v>198</v>
      </c>
      <c r="C84" s="3" t="s">
        <v>223</v>
      </c>
      <c r="D84" s="15" t="s">
        <v>306</v>
      </c>
      <c r="E84" s="2" t="s">
        <v>258</v>
      </c>
      <c r="F84" s="3">
        <v>0.057</v>
      </c>
      <c r="G84" s="17">
        <v>21</v>
      </c>
      <c r="H84" s="2">
        <v>0.021</v>
      </c>
    </row>
  </sheetData>
  <mergeCells count="2">
    <mergeCell ref="B3:H3"/>
    <mergeCell ref="B4:H4"/>
  </mergeCells>
  <printOptions/>
  <pageMargins left="0.7" right="0.7" top="0.75" bottom="0.75" header="0.3" footer="0.3"/>
  <pageSetup fitToHeight="0" fitToWidth="1" horizontalDpi="300" verticalDpi="3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2"/>
  <sheetViews>
    <sheetView zoomScale="80" zoomScaleNormal="80" zoomScaleSheetLayoutView="90" workbookViewId="0" topLeftCell="A1">
      <selection activeCell="A4" sqref="A4:G4"/>
    </sheetView>
  </sheetViews>
  <sheetFormatPr defaultColWidth="9.140625" defaultRowHeight="15"/>
  <cols>
    <col min="1" max="1" width="18.28125" style="6" customWidth="1"/>
    <col min="2" max="2" width="18.28125" style="11" customWidth="1"/>
    <col min="3" max="3" width="18.57421875" style="11" customWidth="1"/>
    <col min="4" max="4" width="19.8515625" style="6" customWidth="1"/>
    <col min="5" max="5" width="18.28125" style="11" customWidth="1"/>
    <col min="6" max="6" width="26.8515625" style="6" customWidth="1"/>
    <col min="7" max="7" width="14.57421875" style="6" customWidth="1"/>
    <col min="8" max="16384" width="9.140625" style="6" customWidth="1"/>
  </cols>
  <sheetData>
    <row r="3" spans="1:7" ht="94.5" customHeight="1">
      <c r="A3" s="31" t="s">
        <v>3</v>
      </c>
      <c r="B3" s="32"/>
      <c r="C3" s="32"/>
      <c r="D3" s="33"/>
      <c r="E3" s="33"/>
      <c r="F3" s="33"/>
      <c r="G3" s="33"/>
    </row>
    <row r="4" spans="1:7" ht="78" customHeight="1">
      <c r="A4" s="34" t="s">
        <v>427</v>
      </c>
      <c r="B4" s="35"/>
      <c r="C4" s="35"/>
      <c r="D4" s="36"/>
      <c r="E4" s="36"/>
      <c r="F4" s="36"/>
      <c r="G4" s="36"/>
    </row>
    <row r="5" spans="1:7" ht="132.75" customHeight="1">
      <c r="A5" s="7" t="s">
        <v>0</v>
      </c>
      <c r="B5" s="7" t="s">
        <v>6</v>
      </c>
      <c r="C5" s="4" t="s">
        <v>305</v>
      </c>
      <c r="D5" s="7" t="s">
        <v>5</v>
      </c>
      <c r="E5" s="7" t="s">
        <v>1</v>
      </c>
      <c r="F5" s="7" t="s">
        <v>2</v>
      </c>
      <c r="G5" s="7" t="s">
        <v>4</v>
      </c>
    </row>
    <row r="6" spans="1:8" ht="31.5" customHeight="1">
      <c r="A6" s="8" t="s">
        <v>307</v>
      </c>
      <c r="B6" s="14" t="s">
        <v>308</v>
      </c>
      <c r="C6" s="15" t="s">
        <v>306</v>
      </c>
      <c r="D6" s="9" t="s">
        <v>309</v>
      </c>
      <c r="E6" s="16">
        <v>0.4</v>
      </c>
      <c r="F6" s="21">
        <v>0.215</v>
      </c>
      <c r="G6" s="21">
        <f>F6-0</f>
        <v>0.215</v>
      </c>
      <c r="H6" s="24"/>
    </row>
    <row r="7" spans="1:8" ht="31.5" customHeight="1">
      <c r="A7" s="8" t="s">
        <v>307</v>
      </c>
      <c r="B7" s="14" t="s">
        <v>308</v>
      </c>
      <c r="C7" s="15" t="s">
        <v>306</v>
      </c>
      <c r="D7" s="9" t="s">
        <v>310</v>
      </c>
      <c r="E7" s="22">
        <v>0.25</v>
      </c>
      <c r="F7" s="21">
        <v>0.08</v>
      </c>
      <c r="G7" s="21">
        <v>-0.02592</v>
      </c>
      <c r="H7" s="24"/>
    </row>
    <row r="8" spans="1:8" ht="31.5" customHeight="1">
      <c r="A8" s="8" t="s">
        <v>307</v>
      </c>
      <c r="B8" s="14" t="s">
        <v>308</v>
      </c>
      <c r="C8" s="15" t="s">
        <v>306</v>
      </c>
      <c r="D8" s="9" t="s">
        <v>311</v>
      </c>
      <c r="E8" s="22">
        <v>0.1</v>
      </c>
      <c r="F8" s="21">
        <v>0.06</v>
      </c>
      <c r="G8" s="21">
        <v>0.06</v>
      </c>
      <c r="H8" s="24"/>
    </row>
    <row r="9" spans="1:8" ht="31.5" customHeight="1">
      <c r="A9" s="8" t="s">
        <v>307</v>
      </c>
      <c r="B9" s="14" t="s">
        <v>308</v>
      </c>
      <c r="C9" s="15" t="s">
        <v>306</v>
      </c>
      <c r="D9" s="9" t="s">
        <v>312</v>
      </c>
      <c r="E9" s="22">
        <v>0.16</v>
      </c>
      <c r="F9" s="21">
        <v>0.065</v>
      </c>
      <c r="G9" s="21">
        <v>0.065</v>
      </c>
      <c r="H9" s="24"/>
    </row>
    <row r="10" spans="1:8" ht="31.5" customHeight="1">
      <c r="A10" s="8" t="s">
        <v>307</v>
      </c>
      <c r="B10" s="14" t="s">
        <v>308</v>
      </c>
      <c r="C10" s="15" t="s">
        <v>306</v>
      </c>
      <c r="D10" s="9" t="s">
        <v>313</v>
      </c>
      <c r="E10" s="22">
        <v>0.16</v>
      </c>
      <c r="F10" s="21">
        <v>0.07</v>
      </c>
      <c r="G10" s="21">
        <v>0.04</v>
      </c>
      <c r="H10" s="24"/>
    </row>
    <row r="11" spans="1:8" ht="31.5" customHeight="1">
      <c r="A11" s="8" t="s">
        <v>307</v>
      </c>
      <c r="B11" s="14" t="s">
        <v>314</v>
      </c>
      <c r="C11" s="15" t="s">
        <v>306</v>
      </c>
      <c r="D11" s="9" t="s">
        <v>315</v>
      </c>
      <c r="E11" s="23">
        <v>0.1</v>
      </c>
      <c r="F11" s="21">
        <v>0.04</v>
      </c>
      <c r="G11" s="21">
        <v>0.02</v>
      </c>
      <c r="H11" s="24"/>
    </row>
    <row r="12" spans="1:8" ht="31.5" customHeight="1">
      <c r="A12" s="8" t="s">
        <v>307</v>
      </c>
      <c r="B12" s="14" t="s">
        <v>314</v>
      </c>
      <c r="C12" s="15" t="s">
        <v>306</v>
      </c>
      <c r="D12" s="9" t="s">
        <v>316</v>
      </c>
      <c r="E12" s="23">
        <v>0.1</v>
      </c>
      <c r="F12" s="21">
        <v>0.03</v>
      </c>
      <c r="G12" s="21">
        <v>0.025</v>
      </c>
      <c r="H12" s="24"/>
    </row>
    <row r="13" spans="1:8" ht="31.5" customHeight="1">
      <c r="A13" s="8" t="s">
        <v>307</v>
      </c>
      <c r="B13" s="14" t="s">
        <v>308</v>
      </c>
      <c r="C13" s="15" t="s">
        <v>306</v>
      </c>
      <c r="D13" s="9" t="s">
        <v>317</v>
      </c>
      <c r="E13" s="23">
        <v>0.25</v>
      </c>
      <c r="F13" s="21">
        <v>0.04</v>
      </c>
      <c r="G13" s="21">
        <v>0.04</v>
      </c>
      <c r="H13" s="24"/>
    </row>
    <row r="14" spans="1:8" ht="31.5" customHeight="1">
      <c r="A14" s="8" t="s">
        <v>307</v>
      </c>
      <c r="B14" s="14" t="s">
        <v>308</v>
      </c>
      <c r="C14" s="15" t="s">
        <v>306</v>
      </c>
      <c r="D14" s="9" t="s">
        <v>318</v>
      </c>
      <c r="E14" s="23">
        <v>0.127</v>
      </c>
      <c r="F14" s="21">
        <v>0.127</v>
      </c>
      <c r="G14" s="21">
        <v>0.122</v>
      </c>
      <c r="H14" s="24"/>
    </row>
    <row r="15" spans="1:8" ht="31.5" customHeight="1">
      <c r="A15" s="8" t="s">
        <v>307</v>
      </c>
      <c r="B15" s="14" t="s">
        <v>308</v>
      </c>
      <c r="C15" s="15" t="s">
        <v>306</v>
      </c>
      <c r="D15" s="9" t="s">
        <v>319</v>
      </c>
      <c r="E15" s="23">
        <v>0.25</v>
      </c>
      <c r="F15" s="21">
        <v>0.143</v>
      </c>
      <c r="G15" s="21">
        <v>0.138</v>
      </c>
      <c r="H15" s="24"/>
    </row>
    <row r="16" spans="1:8" ht="31.5" customHeight="1">
      <c r="A16" s="8" t="s">
        <v>307</v>
      </c>
      <c r="B16" s="14" t="s">
        <v>308</v>
      </c>
      <c r="C16" s="15" t="s">
        <v>306</v>
      </c>
      <c r="D16" s="9" t="s">
        <v>320</v>
      </c>
      <c r="E16" s="23">
        <v>0.25</v>
      </c>
      <c r="F16" s="21">
        <v>0.1</v>
      </c>
      <c r="G16" s="21">
        <v>0.07</v>
      </c>
      <c r="H16" s="24"/>
    </row>
    <row r="17" spans="1:8" ht="31.5" customHeight="1">
      <c r="A17" s="8" t="s">
        <v>307</v>
      </c>
      <c r="B17" s="14" t="s">
        <v>308</v>
      </c>
      <c r="C17" s="15" t="s">
        <v>306</v>
      </c>
      <c r="D17" s="9" t="s">
        <v>321</v>
      </c>
      <c r="E17" s="23">
        <v>0.4</v>
      </c>
      <c r="F17" s="21">
        <v>0.06</v>
      </c>
      <c r="G17" s="21">
        <v>0.055</v>
      </c>
      <c r="H17" s="24"/>
    </row>
    <row r="18" spans="1:8" ht="31.5" customHeight="1">
      <c r="A18" s="8" t="s">
        <v>307</v>
      </c>
      <c r="B18" s="14" t="s">
        <v>308</v>
      </c>
      <c r="C18" s="15" t="s">
        <v>306</v>
      </c>
      <c r="D18" s="9" t="s">
        <v>322</v>
      </c>
      <c r="E18" s="23">
        <v>0.25</v>
      </c>
      <c r="F18" s="21">
        <v>0.082</v>
      </c>
      <c r="G18" s="21">
        <v>0.0745</v>
      </c>
      <c r="H18" s="24"/>
    </row>
    <row r="19" spans="1:8" ht="31.5" customHeight="1">
      <c r="A19" s="8" t="s">
        <v>307</v>
      </c>
      <c r="B19" s="14" t="s">
        <v>323</v>
      </c>
      <c r="C19" s="15" t="s">
        <v>306</v>
      </c>
      <c r="D19" s="9" t="s">
        <v>324</v>
      </c>
      <c r="E19" s="23">
        <v>0.1</v>
      </c>
      <c r="F19" s="21">
        <v>0.055</v>
      </c>
      <c r="G19" s="21">
        <v>0.04</v>
      </c>
      <c r="H19" s="24"/>
    </row>
    <row r="20" spans="1:8" ht="31.5" customHeight="1">
      <c r="A20" s="8" t="s">
        <v>307</v>
      </c>
      <c r="B20" s="14" t="s">
        <v>308</v>
      </c>
      <c r="C20" s="15" t="s">
        <v>306</v>
      </c>
      <c r="D20" s="9" t="s">
        <v>325</v>
      </c>
      <c r="E20" s="23">
        <v>0.16</v>
      </c>
      <c r="F20" s="21">
        <v>0.132</v>
      </c>
      <c r="G20" s="21">
        <v>0.122</v>
      </c>
      <c r="H20" s="24"/>
    </row>
    <row r="21" spans="1:8" ht="31.5" customHeight="1">
      <c r="A21" s="8" t="s">
        <v>307</v>
      </c>
      <c r="B21" s="14" t="s">
        <v>323</v>
      </c>
      <c r="C21" s="15" t="s">
        <v>306</v>
      </c>
      <c r="D21" s="9" t="s">
        <v>326</v>
      </c>
      <c r="E21" s="23">
        <v>0.16</v>
      </c>
      <c r="F21" s="21">
        <v>0.12</v>
      </c>
      <c r="G21" s="21">
        <v>0.12</v>
      </c>
      <c r="H21" s="24"/>
    </row>
    <row r="22" spans="1:8" ht="31.5" customHeight="1">
      <c r="A22" s="8" t="s">
        <v>307</v>
      </c>
      <c r="B22" s="14" t="s">
        <v>327</v>
      </c>
      <c r="C22" s="15" t="s">
        <v>306</v>
      </c>
      <c r="D22" s="9" t="s">
        <v>328</v>
      </c>
      <c r="E22" s="23">
        <v>0.1</v>
      </c>
      <c r="F22" s="21">
        <v>0.045</v>
      </c>
      <c r="G22" s="21">
        <v>0.045</v>
      </c>
      <c r="H22" s="24"/>
    </row>
    <row r="23" spans="1:8" ht="31.5" customHeight="1">
      <c r="A23" s="8" t="s">
        <v>307</v>
      </c>
      <c r="B23" s="14" t="s">
        <v>323</v>
      </c>
      <c r="C23" s="15" t="s">
        <v>306</v>
      </c>
      <c r="D23" s="9" t="s">
        <v>329</v>
      </c>
      <c r="E23" s="23">
        <v>0.1</v>
      </c>
      <c r="F23" s="21">
        <v>0.06</v>
      </c>
      <c r="G23" s="21">
        <v>0.049</v>
      </c>
      <c r="H23" s="24"/>
    </row>
    <row r="24" spans="1:8" ht="31.5" customHeight="1">
      <c r="A24" s="7" t="s">
        <v>330</v>
      </c>
      <c r="B24" s="14" t="s">
        <v>331</v>
      </c>
      <c r="C24" s="15" t="s">
        <v>306</v>
      </c>
      <c r="D24" s="9" t="s">
        <v>332</v>
      </c>
      <c r="E24" s="23">
        <v>0.4</v>
      </c>
      <c r="F24" s="21">
        <v>0.046</v>
      </c>
      <c r="G24" s="21">
        <v>0</v>
      </c>
      <c r="H24" s="24"/>
    </row>
    <row r="25" spans="1:8" ht="31.5" customHeight="1">
      <c r="A25" s="7" t="s">
        <v>330</v>
      </c>
      <c r="B25" s="14" t="s">
        <v>331</v>
      </c>
      <c r="C25" s="15" t="s">
        <v>306</v>
      </c>
      <c r="D25" s="9" t="s">
        <v>333</v>
      </c>
      <c r="E25" s="23">
        <v>0.25</v>
      </c>
      <c r="F25" s="21">
        <v>0.032</v>
      </c>
      <c r="G25" s="21">
        <v>0</v>
      </c>
      <c r="H25" s="24"/>
    </row>
    <row r="26" spans="1:8" ht="31.5" customHeight="1">
      <c r="A26" s="8" t="s">
        <v>307</v>
      </c>
      <c r="B26" s="14" t="s">
        <v>327</v>
      </c>
      <c r="C26" s="15" t="s">
        <v>306</v>
      </c>
      <c r="D26" s="9" t="s">
        <v>334</v>
      </c>
      <c r="E26" s="23">
        <v>0.63</v>
      </c>
      <c r="F26" s="21">
        <v>0.13</v>
      </c>
      <c r="G26" s="21">
        <v>0</v>
      </c>
      <c r="H26" s="24"/>
    </row>
    <row r="27" spans="1:8" ht="31.5" customHeight="1">
      <c r="A27" s="8" t="s">
        <v>307</v>
      </c>
      <c r="B27" s="14" t="s">
        <v>335</v>
      </c>
      <c r="C27" s="15" t="s">
        <v>306</v>
      </c>
      <c r="D27" s="9" t="s">
        <v>336</v>
      </c>
      <c r="E27" s="23">
        <v>0.063</v>
      </c>
      <c r="F27" s="21">
        <v>0.075</v>
      </c>
      <c r="G27" s="21">
        <v>0.052</v>
      </c>
      <c r="H27" s="24"/>
    </row>
    <row r="28" spans="1:8" ht="31.5" customHeight="1">
      <c r="A28" s="8" t="s">
        <v>307</v>
      </c>
      <c r="B28" s="14" t="s">
        <v>337</v>
      </c>
      <c r="C28" s="15" t="s">
        <v>306</v>
      </c>
      <c r="D28" s="9" t="s">
        <v>338</v>
      </c>
      <c r="E28" s="23">
        <v>0.16</v>
      </c>
      <c r="F28" s="21">
        <v>0.068</v>
      </c>
      <c r="G28" s="21">
        <v>0.023</v>
      </c>
      <c r="H28" s="24"/>
    </row>
    <row r="29" spans="1:8" ht="31.5" customHeight="1">
      <c r="A29" s="8" t="s">
        <v>307</v>
      </c>
      <c r="B29" s="14" t="s">
        <v>327</v>
      </c>
      <c r="C29" s="15" t="s">
        <v>306</v>
      </c>
      <c r="D29" s="9" t="s">
        <v>339</v>
      </c>
      <c r="E29" s="23">
        <v>0.63</v>
      </c>
      <c r="F29" s="21">
        <v>0.05</v>
      </c>
      <c r="G29" s="21">
        <v>0.04</v>
      </c>
      <c r="H29" s="24"/>
    </row>
    <row r="30" spans="1:8" ht="31.5" customHeight="1">
      <c r="A30" s="8" t="s">
        <v>307</v>
      </c>
      <c r="B30" s="14" t="s">
        <v>327</v>
      </c>
      <c r="C30" s="15" t="s">
        <v>306</v>
      </c>
      <c r="D30" s="9" t="s">
        <v>340</v>
      </c>
      <c r="E30" s="23">
        <v>0.16</v>
      </c>
      <c r="F30" s="21">
        <v>0.129</v>
      </c>
      <c r="G30" s="21">
        <v>0.124</v>
      </c>
      <c r="H30" s="24"/>
    </row>
    <row r="31" spans="1:8" ht="31.5" customHeight="1">
      <c r="A31" s="8" t="s">
        <v>307</v>
      </c>
      <c r="B31" s="14" t="s">
        <v>327</v>
      </c>
      <c r="C31" s="15" t="s">
        <v>306</v>
      </c>
      <c r="D31" s="9" t="s">
        <v>341</v>
      </c>
      <c r="E31" s="23">
        <v>0.1</v>
      </c>
      <c r="F31" s="21">
        <v>0.064</v>
      </c>
      <c r="G31" s="21">
        <v>0.059</v>
      </c>
      <c r="H31" s="24"/>
    </row>
    <row r="32" spans="1:8" ht="31.5" customHeight="1">
      <c r="A32" s="8" t="s">
        <v>307</v>
      </c>
      <c r="B32" s="14" t="s">
        <v>335</v>
      </c>
      <c r="C32" s="15" t="s">
        <v>306</v>
      </c>
      <c r="D32" s="9" t="s">
        <v>342</v>
      </c>
      <c r="E32" s="23">
        <v>0.25</v>
      </c>
      <c r="F32" s="21">
        <v>0.14</v>
      </c>
      <c r="G32" s="21">
        <v>0.14</v>
      </c>
      <c r="H32" s="24"/>
    </row>
    <row r="33" spans="1:8" ht="31.5" customHeight="1">
      <c r="A33" s="8" t="s">
        <v>307</v>
      </c>
      <c r="B33" s="14" t="s">
        <v>314</v>
      </c>
      <c r="C33" s="15" t="s">
        <v>306</v>
      </c>
      <c r="D33" s="9" t="s">
        <v>343</v>
      </c>
      <c r="E33" s="23">
        <v>0.063</v>
      </c>
      <c r="F33" s="21">
        <v>0.03</v>
      </c>
      <c r="G33" s="21">
        <v>0.03</v>
      </c>
      <c r="H33" s="24"/>
    </row>
    <row r="34" spans="1:8" ht="31.5" customHeight="1">
      <c r="A34" s="8" t="s">
        <v>307</v>
      </c>
      <c r="B34" s="14" t="s">
        <v>327</v>
      </c>
      <c r="C34" s="15" t="s">
        <v>306</v>
      </c>
      <c r="D34" s="9" t="s">
        <v>344</v>
      </c>
      <c r="E34" s="23">
        <v>0.25</v>
      </c>
      <c r="F34" s="21">
        <v>0.24</v>
      </c>
      <c r="G34" s="21">
        <v>0.235</v>
      </c>
      <c r="H34" s="24"/>
    </row>
    <row r="35" spans="1:8" ht="31.5" customHeight="1">
      <c r="A35" s="8" t="s">
        <v>307</v>
      </c>
      <c r="B35" s="14" t="s">
        <v>314</v>
      </c>
      <c r="C35" s="15" t="s">
        <v>306</v>
      </c>
      <c r="D35" s="9" t="s">
        <v>345</v>
      </c>
      <c r="E35" s="23">
        <v>0.4</v>
      </c>
      <c r="F35" s="21">
        <v>0.3</v>
      </c>
      <c r="G35" s="21">
        <v>0.3</v>
      </c>
      <c r="H35" s="24"/>
    </row>
    <row r="36" spans="1:8" ht="31.5" customHeight="1">
      <c r="A36" s="8" t="s">
        <v>307</v>
      </c>
      <c r="B36" s="14" t="s">
        <v>314</v>
      </c>
      <c r="C36" s="15" t="s">
        <v>306</v>
      </c>
      <c r="D36" s="9" t="s">
        <v>346</v>
      </c>
      <c r="E36" s="23">
        <v>0.4</v>
      </c>
      <c r="F36" s="21">
        <v>0.11</v>
      </c>
      <c r="G36" s="21">
        <v>0.11</v>
      </c>
      <c r="H36" s="24"/>
    </row>
    <row r="37" spans="1:8" ht="31.5" customHeight="1">
      <c r="A37" s="8" t="s">
        <v>307</v>
      </c>
      <c r="B37" s="14" t="s">
        <v>335</v>
      </c>
      <c r="C37" s="15" t="s">
        <v>306</v>
      </c>
      <c r="D37" s="9" t="s">
        <v>347</v>
      </c>
      <c r="E37" s="23">
        <v>0.16</v>
      </c>
      <c r="F37" s="21">
        <v>0.05</v>
      </c>
      <c r="G37" s="21">
        <v>0.043</v>
      </c>
      <c r="H37" s="24"/>
    </row>
    <row r="38" spans="1:8" ht="31.5" customHeight="1">
      <c r="A38" s="8" t="s">
        <v>307</v>
      </c>
      <c r="B38" s="14" t="s">
        <v>327</v>
      </c>
      <c r="C38" s="15" t="s">
        <v>306</v>
      </c>
      <c r="D38" s="9" t="s">
        <v>348</v>
      </c>
      <c r="E38" s="23">
        <v>0.4</v>
      </c>
      <c r="F38" s="21">
        <v>0.048</v>
      </c>
      <c r="G38" s="21">
        <v>0.018</v>
      </c>
      <c r="H38" s="24"/>
    </row>
    <row r="39" spans="1:8" ht="31.5" customHeight="1">
      <c r="A39" s="8" t="s">
        <v>307</v>
      </c>
      <c r="B39" s="14" t="s">
        <v>327</v>
      </c>
      <c r="C39" s="15" t="s">
        <v>306</v>
      </c>
      <c r="D39" s="9" t="s">
        <v>349</v>
      </c>
      <c r="E39" s="23">
        <v>0.25</v>
      </c>
      <c r="F39" s="21">
        <v>0.02</v>
      </c>
      <c r="G39" s="21">
        <v>0.02</v>
      </c>
      <c r="H39" s="24"/>
    </row>
    <row r="40" spans="1:8" ht="31.5" customHeight="1">
      <c r="A40" s="8" t="s">
        <v>307</v>
      </c>
      <c r="B40" s="14" t="s">
        <v>314</v>
      </c>
      <c r="C40" s="15" t="s">
        <v>306</v>
      </c>
      <c r="D40" s="9" t="s">
        <v>350</v>
      </c>
      <c r="E40" s="23">
        <v>0.16</v>
      </c>
      <c r="F40" s="21">
        <v>0.01</v>
      </c>
      <c r="G40" s="21">
        <v>0.01</v>
      </c>
      <c r="H40" s="24"/>
    </row>
    <row r="41" spans="1:8" ht="31.5" customHeight="1">
      <c r="A41" s="8" t="s">
        <v>307</v>
      </c>
      <c r="B41" s="14" t="s">
        <v>314</v>
      </c>
      <c r="C41" s="15" t="s">
        <v>306</v>
      </c>
      <c r="D41" s="9" t="s">
        <v>351</v>
      </c>
      <c r="E41" s="23">
        <v>0.16</v>
      </c>
      <c r="F41" s="21">
        <v>0.01</v>
      </c>
      <c r="G41" s="21">
        <v>0.01</v>
      </c>
      <c r="H41" s="24"/>
    </row>
    <row r="42" spans="1:8" ht="31.5" customHeight="1">
      <c r="A42" s="8" t="s">
        <v>307</v>
      </c>
      <c r="B42" s="14" t="s">
        <v>327</v>
      </c>
      <c r="C42" s="15" t="s">
        <v>306</v>
      </c>
      <c r="D42" s="9" t="s">
        <v>352</v>
      </c>
      <c r="E42" s="23">
        <v>0.16</v>
      </c>
      <c r="F42" s="21">
        <v>0.045</v>
      </c>
      <c r="G42" s="21">
        <v>0.045</v>
      </c>
      <c r="H42" s="24"/>
    </row>
    <row r="43" spans="1:8" ht="31.5" customHeight="1">
      <c r="A43" s="8" t="s">
        <v>307</v>
      </c>
      <c r="B43" s="14" t="s">
        <v>314</v>
      </c>
      <c r="C43" s="15" t="s">
        <v>306</v>
      </c>
      <c r="D43" s="9" t="s">
        <v>353</v>
      </c>
      <c r="E43" s="23">
        <v>0.1</v>
      </c>
      <c r="F43" s="21">
        <v>0.005</v>
      </c>
      <c r="G43" s="21">
        <v>0.005</v>
      </c>
      <c r="H43" s="24"/>
    </row>
    <row r="44" spans="1:8" ht="31.5" customHeight="1">
      <c r="A44" s="8" t="s">
        <v>307</v>
      </c>
      <c r="B44" s="14" t="s">
        <v>335</v>
      </c>
      <c r="C44" s="15" t="s">
        <v>306</v>
      </c>
      <c r="D44" s="9" t="s">
        <v>354</v>
      </c>
      <c r="E44" s="23">
        <v>0.16</v>
      </c>
      <c r="F44" s="21">
        <v>0.042</v>
      </c>
      <c r="G44" s="21">
        <v>0.042</v>
      </c>
      <c r="H44" s="24"/>
    </row>
    <row r="45" spans="1:8" ht="31.5" customHeight="1">
      <c r="A45" s="8" t="s">
        <v>307</v>
      </c>
      <c r="B45" s="14" t="s">
        <v>335</v>
      </c>
      <c r="C45" s="15" t="s">
        <v>306</v>
      </c>
      <c r="D45" s="9" t="s">
        <v>355</v>
      </c>
      <c r="E45" s="23">
        <v>0.18</v>
      </c>
      <c r="F45" s="21">
        <v>0.035</v>
      </c>
      <c r="G45" s="21">
        <v>0.035</v>
      </c>
      <c r="H45" s="24"/>
    </row>
    <row r="46" spans="1:8" ht="31.5" customHeight="1">
      <c r="A46" s="8" t="s">
        <v>307</v>
      </c>
      <c r="B46" s="14" t="s">
        <v>323</v>
      </c>
      <c r="C46" s="15" t="s">
        <v>306</v>
      </c>
      <c r="D46" s="9" t="s">
        <v>356</v>
      </c>
      <c r="E46" s="23">
        <v>0.16</v>
      </c>
      <c r="F46" s="21">
        <v>0.02</v>
      </c>
      <c r="G46" s="21">
        <v>0.015</v>
      </c>
      <c r="H46" s="24"/>
    </row>
    <row r="47" spans="1:8" ht="31.5" customHeight="1">
      <c r="A47" s="8" t="s">
        <v>357</v>
      </c>
      <c r="B47" s="14" t="s">
        <v>331</v>
      </c>
      <c r="C47" s="15" t="s">
        <v>306</v>
      </c>
      <c r="D47" s="9" t="s">
        <v>358</v>
      </c>
      <c r="E47" s="23">
        <v>0.1</v>
      </c>
      <c r="F47" s="21">
        <v>0.09</v>
      </c>
      <c r="G47" s="21">
        <v>0.09</v>
      </c>
      <c r="H47" s="24"/>
    </row>
    <row r="48" spans="1:8" ht="31.5" customHeight="1">
      <c r="A48" s="8" t="s">
        <v>357</v>
      </c>
      <c r="B48" s="14" t="s">
        <v>331</v>
      </c>
      <c r="C48" s="15" t="s">
        <v>306</v>
      </c>
      <c r="D48" s="9" t="s">
        <v>359</v>
      </c>
      <c r="E48" s="23">
        <v>0.25</v>
      </c>
      <c r="F48" s="21">
        <v>0.031</v>
      </c>
      <c r="G48" s="21">
        <v>0.031</v>
      </c>
      <c r="H48" s="24"/>
    </row>
    <row r="49" spans="1:8" ht="31.5" customHeight="1">
      <c r="A49" s="8" t="s">
        <v>307</v>
      </c>
      <c r="B49" s="14" t="s">
        <v>335</v>
      </c>
      <c r="C49" s="15" t="s">
        <v>306</v>
      </c>
      <c r="D49" s="9" t="s">
        <v>360</v>
      </c>
      <c r="E49" s="23">
        <v>0.63</v>
      </c>
      <c r="F49" s="21">
        <v>0.084</v>
      </c>
      <c r="G49" s="21">
        <v>0.079</v>
      </c>
      <c r="H49" s="24"/>
    </row>
    <row r="50" spans="1:8" ht="31.5" customHeight="1">
      <c r="A50" s="8" t="s">
        <v>307</v>
      </c>
      <c r="B50" s="14" t="s">
        <v>335</v>
      </c>
      <c r="C50" s="15" t="s">
        <v>306</v>
      </c>
      <c r="D50" s="9" t="s">
        <v>361</v>
      </c>
      <c r="E50" s="23">
        <v>0.25</v>
      </c>
      <c r="F50" s="21">
        <v>0.115</v>
      </c>
      <c r="G50" s="21">
        <v>0.115</v>
      </c>
      <c r="H50" s="24"/>
    </row>
    <row r="51" spans="1:8" ht="31.5" customHeight="1">
      <c r="A51" s="7" t="s">
        <v>330</v>
      </c>
      <c r="B51" s="14" t="s">
        <v>331</v>
      </c>
      <c r="C51" s="15" t="s">
        <v>306</v>
      </c>
      <c r="D51" s="10" t="s">
        <v>362</v>
      </c>
      <c r="E51" s="23">
        <v>0.4</v>
      </c>
      <c r="F51" s="21">
        <v>0.36</v>
      </c>
      <c r="G51" s="21">
        <v>0.36</v>
      </c>
      <c r="H51" s="24"/>
    </row>
    <row r="52" spans="1:8" ht="31.5" customHeight="1">
      <c r="A52" s="8" t="s">
        <v>307</v>
      </c>
      <c r="B52" s="14" t="s">
        <v>314</v>
      </c>
      <c r="C52" s="15" t="s">
        <v>306</v>
      </c>
      <c r="D52" s="9" t="s">
        <v>363</v>
      </c>
      <c r="E52" s="23">
        <v>0.16</v>
      </c>
      <c r="F52" s="21">
        <v>0.01</v>
      </c>
      <c r="G52" s="21">
        <v>0.01</v>
      </c>
      <c r="H52" s="24"/>
    </row>
    <row r="53" spans="1:8" ht="31.5" customHeight="1">
      <c r="A53" s="8" t="s">
        <v>307</v>
      </c>
      <c r="B53" s="14" t="s">
        <v>314</v>
      </c>
      <c r="C53" s="15" t="s">
        <v>306</v>
      </c>
      <c r="D53" s="9" t="s">
        <v>364</v>
      </c>
      <c r="E53" s="23">
        <v>0.1</v>
      </c>
      <c r="F53" s="21">
        <v>0.02</v>
      </c>
      <c r="G53" s="21">
        <v>0.02</v>
      </c>
      <c r="H53" s="24"/>
    </row>
    <row r="54" spans="1:8" ht="31.5" customHeight="1">
      <c r="A54" s="8" t="s">
        <v>307</v>
      </c>
      <c r="B54" s="14" t="s">
        <v>327</v>
      </c>
      <c r="C54" s="15" t="s">
        <v>306</v>
      </c>
      <c r="D54" s="9" t="s">
        <v>365</v>
      </c>
      <c r="E54" s="23">
        <v>0.4</v>
      </c>
      <c r="F54" s="21">
        <v>0.12</v>
      </c>
      <c r="G54" s="21">
        <v>0.12</v>
      </c>
      <c r="H54" s="24"/>
    </row>
    <row r="55" spans="1:8" ht="31.5" customHeight="1">
      <c r="A55" s="8" t="s">
        <v>307</v>
      </c>
      <c r="B55" s="14" t="s">
        <v>327</v>
      </c>
      <c r="C55" s="15" t="s">
        <v>306</v>
      </c>
      <c r="D55" s="9" t="s">
        <v>366</v>
      </c>
      <c r="E55" s="23">
        <v>0.1</v>
      </c>
      <c r="F55" s="21">
        <v>0.056</v>
      </c>
      <c r="G55" s="21">
        <v>0.012</v>
      </c>
      <c r="H55" s="24"/>
    </row>
    <row r="56" spans="1:8" ht="45">
      <c r="A56" s="8" t="s">
        <v>307</v>
      </c>
      <c r="B56" s="14" t="s">
        <v>367</v>
      </c>
      <c r="C56" s="15" t="s">
        <v>306</v>
      </c>
      <c r="D56" s="9" t="s">
        <v>368</v>
      </c>
      <c r="E56" s="23">
        <v>0.16</v>
      </c>
      <c r="F56" s="21">
        <v>0.075</v>
      </c>
      <c r="G56" s="21">
        <v>0.03</v>
      </c>
      <c r="H56" s="24"/>
    </row>
    <row r="57" spans="1:8" ht="45">
      <c r="A57" s="8" t="s">
        <v>307</v>
      </c>
      <c r="B57" s="14" t="s">
        <v>367</v>
      </c>
      <c r="C57" s="15" t="s">
        <v>306</v>
      </c>
      <c r="D57" s="9" t="s">
        <v>369</v>
      </c>
      <c r="E57" s="23">
        <v>0.16</v>
      </c>
      <c r="F57" s="21">
        <v>0.124</v>
      </c>
      <c r="G57" s="21">
        <v>0.124</v>
      </c>
      <c r="H57" s="24"/>
    </row>
    <row r="58" spans="1:8" ht="31.5" customHeight="1">
      <c r="A58" s="8" t="s">
        <v>307</v>
      </c>
      <c r="B58" s="14" t="s">
        <v>370</v>
      </c>
      <c r="C58" s="15" t="s">
        <v>306</v>
      </c>
      <c r="D58" s="9" t="s">
        <v>371</v>
      </c>
      <c r="E58" s="23">
        <v>0.4</v>
      </c>
      <c r="F58" s="21">
        <v>0.06</v>
      </c>
      <c r="G58" s="21">
        <v>0.05</v>
      </c>
      <c r="H58" s="24"/>
    </row>
    <row r="59" spans="1:8" ht="31.5" customHeight="1">
      <c r="A59" s="8" t="s">
        <v>307</v>
      </c>
      <c r="B59" s="14" t="s">
        <v>335</v>
      </c>
      <c r="C59" s="15" t="s">
        <v>306</v>
      </c>
      <c r="D59" s="9" t="s">
        <v>372</v>
      </c>
      <c r="E59" s="23">
        <v>0.25</v>
      </c>
      <c r="F59" s="21">
        <v>0.215</v>
      </c>
      <c r="G59" s="21">
        <v>0.215</v>
      </c>
      <c r="H59" s="24"/>
    </row>
    <row r="60" spans="1:8" ht="31.5" customHeight="1">
      <c r="A60" s="8" t="s">
        <v>307</v>
      </c>
      <c r="B60" s="14" t="s">
        <v>335</v>
      </c>
      <c r="C60" s="15" t="s">
        <v>306</v>
      </c>
      <c r="D60" s="9" t="s">
        <v>373</v>
      </c>
      <c r="E60" s="23">
        <v>0.25</v>
      </c>
      <c r="F60" s="21">
        <v>0.06</v>
      </c>
      <c r="G60" s="21">
        <v>0.06</v>
      </c>
      <c r="H60" s="24"/>
    </row>
    <row r="61" spans="1:8" ht="31.5" customHeight="1">
      <c r="A61" s="8" t="s">
        <v>307</v>
      </c>
      <c r="B61" s="14" t="s">
        <v>374</v>
      </c>
      <c r="C61" s="15" t="s">
        <v>306</v>
      </c>
      <c r="D61" s="12" t="s">
        <v>375</v>
      </c>
      <c r="E61" s="23">
        <v>0.16</v>
      </c>
      <c r="F61" s="21">
        <v>0.038</v>
      </c>
      <c r="G61" s="21">
        <v>0.03</v>
      </c>
      <c r="H61" s="24"/>
    </row>
    <row r="62" spans="1:8" ht="31.5" customHeight="1">
      <c r="A62" s="8" t="s">
        <v>307</v>
      </c>
      <c r="B62" s="14" t="s">
        <v>323</v>
      </c>
      <c r="C62" s="15" t="s">
        <v>306</v>
      </c>
      <c r="D62" s="12" t="s">
        <v>376</v>
      </c>
      <c r="E62" s="23">
        <v>0.1</v>
      </c>
      <c r="F62" s="21">
        <v>0.021</v>
      </c>
      <c r="G62" s="21">
        <v>0.016</v>
      </c>
      <c r="H62" s="24"/>
    </row>
    <row r="63" spans="1:8" ht="31.5" customHeight="1">
      <c r="A63" s="8" t="s">
        <v>307</v>
      </c>
      <c r="B63" s="14" t="s">
        <v>335</v>
      </c>
      <c r="C63" s="15" t="s">
        <v>306</v>
      </c>
      <c r="D63" s="9" t="s">
        <v>377</v>
      </c>
      <c r="E63" s="23">
        <v>0.4</v>
      </c>
      <c r="F63" s="21">
        <v>0.14</v>
      </c>
      <c r="G63" s="21">
        <v>0.14</v>
      </c>
      <c r="H63" s="24"/>
    </row>
    <row r="64" spans="1:8" ht="31.5" customHeight="1">
      <c r="A64" s="8" t="s">
        <v>307</v>
      </c>
      <c r="B64" s="14" t="s">
        <v>370</v>
      </c>
      <c r="C64" s="15" t="s">
        <v>306</v>
      </c>
      <c r="D64" s="9" t="s">
        <v>378</v>
      </c>
      <c r="E64" s="23">
        <v>0.16</v>
      </c>
      <c r="F64" s="21">
        <v>0.02</v>
      </c>
      <c r="G64" s="21">
        <v>0.005</v>
      </c>
      <c r="H64" s="24"/>
    </row>
    <row r="65" spans="1:8" ht="31.5" customHeight="1">
      <c r="A65" s="8" t="s">
        <v>307</v>
      </c>
      <c r="B65" s="14" t="s">
        <v>370</v>
      </c>
      <c r="C65" s="15" t="s">
        <v>306</v>
      </c>
      <c r="D65" s="9" t="s">
        <v>379</v>
      </c>
      <c r="E65" s="23">
        <v>0.16</v>
      </c>
      <c r="F65" s="21">
        <v>0.08</v>
      </c>
      <c r="G65" s="21">
        <v>0.038</v>
      </c>
      <c r="H65" s="24"/>
    </row>
    <row r="66" spans="1:8" ht="31.5" customHeight="1">
      <c r="A66" s="8" t="s">
        <v>307</v>
      </c>
      <c r="B66" s="14" t="s">
        <v>370</v>
      </c>
      <c r="C66" s="15" t="s">
        <v>306</v>
      </c>
      <c r="D66" s="9" t="s">
        <v>380</v>
      </c>
      <c r="E66" s="23">
        <v>0.16</v>
      </c>
      <c r="F66" s="21">
        <v>0.02</v>
      </c>
      <c r="G66" s="21">
        <v>0.003</v>
      </c>
      <c r="H66" s="24"/>
    </row>
    <row r="67" spans="1:8" ht="31.5" customHeight="1">
      <c r="A67" s="8" t="s">
        <v>307</v>
      </c>
      <c r="B67" s="14" t="s">
        <v>370</v>
      </c>
      <c r="C67" s="15" t="s">
        <v>306</v>
      </c>
      <c r="D67" s="9" t="s">
        <v>381</v>
      </c>
      <c r="E67" s="23">
        <v>0.4</v>
      </c>
      <c r="F67" s="21">
        <v>0.052</v>
      </c>
      <c r="G67" s="21">
        <v>0.052</v>
      </c>
      <c r="H67" s="24"/>
    </row>
    <row r="68" spans="1:8" ht="31.5" customHeight="1">
      <c r="A68" s="8" t="s">
        <v>307</v>
      </c>
      <c r="B68" s="14" t="s">
        <v>314</v>
      </c>
      <c r="C68" s="15" t="s">
        <v>306</v>
      </c>
      <c r="D68" s="9" t="s">
        <v>382</v>
      </c>
      <c r="E68" s="23">
        <v>0.25</v>
      </c>
      <c r="F68" s="21">
        <v>0.025</v>
      </c>
      <c r="G68" s="21">
        <v>0.025</v>
      </c>
      <c r="H68" s="24"/>
    </row>
    <row r="69" spans="1:8" ht="31.5" customHeight="1">
      <c r="A69" s="8" t="s">
        <v>307</v>
      </c>
      <c r="B69" s="14" t="s">
        <v>374</v>
      </c>
      <c r="C69" s="15" t="s">
        <v>306</v>
      </c>
      <c r="D69" s="12" t="s">
        <v>383</v>
      </c>
      <c r="E69" s="23">
        <v>0.1</v>
      </c>
      <c r="F69" s="21">
        <v>0.06</v>
      </c>
      <c r="G69" s="21">
        <v>0.026</v>
      </c>
      <c r="H69" s="24"/>
    </row>
    <row r="70" spans="1:8" ht="31.5" customHeight="1">
      <c r="A70" s="8" t="s">
        <v>307</v>
      </c>
      <c r="B70" s="14" t="s">
        <v>323</v>
      </c>
      <c r="C70" s="15" t="s">
        <v>306</v>
      </c>
      <c r="D70" s="12" t="s">
        <v>384</v>
      </c>
      <c r="E70" s="23">
        <v>0.1</v>
      </c>
      <c r="F70" s="21">
        <v>0.02</v>
      </c>
      <c r="G70" s="21">
        <v>0.02</v>
      </c>
      <c r="H70" s="24"/>
    </row>
    <row r="71" spans="1:8" ht="31.5" customHeight="1">
      <c r="A71" s="8" t="s">
        <v>307</v>
      </c>
      <c r="B71" s="14" t="s">
        <v>335</v>
      </c>
      <c r="C71" s="15" t="s">
        <v>306</v>
      </c>
      <c r="D71" s="9" t="s">
        <v>385</v>
      </c>
      <c r="E71" s="23">
        <v>0.063</v>
      </c>
      <c r="F71" s="21">
        <v>0.225</v>
      </c>
      <c r="G71" s="21">
        <v>0.225</v>
      </c>
      <c r="H71" s="24"/>
    </row>
    <row r="72" spans="1:8" ht="31.5" customHeight="1">
      <c r="A72" s="8" t="s">
        <v>307</v>
      </c>
      <c r="B72" s="14" t="s">
        <v>370</v>
      </c>
      <c r="C72" s="15" t="s">
        <v>306</v>
      </c>
      <c r="D72" s="9" t="s">
        <v>386</v>
      </c>
      <c r="E72" s="23">
        <v>0.1</v>
      </c>
      <c r="F72" s="21">
        <v>0.045</v>
      </c>
      <c r="G72" s="21">
        <v>0.03</v>
      </c>
      <c r="H72" s="24"/>
    </row>
    <row r="73" spans="1:8" ht="31.5" customHeight="1">
      <c r="A73" s="8" t="s">
        <v>307</v>
      </c>
      <c r="B73" s="14" t="s">
        <v>370</v>
      </c>
      <c r="C73" s="15" t="s">
        <v>306</v>
      </c>
      <c r="D73" s="9" t="s">
        <v>387</v>
      </c>
      <c r="E73" s="23">
        <v>0.1</v>
      </c>
      <c r="F73" s="21">
        <v>0.014</v>
      </c>
      <c r="G73" s="21">
        <v>0.014</v>
      </c>
      <c r="H73" s="24"/>
    </row>
    <row r="74" spans="1:8" ht="31.5" customHeight="1">
      <c r="A74" s="8" t="s">
        <v>307</v>
      </c>
      <c r="B74" s="14" t="s">
        <v>370</v>
      </c>
      <c r="C74" s="15" t="s">
        <v>306</v>
      </c>
      <c r="D74" s="9" t="s">
        <v>388</v>
      </c>
      <c r="E74" s="23">
        <v>0.16</v>
      </c>
      <c r="F74" s="21">
        <v>0.082</v>
      </c>
      <c r="G74" s="21">
        <v>0.082</v>
      </c>
      <c r="H74" s="24"/>
    </row>
    <row r="75" spans="1:8" ht="31.5" customHeight="1">
      <c r="A75" s="8" t="s">
        <v>307</v>
      </c>
      <c r="B75" s="14" t="s">
        <v>370</v>
      </c>
      <c r="C75" s="15" t="s">
        <v>306</v>
      </c>
      <c r="D75" s="9" t="s">
        <v>389</v>
      </c>
      <c r="E75" s="23">
        <v>0.063</v>
      </c>
      <c r="F75" s="21">
        <v>0.034</v>
      </c>
      <c r="G75" s="21">
        <v>0.031</v>
      </c>
      <c r="H75" s="24"/>
    </row>
    <row r="76" spans="1:8" ht="45">
      <c r="A76" s="8" t="s">
        <v>307</v>
      </c>
      <c r="B76" s="14" t="s">
        <v>367</v>
      </c>
      <c r="C76" s="15" t="s">
        <v>306</v>
      </c>
      <c r="D76" s="9" t="s">
        <v>390</v>
      </c>
      <c r="E76" s="23">
        <v>0.16</v>
      </c>
      <c r="F76" s="21">
        <v>0.114</v>
      </c>
      <c r="G76" s="21">
        <v>0.1</v>
      </c>
      <c r="H76" s="24"/>
    </row>
    <row r="77" spans="1:8" ht="31.5" customHeight="1">
      <c r="A77" s="8" t="s">
        <v>307</v>
      </c>
      <c r="B77" s="14" t="s">
        <v>374</v>
      </c>
      <c r="C77" s="15" t="s">
        <v>306</v>
      </c>
      <c r="D77" s="12" t="s">
        <v>391</v>
      </c>
      <c r="E77" s="23">
        <v>0.1</v>
      </c>
      <c r="F77" s="21">
        <v>0.062</v>
      </c>
      <c r="G77" s="21">
        <v>0.062</v>
      </c>
      <c r="H77" s="24"/>
    </row>
    <row r="78" spans="1:8" ht="31.5" customHeight="1">
      <c r="A78" s="8" t="s">
        <v>307</v>
      </c>
      <c r="B78" s="14" t="s">
        <v>323</v>
      </c>
      <c r="C78" s="15" t="s">
        <v>306</v>
      </c>
      <c r="D78" s="12" t="s">
        <v>392</v>
      </c>
      <c r="E78" s="23">
        <v>0.16</v>
      </c>
      <c r="F78" s="21">
        <v>0.025</v>
      </c>
      <c r="G78" s="21">
        <v>0.019</v>
      </c>
      <c r="H78" s="24"/>
    </row>
    <row r="79" spans="1:8" ht="31.5" customHeight="1">
      <c r="A79" s="8" t="s">
        <v>307</v>
      </c>
      <c r="B79" s="14" t="s">
        <v>314</v>
      </c>
      <c r="C79" s="15" t="s">
        <v>306</v>
      </c>
      <c r="D79" s="9" t="s">
        <v>393</v>
      </c>
      <c r="E79" s="23">
        <v>0.1</v>
      </c>
      <c r="F79" s="21">
        <v>0.005</v>
      </c>
      <c r="G79" s="21">
        <v>0.005</v>
      </c>
      <c r="H79" s="24"/>
    </row>
    <row r="80" spans="1:8" ht="31.5" customHeight="1">
      <c r="A80" s="8" t="s">
        <v>307</v>
      </c>
      <c r="B80" s="14" t="s">
        <v>314</v>
      </c>
      <c r="C80" s="15" t="s">
        <v>306</v>
      </c>
      <c r="D80" s="9" t="s">
        <v>394</v>
      </c>
      <c r="E80" s="23">
        <v>0.1</v>
      </c>
      <c r="F80" s="21">
        <v>0.015</v>
      </c>
      <c r="G80" s="21">
        <v>0.015</v>
      </c>
      <c r="H80" s="24"/>
    </row>
    <row r="81" spans="1:8" ht="31.5" customHeight="1">
      <c r="A81" s="8" t="s">
        <v>307</v>
      </c>
      <c r="B81" s="14" t="s">
        <v>314</v>
      </c>
      <c r="C81" s="15" t="s">
        <v>306</v>
      </c>
      <c r="D81" s="9" t="s">
        <v>395</v>
      </c>
      <c r="E81" s="23">
        <v>0.063</v>
      </c>
      <c r="F81" s="21">
        <v>0.012</v>
      </c>
      <c r="G81" s="21">
        <v>0.012</v>
      </c>
      <c r="H81" s="24"/>
    </row>
    <row r="82" spans="1:8" ht="45">
      <c r="A82" s="8" t="s">
        <v>307</v>
      </c>
      <c r="B82" s="14" t="s">
        <v>367</v>
      </c>
      <c r="C82" s="15" t="s">
        <v>306</v>
      </c>
      <c r="D82" s="9" t="s">
        <v>396</v>
      </c>
      <c r="E82" s="23">
        <v>0.1</v>
      </c>
      <c r="F82" s="21">
        <v>0.072</v>
      </c>
      <c r="G82" s="21">
        <v>0.052</v>
      </c>
      <c r="H82" s="24"/>
    </row>
    <row r="83" spans="1:8" ht="32.25" customHeight="1">
      <c r="A83" s="8" t="s">
        <v>307</v>
      </c>
      <c r="B83" s="14" t="s">
        <v>367</v>
      </c>
      <c r="C83" s="15" t="s">
        <v>306</v>
      </c>
      <c r="D83" s="9" t="s">
        <v>397</v>
      </c>
      <c r="E83" s="23">
        <v>0.4</v>
      </c>
      <c r="F83" s="21">
        <v>0.321</v>
      </c>
      <c r="G83" s="21">
        <v>0.281</v>
      </c>
      <c r="H83" s="24"/>
    </row>
    <row r="84" spans="1:8" ht="33.75" customHeight="1">
      <c r="A84" s="8" t="s">
        <v>307</v>
      </c>
      <c r="B84" s="14" t="s">
        <v>367</v>
      </c>
      <c r="C84" s="15" t="s">
        <v>306</v>
      </c>
      <c r="D84" s="9" t="s">
        <v>398</v>
      </c>
      <c r="E84" s="23">
        <v>0.16</v>
      </c>
      <c r="F84" s="21">
        <v>0.025</v>
      </c>
      <c r="G84" s="21">
        <v>0.01</v>
      </c>
      <c r="H84" s="24"/>
    </row>
    <row r="85" spans="1:8" ht="45">
      <c r="A85" s="8" t="s">
        <v>307</v>
      </c>
      <c r="B85" s="14" t="s">
        <v>367</v>
      </c>
      <c r="C85" s="15" t="s">
        <v>306</v>
      </c>
      <c r="D85" s="9" t="s">
        <v>396</v>
      </c>
      <c r="E85" s="23">
        <v>0.1</v>
      </c>
      <c r="F85" s="21">
        <v>0.025</v>
      </c>
      <c r="G85" s="21">
        <v>0.002</v>
      </c>
      <c r="H85" s="24"/>
    </row>
    <row r="86" spans="1:8" ht="31.5" customHeight="1">
      <c r="A86" s="8" t="s">
        <v>307</v>
      </c>
      <c r="B86" s="14" t="s">
        <v>335</v>
      </c>
      <c r="C86" s="15" t="s">
        <v>306</v>
      </c>
      <c r="D86" s="9" t="s">
        <v>399</v>
      </c>
      <c r="E86" s="23">
        <v>0.063</v>
      </c>
      <c r="F86" s="21">
        <v>0.065</v>
      </c>
      <c r="G86" s="21">
        <v>0.065</v>
      </c>
      <c r="H86" s="24"/>
    </row>
    <row r="87" spans="1:8" ht="31.5" customHeight="1">
      <c r="A87" s="8" t="s">
        <v>307</v>
      </c>
      <c r="B87" s="14" t="s">
        <v>335</v>
      </c>
      <c r="C87" s="15" t="s">
        <v>306</v>
      </c>
      <c r="D87" s="9" t="s">
        <v>399</v>
      </c>
      <c r="E87" s="23">
        <v>0.25</v>
      </c>
      <c r="F87" s="21">
        <v>0.145</v>
      </c>
      <c r="G87" s="21">
        <v>0.145</v>
      </c>
      <c r="H87" s="24"/>
    </row>
    <row r="88" spans="1:8" ht="31.5" customHeight="1">
      <c r="A88" s="8" t="s">
        <v>307</v>
      </c>
      <c r="B88" s="14" t="s">
        <v>323</v>
      </c>
      <c r="C88" s="15" t="s">
        <v>306</v>
      </c>
      <c r="D88" s="9" t="s">
        <v>400</v>
      </c>
      <c r="E88" s="23">
        <v>0.16</v>
      </c>
      <c r="F88" s="21">
        <v>0.03</v>
      </c>
      <c r="G88" s="21">
        <v>0.02</v>
      </c>
      <c r="H88" s="24"/>
    </row>
    <row r="89" spans="1:8" ht="31.5" customHeight="1">
      <c r="A89" s="8" t="s">
        <v>307</v>
      </c>
      <c r="B89" s="14" t="s">
        <v>323</v>
      </c>
      <c r="C89" s="15" t="s">
        <v>306</v>
      </c>
      <c r="D89" s="9" t="s">
        <v>401</v>
      </c>
      <c r="E89" s="23">
        <v>0.1</v>
      </c>
      <c r="F89" s="21">
        <v>0.02</v>
      </c>
      <c r="G89" s="21">
        <v>0.013</v>
      </c>
      <c r="H89" s="24"/>
    </row>
    <row r="90" spans="1:8" ht="31.5" customHeight="1">
      <c r="A90" s="8" t="s">
        <v>307</v>
      </c>
      <c r="B90" s="14" t="s">
        <v>370</v>
      </c>
      <c r="C90" s="15" t="s">
        <v>306</v>
      </c>
      <c r="D90" s="9" t="s">
        <v>402</v>
      </c>
      <c r="E90" s="23">
        <v>0.63</v>
      </c>
      <c r="F90" s="21">
        <v>0.145</v>
      </c>
      <c r="G90" s="21">
        <v>0.13</v>
      </c>
      <c r="H90" s="24"/>
    </row>
    <row r="91" spans="1:8" ht="31.5" customHeight="1">
      <c r="A91" s="8" t="s">
        <v>307</v>
      </c>
      <c r="B91" s="14" t="s">
        <v>323</v>
      </c>
      <c r="C91" s="15" t="s">
        <v>306</v>
      </c>
      <c r="D91" s="9" t="s">
        <v>403</v>
      </c>
      <c r="E91" s="23">
        <v>0.1</v>
      </c>
      <c r="F91" s="21">
        <v>0.025</v>
      </c>
      <c r="G91" s="21">
        <v>0.007</v>
      </c>
      <c r="H91" s="24"/>
    </row>
    <row r="92" spans="1:8" ht="31.5" customHeight="1">
      <c r="A92" s="8" t="s">
        <v>307</v>
      </c>
      <c r="B92" s="14" t="s">
        <v>323</v>
      </c>
      <c r="C92" s="15" t="s">
        <v>306</v>
      </c>
      <c r="D92" s="9" t="s">
        <v>404</v>
      </c>
      <c r="E92" s="23">
        <v>0.16</v>
      </c>
      <c r="F92" s="21">
        <v>0.015</v>
      </c>
      <c r="G92" s="21">
        <v>0.015</v>
      </c>
      <c r="H92" s="24"/>
    </row>
    <row r="93" spans="1:8" ht="31.5" customHeight="1">
      <c r="A93" s="8" t="s">
        <v>307</v>
      </c>
      <c r="B93" s="14" t="s">
        <v>370</v>
      </c>
      <c r="C93" s="15" t="s">
        <v>306</v>
      </c>
      <c r="D93" s="9" t="s">
        <v>405</v>
      </c>
      <c r="E93" s="23">
        <v>0.063</v>
      </c>
      <c r="F93" s="21">
        <v>0.052</v>
      </c>
      <c r="G93" s="21">
        <v>0.052</v>
      </c>
      <c r="H93" s="24"/>
    </row>
    <row r="94" spans="1:8" ht="31.5" customHeight="1">
      <c r="A94" s="8" t="s">
        <v>307</v>
      </c>
      <c r="B94" s="14" t="s">
        <v>370</v>
      </c>
      <c r="C94" s="15" t="s">
        <v>306</v>
      </c>
      <c r="D94" s="9" t="s">
        <v>406</v>
      </c>
      <c r="E94" s="23">
        <v>0.063</v>
      </c>
      <c r="F94" s="21">
        <v>0.025</v>
      </c>
      <c r="G94" s="21">
        <v>0.014</v>
      </c>
      <c r="H94" s="24"/>
    </row>
    <row r="95" spans="1:8" ht="31.5" customHeight="1">
      <c r="A95" s="8" t="s">
        <v>307</v>
      </c>
      <c r="B95" s="14" t="s">
        <v>323</v>
      </c>
      <c r="C95" s="15" t="s">
        <v>306</v>
      </c>
      <c r="D95" s="12" t="s">
        <v>407</v>
      </c>
      <c r="E95" s="23">
        <v>0.4</v>
      </c>
      <c r="F95" s="21">
        <v>0.024</v>
      </c>
      <c r="G95" s="21">
        <v>0.024</v>
      </c>
      <c r="H95" s="24"/>
    </row>
    <row r="96" spans="1:8" ht="31.5" customHeight="1">
      <c r="A96" s="8" t="s">
        <v>307</v>
      </c>
      <c r="B96" s="14" t="s">
        <v>408</v>
      </c>
      <c r="C96" s="15" t="s">
        <v>306</v>
      </c>
      <c r="D96" s="9" t="s">
        <v>409</v>
      </c>
      <c r="E96" s="23">
        <v>0.16</v>
      </c>
      <c r="F96" s="21">
        <v>0.061</v>
      </c>
      <c r="G96" s="21">
        <v>0.038</v>
      </c>
      <c r="H96" s="24"/>
    </row>
    <row r="97" spans="1:8" ht="31.5" customHeight="1">
      <c r="A97" s="8" t="s">
        <v>307</v>
      </c>
      <c r="B97" s="14" t="s">
        <v>408</v>
      </c>
      <c r="C97" s="15" t="s">
        <v>306</v>
      </c>
      <c r="D97" s="9" t="s">
        <v>410</v>
      </c>
      <c r="E97" s="23">
        <v>0.1</v>
      </c>
      <c r="F97" s="21">
        <v>0.02</v>
      </c>
      <c r="G97" s="21">
        <v>0.015</v>
      </c>
      <c r="H97" s="24"/>
    </row>
    <row r="98" spans="1:8" ht="31.5" customHeight="1">
      <c r="A98" s="8" t="s">
        <v>307</v>
      </c>
      <c r="B98" s="14" t="s">
        <v>408</v>
      </c>
      <c r="C98" s="15" t="s">
        <v>306</v>
      </c>
      <c r="D98" s="9" t="s">
        <v>411</v>
      </c>
      <c r="E98" s="23">
        <v>0.1</v>
      </c>
      <c r="F98" s="21">
        <v>0.085</v>
      </c>
      <c r="G98" s="21">
        <v>0.025</v>
      </c>
      <c r="H98" s="24"/>
    </row>
    <row r="99" spans="1:8" ht="31.5" customHeight="1">
      <c r="A99" s="8" t="s">
        <v>307</v>
      </c>
      <c r="B99" s="14" t="s">
        <v>408</v>
      </c>
      <c r="C99" s="15" t="s">
        <v>306</v>
      </c>
      <c r="D99" s="9" t="s">
        <v>412</v>
      </c>
      <c r="E99" s="23">
        <v>0.063</v>
      </c>
      <c r="F99" s="21">
        <v>0.015</v>
      </c>
      <c r="G99" s="21">
        <v>0.015</v>
      </c>
      <c r="H99" s="24"/>
    </row>
    <row r="100" spans="1:8" ht="31.5" customHeight="1">
      <c r="A100" s="8" t="s">
        <v>307</v>
      </c>
      <c r="B100" s="14" t="s">
        <v>408</v>
      </c>
      <c r="C100" s="15" t="s">
        <v>306</v>
      </c>
      <c r="D100" s="9" t="s">
        <v>413</v>
      </c>
      <c r="E100" s="23">
        <v>0.16</v>
      </c>
      <c r="F100" s="21">
        <v>0.02</v>
      </c>
      <c r="G100" s="21">
        <v>0.02</v>
      </c>
      <c r="H100" s="24"/>
    </row>
    <row r="101" spans="1:8" ht="31.5" customHeight="1">
      <c r="A101" s="8" t="s">
        <v>307</v>
      </c>
      <c r="B101" s="14" t="s">
        <v>408</v>
      </c>
      <c r="C101" s="15" t="s">
        <v>306</v>
      </c>
      <c r="D101" s="9" t="s">
        <v>414</v>
      </c>
      <c r="E101" s="23">
        <v>0.16</v>
      </c>
      <c r="F101" s="21">
        <v>0.051</v>
      </c>
      <c r="G101" s="21">
        <v>0.051</v>
      </c>
      <c r="H101" s="24"/>
    </row>
    <row r="102" spans="1:8" ht="31.5" customHeight="1">
      <c r="A102" s="8" t="s">
        <v>307</v>
      </c>
      <c r="B102" s="14" t="s">
        <v>408</v>
      </c>
      <c r="C102" s="15" t="s">
        <v>306</v>
      </c>
      <c r="D102" s="9" t="s">
        <v>415</v>
      </c>
      <c r="E102" s="23">
        <v>0.25</v>
      </c>
      <c r="F102" s="21">
        <v>0.02</v>
      </c>
      <c r="G102" s="21">
        <v>0.02</v>
      </c>
      <c r="H102" s="24"/>
    </row>
    <row r="103" spans="1:8" ht="31.5" customHeight="1">
      <c r="A103" s="8" t="s">
        <v>307</v>
      </c>
      <c r="B103" s="14" t="s">
        <v>408</v>
      </c>
      <c r="C103" s="15" t="s">
        <v>306</v>
      </c>
      <c r="D103" s="9" t="s">
        <v>416</v>
      </c>
      <c r="E103" s="23">
        <v>0.1</v>
      </c>
      <c r="F103" s="21">
        <v>0.035</v>
      </c>
      <c r="G103" s="21">
        <v>0.035</v>
      </c>
      <c r="H103" s="24"/>
    </row>
    <row r="104" spans="1:8" ht="31.5" customHeight="1">
      <c r="A104" s="8" t="s">
        <v>307</v>
      </c>
      <c r="B104" s="14" t="s">
        <v>408</v>
      </c>
      <c r="C104" s="15" t="s">
        <v>306</v>
      </c>
      <c r="D104" s="9" t="s">
        <v>417</v>
      </c>
      <c r="E104" s="23">
        <v>0.16</v>
      </c>
      <c r="F104" s="21">
        <v>0.062</v>
      </c>
      <c r="G104" s="21">
        <v>0.052</v>
      </c>
      <c r="H104" s="24"/>
    </row>
    <row r="105" spans="1:8" ht="31.5" customHeight="1">
      <c r="A105" s="8" t="s">
        <v>307</v>
      </c>
      <c r="B105" s="14" t="s">
        <v>418</v>
      </c>
      <c r="C105" s="15" t="s">
        <v>306</v>
      </c>
      <c r="D105" s="9" t="s">
        <v>419</v>
      </c>
      <c r="E105" s="23">
        <v>0.16</v>
      </c>
      <c r="F105" s="21">
        <v>0.12</v>
      </c>
      <c r="G105" s="21">
        <v>0.12</v>
      </c>
      <c r="H105" s="24"/>
    </row>
    <row r="106" spans="1:8" ht="31.5" customHeight="1">
      <c r="A106" s="8" t="s">
        <v>307</v>
      </c>
      <c r="B106" s="14" t="s">
        <v>418</v>
      </c>
      <c r="C106" s="15" t="s">
        <v>306</v>
      </c>
      <c r="D106" s="9" t="s">
        <v>420</v>
      </c>
      <c r="E106" s="23">
        <v>0.1</v>
      </c>
      <c r="F106" s="21">
        <v>0.063</v>
      </c>
      <c r="G106" s="21">
        <v>0.063</v>
      </c>
      <c r="H106" s="24"/>
    </row>
    <row r="107" spans="1:8" ht="31.5" customHeight="1">
      <c r="A107" s="8" t="s">
        <v>307</v>
      </c>
      <c r="B107" s="14" t="s">
        <v>418</v>
      </c>
      <c r="C107" s="15" t="s">
        <v>306</v>
      </c>
      <c r="D107" s="9" t="s">
        <v>421</v>
      </c>
      <c r="E107" s="23">
        <v>0.16</v>
      </c>
      <c r="F107" s="21">
        <v>0.04</v>
      </c>
      <c r="G107" s="21">
        <v>0.04</v>
      </c>
      <c r="H107" s="24"/>
    </row>
    <row r="108" spans="1:8" ht="31.5" customHeight="1">
      <c r="A108" s="8" t="s">
        <v>307</v>
      </c>
      <c r="B108" s="14" t="s">
        <v>418</v>
      </c>
      <c r="C108" s="15" t="s">
        <v>306</v>
      </c>
      <c r="D108" s="9" t="s">
        <v>422</v>
      </c>
      <c r="E108" s="23">
        <v>0.1</v>
      </c>
      <c r="F108" s="21">
        <v>0.02</v>
      </c>
      <c r="G108" s="21">
        <v>0.02</v>
      </c>
      <c r="H108" s="24"/>
    </row>
    <row r="109" spans="1:8" ht="28.5" customHeight="1">
      <c r="A109" s="8" t="s">
        <v>307</v>
      </c>
      <c r="B109" s="14" t="s">
        <v>418</v>
      </c>
      <c r="C109" s="15" t="s">
        <v>306</v>
      </c>
      <c r="D109" s="9" t="s">
        <v>423</v>
      </c>
      <c r="E109" s="23">
        <v>0.16</v>
      </c>
      <c r="F109" s="21">
        <v>0.023</v>
      </c>
      <c r="G109" s="21">
        <v>0</v>
      </c>
      <c r="H109" s="24"/>
    </row>
    <row r="110" spans="1:8" ht="31.5" customHeight="1">
      <c r="A110" s="8" t="s">
        <v>307</v>
      </c>
      <c r="B110" s="14" t="s">
        <v>418</v>
      </c>
      <c r="C110" s="15" t="s">
        <v>306</v>
      </c>
      <c r="D110" s="9" t="s">
        <v>424</v>
      </c>
      <c r="E110" s="23">
        <v>0.1</v>
      </c>
      <c r="F110" s="21">
        <v>0.04</v>
      </c>
      <c r="G110" s="21">
        <v>0.04</v>
      </c>
      <c r="H110" s="24"/>
    </row>
    <row r="111" spans="1:8" ht="31.5" customHeight="1">
      <c r="A111" s="8" t="s">
        <v>307</v>
      </c>
      <c r="B111" s="14" t="s">
        <v>418</v>
      </c>
      <c r="C111" s="15" t="s">
        <v>306</v>
      </c>
      <c r="D111" s="9" t="s">
        <v>425</v>
      </c>
      <c r="E111" s="23">
        <v>0.16</v>
      </c>
      <c r="F111" s="21">
        <v>0.02</v>
      </c>
      <c r="G111" s="21">
        <v>0.02</v>
      </c>
      <c r="H111" s="24"/>
    </row>
    <row r="112" spans="1:8" ht="31.5" customHeight="1">
      <c r="A112" s="8" t="s">
        <v>307</v>
      </c>
      <c r="B112" s="14" t="s">
        <v>314</v>
      </c>
      <c r="C112" s="15" t="s">
        <v>306</v>
      </c>
      <c r="D112" s="9" t="s">
        <v>426</v>
      </c>
      <c r="E112" s="23">
        <v>0.1</v>
      </c>
      <c r="F112" s="21">
        <v>0.03</v>
      </c>
      <c r="G112" s="21">
        <v>0.03</v>
      </c>
      <c r="H112" s="24"/>
    </row>
  </sheetData>
  <autoFilter ref="A5:G112"/>
  <mergeCells count="2"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Давыдкин В.А.</dc:creator>
  <cp:keywords/>
  <dc:description/>
  <cp:lastModifiedBy>Остриков Сергей Юрьевич</cp:lastModifiedBy>
  <cp:lastPrinted>2013-10-22T06:42:24Z</cp:lastPrinted>
  <dcterms:created xsi:type="dcterms:W3CDTF">2013-10-21T12:06:09Z</dcterms:created>
  <dcterms:modified xsi:type="dcterms:W3CDTF">2014-02-25T11:48:58Z</dcterms:modified>
  <cp:category/>
  <cp:version/>
  <cp:contentType/>
  <cp:contentStatus/>
</cp:coreProperties>
</file>