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5"/>
  </bookViews>
  <sheets>
    <sheet name="малгобек РЭС" sheetId="1" r:id="rId1"/>
    <sheet name="НРЭС" sheetId="2" r:id="rId2"/>
    <sheet name="КРЭС" sheetId="3" r:id="rId3"/>
    <sheet name="ДРЭС" sheetId="4" r:id="rId4"/>
    <sheet name="СРЭС" sheetId="5" r:id="rId5"/>
    <sheet name="МАГРЭС" sheetId="6" r:id="rId6"/>
  </sheets>
  <definedNames>
    <definedName name="_xlnm.Print_Area" localSheetId="3">'ДРЭС'!$A$2:$H$45</definedName>
    <definedName name="_xlnm.Print_Area" localSheetId="2">'КРЭС'!$A$2:$H$291</definedName>
    <definedName name="_xlnm.Print_Area" localSheetId="5">'МАГРЭС'!$A$1:$H$288</definedName>
    <definedName name="_xlnm.Print_Area" localSheetId="0">'малгобек РЭС'!$A$1:$H$520</definedName>
    <definedName name="_xlnm.Print_Area" localSheetId="1">'НРЭС'!$A$2:$H$510</definedName>
    <definedName name="_xlnm.Print_Area" localSheetId="4">'СРЭС'!$A$1:$H$441</definedName>
  </definedNames>
  <calcPr fullCalcOnLoad="1"/>
</workbook>
</file>

<file path=xl/sharedStrings.xml><?xml version="1.0" encoding="utf-8"?>
<sst xmlns="http://schemas.openxmlformats.org/spreadsheetml/2006/main" count="10403" uniqueCount="2136">
  <si>
    <t>Малгобекский район</t>
  </si>
  <si>
    <t xml:space="preserve"> Малгобек-1</t>
  </si>
  <si>
    <t xml:space="preserve"> Малгобек-2</t>
  </si>
  <si>
    <t>ТП 6-1  63  ч/с</t>
  </si>
  <si>
    <t>ТП 2-1  100 ул. Лермонтова</t>
  </si>
  <si>
    <t>ТП 5-3  180 3-ий гор.</t>
  </si>
  <si>
    <t>ТП 5-1  25 Грушевая балка</t>
  </si>
  <si>
    <t>ТП 5-2 100 Грушевая балка</t>
  </si>
  <si>
    <t>ТП 5-4  180 ул. Некрасова</t>
  </si>
  <si>
    <t>ТП 5-5  160 ул. Фант.</t>
  </si>
  <si>
    <t>ТП 5-6  180 «Экспл.»</t>
  </si>
  <si>
    <t>ТП 4-1  180 РМЦ</t>
  </si>
  <si>
    <t>ТП 4-2  250 ЗАО «Мобиком-Кавказ»</t>
  </si>
  <si>
    <t>ТП 4-3  25 ЦССИ ФСО России по РИ</t>
  </si>
  <si>
    <t>ТП 5-1  100 уч-к Пушкина</t>
  </si>
  <si>
    <t>ТП 5-2  180 Скв.202/4</t>
  </si>
  <si>
    <t>ТП 5-3  100 ул. Суворова</t>
  </si>
  <si>
    <t>ТП 6-6  250  с. Вежари</t>
  </si>
  <si>
    <t>ТП 6-3  160 МТФ ГУП «Победа»</t>
  </si>
  <si>
    <t>ТП 6-5  160  СШ № 10</t>
  </si>
  <si>
    <t>ТП 6-9  25 Кошара Цечоева</t>
  </si>
  <si>
    <t>ТП 2-1  250 Соксо «Пседах»</t>
  </si>
  <si>
    <t>ТП 2-25  160  д/с, с. Пседах</t>
  </si>
  <si>
    <t>ТП 2-13  250 Зерносклад ГУП «Вайнах»</t>
  </si>
  <si>
    <t>ТП 2-6  100 Мельница</t>
  </si>
  <si>
    <t>ТП 2-14  320 Райпо</t>
  </si>
  <si>
    <t>ТП 2-17  160  с. Пседах</t>
  </si>
  <si>
    <t>ТП 2-7  100  ч/с</t>
  </si>
  <si>
    <t>ТП 2-31  40 СШ  №25</t>
  </si>
  <si>
    <t>ТП 2-8  100 с. Пседах</t>
  </si>
  <si>
    <t>ТП 5-7  25 Кошара Хурдаева</t>
  </si>
  <si>
    <t>ТП 8-20  25 База ст. «Мегафон»</t>
  </si>
  <si>
    <t>ТП 6-4  100  ж/дома Дом быта ул. Майская</t>
  </si>
  <si>
    <t>ТП 6-8  25 Кошара Яндиева</t>
  </si>
  <si>
    <t>ТП 2-12  100 Мех.отр. ГУП «Инарки»</t>
  </si>
  <si>
    <t>ТП 4-9  25 База ст. «Мегафон»</t>
  </si>
  <si>
    <t>ТП 2-18  100 с. Пседах ул. Базарная</t>
  </si>
  <si>
    <t>ТП 2-24  250 СШ № 7 с. Пседах</t>
  </si>
  <si>
    <t>ТП 2-36  100 Водобаки</t>
  </si>
  <si>
    <t>ТП 2-48  25 ОАО «Мегафон» ул. Нурадилова</t>
  </si>
  <si>
    <t>ТП 6-43  63 ДК</t>
  </si>
  <si>
    <t>ТП 2-33  100 ул. Лесная «Назр.лесхоз»</t>
  </si>
  <si>
    <t>ТП 2-32  160 «Прир.дар»</t>
  </si>
  <si>
    <t>ТП 2-46  63 ул. Гагиева</t>
  </si>
  <si>
    <t>ТП 2-22  100 ч/с</t>
  </si>
  <si>
    <t>ТП 6-45  63 ч/с</t>
  </si>
  <si>
    <t>ТП 2-39  160 ч/с. Ул. Почтовая</t>
  </si>
  <si>
    <t>ТП 2-15  25 ч/с</t>
  </si>
  <si>
    <t>ТП 2-37  400 ул. Комсом.</t>
  </si>
  <si>
    <t>ТП 2-38  100 ул. Ленина</t>
  </si>
  <si>
    <t>ТП 2-47  160 ул. Школьная</t>
  </si>
  <si>
    <t>Муниципальное
образование</t>
  </si>
  <si>
    <t>Город / Населённый
пункт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</si>
  <si>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</si>
  <si>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</si>
  <si>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Наименование ПС</t>
  </si>
  <si>
    <t>Наименование
 ТП с указанием классов напряжения, количества и мощности трансформаторов</t>
  </si>
  <si>
    <t>ТП 6-2  250  ОРС</t>
  </si>
  <si>
    <t>ТП 6-10  100  ул. Алероева Гаражи</t>
  </si>
  <si>
    <t>ТП 6-5  315 ул. Базоркина</t>
  </si>
  <si>
    <t>ТП 6-6  400 Семидомики</t>
  </si>
  <si>
    <t>ТП 6-22  250 ДК</t>
  </si>
  <si>
    <t>ТП 6-11  250 Мечеть, ч/с</t>
  </si>
  <si>
    <t>ТП 6-12  630 13й кв.</t>
  </si>
  <si>
    <t>ТП 6-14  630 Баня</t>
  </si>
  <si>
    <t>ТП 6-13  320 Прокурат.</t>
  </si>
  <si>
    <t>ТП 6-4  250 КОТП</t>
  </si>
  <si>
    <t>ТП 10-1  630 Центр.котел.</t>
  </si>
  <si>
    <t>ТП 6-18  160 Рынок</t>
  </si>
  <si>
    <t>ТП 6-32  160 Котельная 13-й квартал</t>
  </si>
  <si>
    <t>ТП 6-25  320 Сбер.банк</t>
  </si>
  <si>
    <t>ТП 6-17  250 СШ № 20</t>
  </si>
  <si>
    <t>ТП 6-34  2*250 Интернат</t>
  </si>
  <si>
    <t>ТП 6-15  400 ЦРБ</t>
  </si>
  <si>
    <t>ТП 6-27  40 МТС</t>
  </si>
  <si>
    <t>ТП 6-30  160 Детский лагерь</t>
  </si>
  <si>
    <t>ТП 6-24  40 Хадзиев</t>
  </si>
  <si>
    <t>ТП 6-20  100 Стадион</t>
  </si>
  <si>
    <t>ТП 6-19  160 Нар.освещ. ул. Физк-я</t>
  </si>
  <si>
    <t>ТП 6-33  25 ч/с Цечоев С.</t>
  </si>
  <si>
    <t>ТП 6-21  63  Ск.помощь</t>
  </si>
  <si>
    <t>ТП 6-9-2  180 ООО «Лактон» Молзавод</t>
  </si>
  <si>
    <t>ТП 6-3  40 Мегафон</t>
  </si>
  <si>
    <t>ТП 6-1  160 БПО</t>
  </si>
  <si>
    <t>ТП 6-35  250 ул. Гарданова 27а</t>
  </si>
  <si>
    <t>ТП 6-31  63 ч/с</t>
  </si>
  <si>
    <t>ТП 6-26  100 ч/с</t>
  </si>
  <si>
    <t>ТП 6-23  320 ул. Физк-я</t>
  </si>
  <si>
    <t>ТП 6-29  63 ч/с</t>
  </si>
  <si>
    <t>ТП 6-28  160 ч/с ул. Эльдиева</t>
  </si>
  <si>
    <t>ТП 7-1  250  ул. Восточная</t>
  </si>
  <si>
    <t>ТП 7-2  630  ул. Албогачиева</t>
  </si>
  <si>
    <t>ТП 7-3  630 41-кв.</t>
  </si>
  <si>
    <t>ТП 7-4  400 25 Маг.</t>
  </si>
  <si>
    <t>ТП 7-7  10 АЗС «Лидер»</t>
  </si>
  <si>
    <t>ТП 7-8  250 Сел/техника</t>
  </si>
  <si>
    <t>ТП 7-18  10 ГРП</t>
  </si>
  <si>
    <t>ТП 11-7  25 ОАО «Мегафон»</t>
  </si>
  <si>
    <t>ТП 11-8  25 ОАО «МТС»</t>
  </si>
  <si>
    <t>ТП 11-6  25 школа</t>
  </si>
  <si>
    <t>ТП 11-1  10 ГРП</t>
  </si>
  <si>
    <t>ТП 7-13  40 Билайн</t>
  </si>
  <si>
    <t>ТП 7-26  63 Цечоев</t>
  </si>
  <si>
    <t>ТП 7-25  400 Блочный цех Гандолоева</t>
  </si>
  <si>
    <t>ТП 7-24  100 Маг. Бузуртанова</t>
  </si>
  <si>
    <t>ТП 7-23  40 АЗС «БМБ»</t>
  </si>
  <si>
    <t>ТП 7-27  25 Мегафон</t>
  </si>
  <si>
    <t>ТП 7-14  10 ГРП</t>
  </si>
  <si>
    <t>ТП 7-22  40 Мечеть</t>
  </si>
  <si>
    <t>ТП 7-5  250 СШ № 18</t>
  </si>
  <si>
    <t>ТП 7-10  100 АЗС «Лидер»</t>
  </si>
  <si>
    <t>ТП 7-11  160 Гимназия</t>
  </si>
  <si>
    <t>ТП 7-20  400 Рынок</t>
  </si>
  <si>
    <t>ТП 7-12  63  ФОК</t>
  </si>
  <si>
    <t>ТП 7-6  250  УБР</t>
  </si>
  <si>
    <t>ТП 7-19  40 Блочный цех Гелисханова</t>
  </si>
  <si>
    <t>ТП 7-9  100 Дубай</t>
  </si>
  <si>
    <t>ТП 16-1  2*630 Коттеджи</t>
  </si>
  <si>
    <t>ТП 16-2  2*630 Коттеджи</t>
  </si>
  <si>
    <t>ТП 11-2  630  ?</t>
  </si>
  <si>
    <t>ТП 11-3  630  ?</t>
  </si>
  <si>
    <t>ТП 11-4  630   ?</t>
  </si>
  <si>
    <t>ТП 11-5  2*630  Коттеджи</t>
  </si>
  <si>
    <t>ТП 7-21  400  ул. Дзержинская</t>
  </si>
  <si>
    <t>ТП 7-15  250 ч/с</t>
  </si>
  <si>
    <t>ТП 7-16  100 ч/с ул. Базоркина</t>
  </si>
  <si>
    <t>ТП 7-17  100 Сквер</t>
  </si>
  <si>
    <t>ТП 9-12  315  «Райпо»</t>
  </si>
  <si>
    <t>ТП 9-18  63  ч/с ул. Дмитриева-43</t>
  </si>
  <si>
    <t>ТП 9-10  160 Холод к/ф «Росс.»</t>
  </si>
  <si>
    <t>ТП 9-16  100 Форв.</t>
  </si>
  <si>
    <t>ТП 9-13  160 Дорож.</t>
  </si>
  <si>
    <t>ТП 9-11  100 «Сердало»</t>
  </si>
  <si>
    <t>ТП 9-19  100 АЗС «Точ.»</t>
  </si>
  <si>
    <t>ТП 9-22  40 Следств.комитет</t>
  </si>
  <si>
    <t>ТП 6-9-2  180   ООО «Лактон»</t>
  </si>
  <si>
    <t>ТП 9-3  100 ООО «Адри» Хлеб/з</t>
  </si>
  <si>
    <t>ТП 9-20  25   База ст. Мегафон</t>
  </si>
  <si>
    <t>ТП 9-14  100 «Юкон»</t>
  </si>
  <si>
    <t>ТП 9-6  100 АЗС-9 «Империал»</t>
  </si>
  <si>
    <t>ТП 9-30  63 Блочный цех</t>
  </si>
  <si>
    <t>ТП 14-9-1  400 ОСК Очистные сооружения</t>
  </si>
  <si>
    <t>ТП 9-24  63  Блочный цех Бокова</t>
  </si>
  <si>
    <t>ТП 9-9  400  Мельница Цечоева</t>
  </si>
  <si>
    <t>ТП 9-12  315 Райпо</t>
  </si>
  <si>
    <t>ТП 9-27  25 АЗС-11</t>
  </si>
  <si>
    <t>ТП 9-8  250 База «Неон»</t>
  </si>
  <si>
    <t>ТП 9-7  250 «Неон» к/з</t>
  </si>
  <si>
    <t>ТП 9-1  400 МУТТ</t>
  </si>
  <si>
    <t>ТП 9-29  25 Мегафон</t>
  </si>
  <si>
    <t>ТП 9-21  250  ул. Памфилова</t>
  </si>
  <si>
    <t>ТП 9-23  40 ч/с</t>
  </si>
  <si>
    <t>ТП 9-31  100  ч/с ул. Лесная</t>
  </si>
  <si>
    <t>ТП 10-1  630 Котельная</t>
  </si>
  <si>
    <t>ТП 10-2  250  ул. Орджоникидзе</t>
  </si>
  <si>
    <t>ТП 10-3  320   ул. Школьная</t>
  </si>
  <si>
    <t>ТП 10-4  250 Столовая-6 Почта</t>
  </si>
  <si>
    <t>ТП 10-5  400 ЗГЗП</t>
  </si>
  <si>
    <t>ТП 10-6  250 Горисполком</t>
  </si>
  <si>
    <t>ТП 10-7  250 ДК ч/с</t>
  </si>
  <si>
    <t>ТП 10-10  63 Свар. цех</t>
  </si>
  <si>
    <t>ТП 10-9  40  Пекарня</t>
  </si>
  <si>
    <t>ТП 10-8  25 Нарконтроль</t>
  </si>
  <si>
    <t>ТП 10-12  40  Здание прокуратуры</t>
  </si>
  <si>
    <t>ТП 10-11  100 Малг.гор.суд</t>
  </si>
  <si>
    <t>ТП 10-12  250   ул. Гоголя 38</t>
  </si>
  <si>
    <t>ТП 11-11  100   ул Шарипова с. Инарки</t>
  </si>
  <si>
    <t>ТП 11-12  63  Склады Центр.зерноток  ГУП «Инарки»</t>
  </si>
  <si>
    <t>ТП 11-13  180 ч/с</t>
  </si>
  <si>
    <t>ТП 11-14  180 с. Инарки</t>
  </si>
  <si>
    <t>ТП 11-17  100 ЦУ ГУП «Инарки»</t>
  </si>
  <si>
    <t>ТП 11-18  100 с. Инарки ШК № 12</t>
  </si>
  <si>
    <t>ТП 11-19  100 ч/с</t>
  </si>
  <si>
    <t>ТП 11-21  100 ч/с</t>
  </si>
  <si>
    <t>ТП 11-22  60 ул. Подгорная, с. Инарки</t>
  </si>
  <si>
    <t>ТП 11-23  250 МТФ-1 ГУП «Инарки»</t>
  </si>
  <si>
    <t>ТП 11-6  100 ж/дома с/з «Малгобек»</t>
  </si>
  <si>
    <t>ТП 11-7  25 «Вымпелком»</t>
  </si>
  <si>
    <t>ТП 11-8  25 ЗАО «Моб-Кавказ»</t>
  </si>
  <si>
    <t>ТП 11-9  25 МТС</t>
  </si>
  <si>
    <t>ТП 11-15  63 СШ № 23</t>
  </si>
  <si>
    <t>ТП 11-1  25 МТС</t>
  </si>
  <si>
    <t>ТП 11-2  160 ФОК</t>
  </si>
  <si>
    <t>ТП 11-16  100 Клуб</t>
  </si>
  <si>
    <t>ТП 11-5  100 ч/с</t>
  </si>
  <si>
    <t>ТП 11-4  160 ч/с</t>
  </si>
  <si>
    <t>ТП 11-3  160 ул. Маяковского</t>
  </si>
  <si>
    <t>ТП 11-10  100 ч/с</t>
  </si>
  <si>
    <t>ТП 11-20  100  Население</t>
  </si>
  <si>
    <t>ТП 14-4  160  МРЭС</t>
  </si>
  <si>
    <t>ТП 14-7  400  ч/с Алероева</t>
  </si>
  <si>
    <t>ТП 14-3  63 Зд. «Ин.н.г.пром.»</t>
  </si>
  <si>
    <t>ТП 14-2  63 ИМНС</t>
  </si>
  <si>
    <t>ТП 14-9  40 ч/д (Алих.)</t>
  </si>
  <si>
    <t>ТП 14-8  40 ж/д НГДУ</t>
  </si>
  <si>
    <t>ТП 14-6-1  400 ЦРБ</t>
  </si>
  <si>
    <t>ТП 14-6  63 Водобаки</t>
  </si>
  <si>
    <t>ТП 14-5  250 АТП (РОВД)</t>
  </si>
  <si>
    <t>ТП 14-10  400   ч/с  ул. Гарданова, ул. Кирова</t>
  </si>
  <si>
    <t>ТП 12-37  25 ч/с СТО Зазоева</t>
  </si>
  <si>
    <t>ТП 12-1  320 ГУП «Сагопши»</t>
  </si>
  <si>
    <t>ТП 12-5  160 МТФ ГУП «Сагопши»</t>
  </si>
  <si>
    <t>ТП 12-16  25 Кош. № 2</t>
  </si>
  <si>
    <t>ТП 12-14  25 Кош. №  3  ГУП «Сагопши»</t>
  </si>
  <si>
    <t>ТП 12-11  25 Кошара № 4</t>
  </si>
  <si>
    <t>ТП 12-19  160 ч/с</t>
  </si>
  <si>
    <t>ТП 12-6  100 ч/с</t>
  </si>
  <si>
    <t>ТП 12-4  160 мечеть, ч/с</t>
  </si>
  <si>
    <t>ТП 12-2  160 СШ № 19, № 8</t>
  </si>
  <si>
    <t>-</t>
  </si>
  <si>
    <t>ТП 12-18  160 рынок, ч/с</t>
  </si>
  <si>
    <t>ТП 12-3  160 ул. Караб.</t>
  </si>
  <si>
    <t>ТП 12-17  100 ул. Ворошилова</t>
  </si>
  <si>
    <t>ТП 12-41  160 ул. Келигова, ул. Мальсагова</t>
  </si>
  <si>
    <t>ТП 12-22  40 АО «Пищкомбинат»</t>
  </si>
  <si>
    <t>ТП 12-24  100 СТО</t>
  </si>
  <si>
    <t>ТП 12-40  63 АЗС № 18 «Ингушнефтегаз»</t>
  </si>
  <si>
    <t>ТП 12-45  63 СТО</t>
  </si>
  <si>
    <t>ТП 12-35  100 Мельница Гандолоева</t>
  </si>
  <si>
    <t>ТП 12-13  25 ГУП «Сагопши»</t>
  </si>
  <si>
    <t>ТП 12-31  63 АЗС № 8 «Империал»</t>
  </si>
  <si>
    <t>ТП 12-9  25 ОТФ</t>
  </si>
  <si>
    <t>ТП 12-39  63 АЗС № 16 «Инн-пр»</t>
  </si>
  <si>
    <t>ТП 12-26  25  «Сердало»</t>
  </si>
  <si>
    <t>ТП 12-34  100 Мельница с. Сагопши</t>
  </si>
  <si>
    <t>ТП 12-55  160  Стр.пл. стек.завод</t>
  </si>
  <si>
    <t>ТП 12-33  63 ч/с «Арзи»</t>
  </si>
  <si>
    <t>ТП 12-25  250 Кирпич.завод</t>
  </si>
  <si>
    <t>ТП 12-42  250  МТС «Инг.»</t>
  </si>
  <si>
    <t xml:space="preserve">ТП 12-30  40  АЗС «Алхаст» </t>
  </si>
  <si>
    <t>ТП 12-66  40 Билайн</t>
  </si>
  <si>
    <t>ТП 12-51  100 Мед.пункт</t>
  </si>
  <si>
    <t>ТП 12-57  25  База ст. «Мегафон»</t>
  </si>
  <si>
    <t>ТП 12-70  250  СТО Чахкиева</t>
  </si>
  <si>
    <t>ТП 12-47  160 «Азана», ч/с</t>
  </si>
  <si>
    <t>ТП 12-53  630 ДСК</t>
  </si>
  <si>
    <t>ТП 12-52  1000 Конд.фабрика</t>
  </si>
  <si>
    <t>ТП 12-49  160 ул. Хрущева</t>
  </si>
  <si>
    <t>ТП 12-50  100  ул. Гарданова</t>
  </si>
  <si>
    <t>ТП 12-8  160 ч/с</t>
  </si>
  <si>
    <t>ТП 12-43  63  с. Сагопши ул. Малг.</t>
  </si>
  <si>
    <t>ТП 12-48  100  ул. Мержоева</t>
  </si>
  <si>
    <t>ТП 12-23  160  ул. Горчханова</t>
  </si>
  <si>
    <t>ТП 12-68  160  ул. Малгобекская</t>
  </si>
  <si>
    <t>ТП 12-28  10 ч/с</t>
  </si>
  <si>
    <t>ТП 12-38  10 ч/с</t>
  </si>
  <si>
    <t>ТП 12-63  160 ч/с</t>
  </si>
  <si>
    <t>ТП 12-64  160  ч/с с. Пседах</t>
  </si>
  <si>
    <t>ТП 12-65  10 ч/с</t>
  </si>
  <si>
    <t>ТП 12-59  100  ул. Джабагиева</t>
  </si>
  <si>
    <t>ТП 12-73  160 ч/с</t>
  </si>
  <si>
    <t>ТП 12-72  160 ч/с</t>
  </si>
  <si>
    <t>ТП 12-67  250 ч/с  ул. А. Галаева</t>
  </si>
  <si>
    <t>ТП 12-29  25</t>
  </si>
  <si>
    <t>ТП 12-61  160 ч/с</t>
  </si>
  <si>
    <t>ТП 12-71  100 ч/с</t>
  </si>
  <si>
    <t>ТП 12-32  160  ч/с с. Пседах</t>
  </si>
  <si>
    <t>ТП 12-62  160</t>
  </si>
  <si>
    <t>ТП 12-27  100  ул. Советская</t>
  </si>
  <si>
    <t>ТП 12-36  100 ч/с</t>
  </si>
  <si>
    <t>ТП 12-60  400  ул. Братская</t>
  </si>
  <si>
    <t>ТП 12-69  63 ул. Цечоева, ул. Толстого</t>
  </si>
  <si>
    <t>ТП 12-58  400  ул. Ялхароева</t>
  </si>
  <si>
    <t>Назрановский район</t>
  </si>
  <si>
    <t>ТП 1-1  400 Таргим</t>
  </si>
  <si>
    <t>ТП 1-2  400 Гостиница «Асса», лицей, стадион</t>
  </si>
  <si>
    <t>Назрань</t>
  </si>
  <si>
    <t>г.Назрань</t>
  </si>
  <si>
    <t>ТП 5-14-2  2*630 Заз.котельная</t>
  </si>
  <si>
    <t>ТП 5-17-1 2*400 Полиграфический комбинат</t>
  </si>
  <si>
    <t>ТП 6-1  630  УКР</t>
  </si>
  <si>
    <t>ТП 6-2  630  УКР</t>
  </si>
  <si>
    <t>ТП 6-3  400  Рынок</t>
  </si>
  <si>
    <t>ТП 6-4  400  Водокачка</t>
  </si>
  <si>
    <t>ТП 9-22  100 гор.беженцев</t>
  </si>
  <si>
    <t>ТП 9-18  400 ул. Кирова</t>
  </si>
  <si>
    <t>ТП 9-10  160 Интернет</t>
  </si>
  <si>
    <t>ТП 9-12  160 в/ч 2094</t>
  </si>
  <si>
    <t>ТП 9-17  630 Райпо</t>
  </si>
  <si>
    <t>ТП 9-37  100 ч/с</t>
  </si>
  <si>
    <t>ТП 9-24  630 цент.кот.</t>
  </si>
  <si>
    <t>ТП 9-9  250 СЭС</t>
  </si>
  <si>
    <t>ТП 9-1  40  ч/п Мержоев «Иглет»</t>
  </si>
  <si>
    <t>ТП 9-2  250  ч/п Цицкиев</t>
  </si>
  <si>
    <t>ТП 9-31  160  «Транссервис»</t>
  </si>
  <si>
    <t>ТП 9-21  160 «Прогресс-95»</t>
  </si>
  <si>
    <t>ТП 9-46  160 Связь</t>
  </si>
  <si>
    <t>ТП 9-20  400  Рынок «Север»</t>
  </si>
  <si>
    <t>ТП 9-25  160  ООО «Хлебопродукт»</t>
  </si>
  <si>
    <t>ТП 9-6  250   СТО «Каскад»</t>
  </si>
  <si>
    <t>ТП 9-16  40 Мельница КФХ «Руслан»</t>
  </si>
  <si>
    <t>ТП 9-15  100 АЗС № 20 Ингушнефтепродукт</t>
  </si>
  <si>
    <t>ТП 9-14  160 АТП</t>
  </si>
  <si>
    <t>ТП 9-41  100  ООО «Восток»</t>
  </si>
  <si>
    <t>ТП 9-13  250 Тех.станция «ДАГ»</t>
  </si>
  <si>
    <t>ТП 9-28  63  Заточка валов</t>
  </si>
  <si>
    <t>ТП 9-42  25  Банк Образования</t>
  </si>
  <si>
    <t>ТП 9-30  100  Базар Моск.</t>
  </si>
  <si>
    <t>ТП 4-9-1  2*630  Ж/д вокзал</t>
  </si>
  <si>
    <t>ТП 9-40  100 Магазин</t>
  </si>
  <si>
    <t>ТП 9-27  160 Банк</t>
  </si>
  <si>
    <t>ТП 9-45  100 Россельхозбанк</t>
  </si>
  <si>
    <t>ТП 9-39  180 АВТО-1</t>
  </si>
  <si>
    <t>ТП 9-4-3  2*180 «Ингушэлектросвязь»</t>
  </si>
  <si>
    <t>ТП 9-4-2  2*630 МП Мальсагов «Вектор-М»</t>
  </si>
  <si>
    <t>ТП 9-35  63 «Эльбрус»</t>
  </si>
  <si>
    <t>ТП 9-34  63  ЧП Шадыжев</t>
  </si>
  <si>
    <t>ТП 9-36  100 Верх.суд</t>
  </si>
  <si>
    <t>ТП 9-44  25 Связь</t>
  </si>
  <si>
    <t>ТП 7-9-0  63 «Ростелеком»</t>
  </si>
  <si>
    <t>ТП 9-33  400 Хлебзавод</t>
  </si>
  <si>
    <t>ТП 9-19  25 Сот.связь «Южн.сеть»</t>
  </si>
  <si>
    <t>ТП 9-8  630 ЦРБ</t>
  </si>
  <si>
    <t>ТП 9-7  160 Кож.дисп.</t>
  </si>
  <si>
    <t>ТП 9-43  100  Магазин «Панта»</t>
  </si>
  <si>
    <t>ТП 9-4  100  Связь ЗАО «Импер»</t>
  </si>
  <si>
    <t>ТП 9-48  160  Россельхозбанк</t>
  </si>
  <si>
    <t>ТП 9-3  25 АЗС № 2</t>
  </si>
  <si>
    <t>ТП 9-49  630 дом № 41</t>
  </si>
  <si>
    <t>ТП 9-47  160 ч/с</t>
  </si>
  <si>
    <t>ТП 9-38  160 ч/с</t>
  </si>
  <si>
    <t>ТП 9-32  100 ч/вл. Гагиев (Адм.ЦМО-хоз)</t>
  </si>
  <si>
    <t>ТП 10-3  2*630  ОАО Назрановский кирпичный завод</t>
  </si>
  <si>
    <t>ТП 10-1  25 неизвестно</t>
  </si>
  <si>
    <t>ТП 14-12  100  ул. Базоркина</t>
  </si>
  <si>
    <t>ТП 14-1  630  ул. Ингушская</t>
  </si>
  <si>
    <t>ТП 14-4  250 Почта</t>
  </si>
  <si>
    <t>ТП 14-2  400  ул. Бекова А (канал)</t>
  </si>
  <si>
    <t>ТП 14-3  400  ул. Яндиева</t>
  </si>
  <si>
    <t>ТП 14-11  160  ул. Лесная</t>
  </si>
  <si>
    <t>ТП 14-17  160  ул. Хвойная</t>
  </si>
  <si>
    <t>ТП 14-16  100   ул. Хвойная</t>
  </si>
  <si>
    <t>ТП 14-29  250   ср. школа с.Альтиево</t>
  </si>
  <si>
    <t>ТП 14-30  160  с. Альтиево,  ул. Костоева</t>
  </si>
  <si>
    <t>ТП 14-32  160  ул. Осканова</t>
  </si>
  <si>
    <t>ТП 14-33  160  ул. Торшхоева</t>
  </si>
  <si>
    <t>ТП 14-34  250 с.Альтиево,  ул. Мальсагова</t>
  </si>
  <si>
    <t>ТП 14-37  160 Заготзерно, ул Учительская</t>
  </si>
  <si>
    <t>ТП 14-5  400 с/х,  ул. Ахриева</t>
  </si>
  <si>
    <t xml:space="preserve">ТП 5-14-2  2*630 Типография </t>
  </si>
  <si>
    <t>ТП 14-21  400 Гимназия</t>
  </si>
  <si>
    <t>ТП 14-8  25 Связь</t>
  </si>
  <si>
    <t>ТП 14-43  25 МП «Сириус-2» «Венера»</t>
  </si>
  <si>
    <t>ТП 14-26  160 Столярный цех «Венера»</t>
  </si>
  <si>
    <t>ТП 14-31  160 ПУЖКХ</t>
  </si>
  <si>
    <t>ТП 14-18  100  ООО «Стройсервис»</t>
  </si>
  <si>
    <t>ТП 14-53  63 Водоканал</t>
  </si>
  <si>
    <t>ТП 14-49  25  Сотовая связь</t>
  </si>
  <si>
    <t>ТП 14-51  100 Бетонный узел</t>
  </si>
  <si>
    <t>ТП 14-13  63 МВД</t>
  </si>
  <si>
    <t>ТП 14-14  100 Мельзавод</t>
  </si>
  <si>
    <t>ТП 4-14-2  630 Кирпичный завод</t>
  </si>
  <si>
    <t>ТП 14-9  100 Дом быта</t>
  </si>
  <si>
    <t>ТП 14-19  630 АМООС</t>
  </si>
  <si>
    <t>ТП 14-20  400 ч/с</t>
  </si>
  <si>
    <t>ТП 14-23  40 ч/с</t>
  </si>
  <si>
    <t>ТП 14-46  100 ул.Угурчиева, ул. Ахриева</t>
  </si>
  <si>
    <t>ТП 14-24  160 ул. Ахриева</t>
  </si>
  <si>
    <t>ТП 14-35  160 с. Альтиево, ул. 3-й пер.</t>
  </si>
  <si>
    <t>ТП 14-27  100 Шанхоев</t>
  </si>
  <si>
    <t>ТП 14-45  25 Мальсагов</t>
  </si>
  <si>
    <t>ТП 14-10  160 Шадыжев</t>
  </si>
  <si>
    <t>ТП 14-22  25 ч/с</t>
  </si>
  <si>
    <t>ТП 14-50  100 ч/с</t>
  </si>
  <si>
    <t>ТП 14-52  63 ч/с</t>
  </si>
  <si>
    <t>ТП 14-15  63 АЗС</t>
  </si>
  <si>
    <t>ТП 14-44  100  ч/с Угурчиев</t>
  </si>
  <si>
    <t>ТП 14-47  250  ул. Ахриева</t>
  </si>
  <si>
    <t>ТП 14-48  100 Белхороев</t>
  </si>
  <si>
    <t>ТП 14-54  160 ч/с</t>
  </si>
  <si>
    <t>ТП 14-25  100 ч/с</t>
  </si>
  <si>
    <t>ТП 14-40  25 ч/с</t>
  </si>
  <si>
    <t>ТП 14-41  250  ул. Грейдерная</t>
  </si>
  <si>
    <t>ТП 14-36  25  ул. Красная</t>
  </si>
  <si>
    <t>ТП 14-38  63   ул. Иски-Лорса</t>
  </si>
  <si>
    <t>ТП 14-39  100 Кул.цех ул. Иски-Лорса</t>
  </si>
  <si>
    <t>ТП 16-3  100 Гум.тех.колледж</t>
  </si>
  <si>
    <t>ТП 16-4  1000 Банк.дом, детск.аттракционы, ч/с пр. Базоркина</t>
  </si>
  <si>
    <t>ТП 16-7  630 Прокуратура, ч/с</t>
  </si>
  <si>
    <t>ТП 16-8  400 РТПЦ</t>
  </si>
  <si>
    <t>ТП 16-4-1  2*400 ГДК г. Назрань, Редакц. «Сердало», ч/с, котельная, ФОК</t>
  </si>
  <si>
    <t>ТП 16-1  63 ПФ «Номинал» ЗАО «Трейд Униве ЛТД»</t>
  </si>
  <si>
    <t>ТП 16-17  25 «Агросервис»</t>
  </si>
  <si>
    <t>ТП 16-10  160 Частная пекарня Барахоевой</t>
  </si>
  <si>
    <t>ТП 16-22  100 «Агросервис»</t>
  </si>
  <si>
    <t>ТП 11-16-2  630  ЗАО «Вилс»</t>
  </si>
  <si>
    <t>ТП 16-20  100 ФСТРКиК по РИ</t>
  </si>
  <si>
    <t>ТП 16-6  100 Пенс.фонд</t>
  </si>
  <si>
    <t>ТП 16-12  25  Здание инкассации</t>
  </si>
  <si>
    <t>ТП 16-11  40 Респ.сл.налог.инспекции</t>
  </si>
  <si>
    <t>ТП 16-19  160 Прокуратура</t>
  </si>
  <si>
    <t>ТП 16-14  63  Арбитр. Суд</t>
  </si>
  <si>
    <t>ТП 16-18  160  спорт.зал им. Р.Аушева</t>
  </si>
  <si>
    <t>ТП 16-9  160 ПФК «Ангушт» (Футб.ком.)</t>
  </si>
  <si>
    <t>ТП 16-13  400 РТПЦ</t>
  </si>
  <si>
    <t>ТП 16-2  100 ПКП</t>
  </si>
  <si>
    <t>ТП 16-16  160 Жил.дом</t>
  </si>
  <si>
    <t>ТП 16-15  100 Коттедж</t>
  </si>
  <si>
    <t>ТП 16-21  100 Оздоев</t>
  </si>
  <si>
    <t>Ачалуки</t>
  </si>
  <si>
    <t>ТП 3-1  2*1000  Завод мин.воды «Ачалуки»</t>
  </si>
  <si>
    <t>ТП 4-7  63 РТПЦ</t>
  </si>
  <si>
    <t>ТП 4-14  100 с. Ниж-Ачалуки</t>
  </si>
  <si>
    <t>ТП 4-15  250 ул. Шоссейная</t>
  </si>
  <si>
    <t>ТП 4-10  400 МТФ ГУП «Даймохк» бывш.Бин.совхоз</t>
  </si>
  <si>
    <t>ТП 4-4  40 ч/с ул. Советская</t>
  </si>
  <si>
    <t>ТП 4-18  100 ул. Алханчуртская</t>
  </si>
  <si>
    <t>ТП 4-1  100 ул. Ахриева-4</t>
  </si>
  <si>
    <t>ТП 4-26  25 База ст. «МТС»</t>
  </si>
  <si>
    <t>ТП 4-29  40 Рынок «Родник»</t>
  </si>
  <si>
    <t>ТП 4-28  25 ч/с Дробилка Картоева</t>
  </si>
  <si>
    <t>ТП 4-8  100 СТО Арсанова  ч/с</t>
  </si>
  <si>
    <t>ТП 4-12  100 Костоев</t>
  </si>
  <si>
    <t>ТП 4-16  25 ул. Рабочая-9</t>
  </si>
  <si>
    <t>ТП 4-5  25 ул. Зязикова-1  Костоев М.</t>
  </si>
  <si>
    <t>ТП 4-13  25 Водобаки</t>
  </si>
  <si>
    <t>ТП 4-20  100 Администрация ул. Пионерская</t>
  </si>
  <si>
    <t>ТП 4-19  100 СШ № 27 ул. Шоссейная-37</t>
  </si>
  <si>
    <t>ТП 4-32  10 ч/с Зейтов</t>
  </si>
  <si>
    <t>ТП 4-33  10 ч/с Зейтов</t>
  </si>
  <si>
    <t>ТП 4-34  100 Мечеть</t>
  </si>
  <si>
    <t>ТП 4-27  25 Мегафон</t>
  </si>
  <si>
    <t>ТП 4-2  100 Сельхоз.кооп. с. Н-Ачалуки</t>
  </si>
  <si>
    <t>ТП 4-25  40 Зд.админ. с. Н-Ачалуки</t>
  </si>
  <si>
    <t>ТП 4-9  100 ул. Осканова-1 Админ.</t>
  </si>
  <si>
    <t>ТП 4-21  160 Халухаев Администр.</t>
  </si>
  <si>
    <t>ТП 4-24  63 Стр.пл.гидр.эл.стан. ООО «Ингстрой»</t>
  </si>
  <si>
    <t>ТП 4-6  100 Казарма беж. Админ-я с. Н-Ачалуки</t>
  </si>
  <si>
    <t>ТП 4-30  40 АЗС Костоева</t>
  </si>
  <si>
    <t>ТП 4-23  10 ч/вл.</t>
  </si>
  <si>
    <t>ТП 4-31  160   ч/с ул. Степная</t>
  </si>
  <si>
    <t>ТП 4-22  160 ул. Советская</t>
  </si>
  <si>
    <t>ТП 5-4  100 ч/с ул. Заречная</t>
  </si>
  <si>
    <t>ТП 5-24  100 Бригада ГУП «Ачалуки»</t>
  </si>
  <si>
    <t>ТП 5-11  30 МТОР Назран.</t>
  </si>
  <si>
    <t>ТП 5-12  63 Тракторная бригада</t>
  </si>
  <si>
    <t>ТП 5-10  63 Кашара</t>
  </si>
  <si>
    <t>ТП 5-14  250 ч/с Мельн.Маскурова</t>
  </si>
  <si>
    <t>ТП 5-35  160 ул. Бекова</t>
  </si>
  <si>
    <t>ТП 5-30  250 ул. Бекова-Маскурова, ул. Базоркина</t>
  </si>
  <si>
    <t>ТП 5-31  250 ул. Ахриева</t>
  </si>
  <si>
    <t>ТП 5-29  250 нар.осв. ул. Гагарина</t>
  </si>
  <si>
    <t>ТП 5-28  160 ул. Пушкина</t>
  </si>
  <si>
    <t>ТП 5-25  180 ул. Бекова  Магазин</t>
  </si>
  <si>
    <t>ТП 5-22  160 СШ-17</t>
  </si>
  <si>
    <t>ТП 5-27  250 ул. Заречная</t>
  </si>
  <si>
    <t>ТП 5-19  160 СШ-15</t>
  </si>
  <si>
    <t>ТП 5-45  10 ГРП</t>
  </si>
  <si>
    <t>ТП 5-21  100  Лавашный цех</t>
  </si>
  <si>
    <t>ТП 5-15  400  А.Б.З. (карьер)</t>
  </si>
  <si>
    <t>ТП 5-52  25  ОАО «Билайн»</t>
  </si>
  <si>
    <t>ТП 5-9  63  АЗС-4 ООО «Империал»</t>
  </si>
  <si>
    <t>ТП 5-6  10  ч/с КФХ «Бек»</t>
  </si>
  <si>
    <t>ТП 5-37 10 ч/с Бекова</t>
  </si>
  <si>
    <t>ТП 5-50  25  ОАО «Мегафон»</t>
  </si>
  <si>
    <t>ТП 5-2  10  Катодная станция</t>
  </si>
  <si>
    <t>ТП 5-34  100 ул. Бекова Казарма беженцев</t>
  </si>
  <si>
    <t>ТП 5-39  25  Связь «Вымпелком»</t>
  </si>
  <si>
    <t>ТП 5-13  63 «Водобаки»</t>
  </si>
  <si>
    <t>ТП 5-41  25 «МТС»</t>
  </si>
  <si>
    <t>ТП 5-3  40  ул. Точиева</t>
  </si>
  <si>
    <t>ТП 5-42  160  ч/с ул. Шарипова</t>
  </si>
  <si>
    <t>ТП 5-23  250  ул. Шарипова</t>
  </si>
  <si>
    <t>ТП 5-46  160 ул. Пушкина</t>
  </si>
  <si>
    <t>ТП 5-47  160  ул. Пушкина</t>
  </si>
  <si>
    <t>ТП 5-40  63 ч/с</t>
  </si>
  <si>
    <t>ТП 5-51  100 ч/с  ул. Бекова</t>
  </si>
  <si>
    <t>ТП 5-49  160  ул. Гагарина</t>
  </si>
  <si>
    <t>ТП 5-44  10 ч/с</t>
  </si>
  <si>
    <t>ТП 5-33  160 ч/с ул. Бекова, с. В-Ачалуки</t>
  </si>
  <si>
    <t>ТП 5-32  63  ул. Ахриева,  ул. Малароева,  с. В-Ачалуки</t>
  </si>
  <si>
    <t>ТП 5-48  160  ул. Горная</t>
  </si>
  <si>
    <t>ТП 5-26  100  ул. Ленина (Беков)</t>
  </si>
  <si>
    <t>ТП 5-20  63  ул. Акиева</t>
  </si>
  <si>
    <t>ТП 5-38  160 ч/с</t>
  </si>
  <si>
    <t>ТП 5-7  25 ч/с ж/дома</t>
  </si>
  <si>
    <t>ТП 5-43  160 ч/с</t>
  </si>
  <si>
    <t>ТП 6-14  160 МТФ</t>
  </si>
  <si>
    <t>ТП 6-16  250  ч/с с. Гейрбек-Юрт</t>
  </si>
  <si>
    <t>ТП 6-9  250 Магазин № 3  ул. Бекова</t>
  </si>
  <si>
    <t>ТП 6-29  100 ч/с Чапановых</t>
  </si>
  <si>
    <t>ТП 6-8  40  СШ № 22</t>
  </si>
  <si>
    <t>ТП 6-34  250  с. В-Ачалуки</t>
  </si>
  <si>
    <t>ТП 6-33  40  ул. Рабочая ул. Чапанова с. В-Ачалуки</t>
  </si>
  <si>
    <t>ТП 6-30  100 ул. Нефтян.</t>
  </si>
  <si>
    <t>ТП 6-7  100 ч/с</t>
  </si>
  <si>
    <t>ТП 6-3  100  ул. Совхозная</t>
  </si>
  <si>
    <t>ТП 6-18  250  Цех по розливу мин. воды</t>
  </si>
  <si>
    <t>ТП 6-15  63  МТФ «Кодекс»</t>
  </si>
  <si>
    <t>ТП 6-17  40 «ГПВК» Резервуары с. Гейрбек-Юрт</t>
  </si>
  <si>
    <t>ТП 6-27  160 Водоканал</t>
  </si>
  <si>
    <t>ТП 6-26  10 Кат.ст.</t>
  </si>
  <si>
    <t>ТП 6-36  63 Фауна</t>
  </si>
  <si>
    <t>ТП 6-2  63 Худож. Полонкоев</t>
  </si>
  <si>
    <t>ТП 6-10  100 Авто-мойка Бекова</t>
  </si>
  <si>
    <t>ТП 6-53  100 Столяр.цех  ул. Совхозная</t>
  </si>
  <si>
    <t>ТП 6-11 250 ул. Бекова Нар.осв.</t>
  </si>
  <si>
    <t>ТП 6-56  25 Мегафон</t>
  </si>
  <si>
    <t>ТП 6-59  40  Магазин Кузьгова</t>
  </si>
  <si>
    <t>ТП 6-57  25  ж/д Сагова И.И.</t>
  </si>
  <si>
    <t>ТП 6-20  25 АЗС «Грант»</t>
  </si>
  <si>
    <t>ТП 6-37  630  АБЗ «Точиев»</t>
  </si>
  <si>
    <t>ТП 6-50  25 АЗС-14</t>
  </si>
  <si>
    <t>ТП 6-5  180 Райпо</t>
  </si>
  <si>
    <t>ТП 6-55  100  ул. Степная</t>
  </si>
  <si>
    <t>ТП 6-28  100 ч/с</t>
  </si>
  <si>
    <t>ТП 6-12  63 ч/с</t>
  </si>
  <si>
    <t>ТП 6-58  160 ул. Ахриева, ул. Школьная</t>
  </si>
  <si>
    <t>ТП 6-31  60 ч/с</t>
  </si>
  <si>
    <t>ТП 6-25  160  ул. Бекова ч/с</t>
  </si>
  <si>
    <t>ТП 6-52  160 ул. Бекова с. В-Ачалуки</t>
  </si>
  <si>
    <t>ТП 6-23  40  ул. Акиевых,  ул. Бековых</t>
  </si>
  <si>
    <t>ТП 6-22  250  ул. Дзержинского</t>
  </si>
  <si>
    <t>ТП 6-1  25 общая</t>
  </si>
  <si>
    <t>ТП 4-1  250  Бековичи</t>
  </si>
  <si>
    <t>ТП 3-1  250 ПС Передв. Школа</t>
  </si>
  <si>
    <t>РП-9   ТП 4-1  250  ул. Кутузова</t>
  </si>
  <si>
    <t>РП-9   ТП 4-2  100 СТО</t>
  </si>
  <si>
    <t>ТП 2-2  400 Заготзерно</t>
  </si>
  <si>
    <t>ТП 2-3  250  РП-Кирпичный завод</t>
  </si>
  <si>
    <t>ТП 2-4  250   ХПП Заготзерно</t>
  </si>
  <si>
    <t>ТП 2-7  600 БСК</t>
  </si>
  <si>
    <t>ТП 2-6  180 «Руно»</t>
  </si>
  <si>
    <t>ТП 4-2  600 БСК</t>
  </si>
  <si>
    <t>РП-3й  Водоподъем</t>
  </si>
  <si>
    <t>ТП 2-1  100  ул. Урожайная</t>
  </si>
  <si>
    <t>ТП 2-5  160     ?</t>
  </si>
  <si>
    <t>Бековичи</t>
  </si>
  <si>
    <t>ТП 14-10  400 ч/с  ул. Гарданова, ул. Кирова</t>
  </si>
  <si>
    <t>Малгобек-2</t>
  </si>
  <si>
    <t>ТП 10-1  250  Асфальтовый завод</t>
  </si>
  <si>
    <t>Вознесеновская -2</t>
  </si>
  <si>
    <t>ТП 11-2  630</t>
  </si>
  <si>
    <t>ТП 11-7  25  ОАО «Мегафон»</t>
  </si>
  <si>
    <t>ТП 11-6  25 Школа</t>
  </si>
  <si>
    <t>ТП 11-4  630  ?</t>
  </si>
  <si>
    <t>ТП 21-2  10  Кошара-2 ГУП «Вайнах»</t>
  </si>
  <si>
    <t>ТП 21-3  25 Кошара-3 ГУП «Вайнах»</t>
  </si>
  <si>
    <t>ТП 21-4  60 Зерноток ГУП «Сагопши»</t>
  </si>
  <si>
    <t>ТП 21-6  10 Бр. ГУП «Вайнах»</t>
  </si>
  <si>
    <t>ТП 21-7  160 МТФ-2</t>
  </si>
  <si>
    <t>ТП 21-14  10 Катод.защита Инг.наз</t>
  </si>
  <si>
    <t>ТП 21-13  10  Катод.защита Инг.наз</t>
  </si>
  <si>
    <t>ТП 21-11  10 Катод.защита Инг.наз</t>
  </si>
  <si>
    <t>ТП 21-10  40 Водохранилище (плотина)</t>
  </si>
  <si>
    <t>ТП 21-12  10 Катод.защита Инг.наз</t>
  </si>
  <si>
    <t>ТП 21-9  160 Тр.бр. ГУП «Сагопши»</t>
  </si>
  <si>
    <t>ТП 21-8  10 Кат.защ. Моздок</t>
  </si>
  <si>
    <t>ТП 21-15  63 Мясо-молочный комбинат</t>
  </si>
  <si>
    <t>ТП 4-1  250  ул. Победы ч/с</t>
  </si>
  <si>
    <t>ТП 9-2  250 СШ № 1 ч/с</t>
  </si>
  <si>
    <t>ТП 9-1  160 Пилорама ч/с</t>
  </si>
  <si>
    <t>ТП 9-7  180 ул. Советская</t>
  </si>
  <si>
    <t>ТП 9-8  100 ул. Школьная</t>
  </si>
  <si>
    <t>ТП 8-1  320 ул. Горького Красный дом</t>
  </si>
  <si>
    <t>ТП 6-3  63 Кошара «Шапи»</t>
  </si>
  <si>
    <t>ТП 6-5  25 МП «Колхида»</t>
  </si>
  <si>
    <t>ТП 6-4  63 ОТФ ГУП «Кавказ»</t>
  </si>
  <si>
    <t>ТП 3-1  50 МТФ ГУП «Кавказ»</t>
  </si>
  <si>
    <t>Вознесеновская -1</t>
  </si>
  <si>
    <t>ТП 9-3  100 Загот.контора</t>
  </si>
  <si>
    <t>ТП 6-6  100 ГЗУ-783</t>
  </si>
  <si>
    <t>ТП 6-7  25 База ст. «Мегафон»</t>
  </si>
  <si>
    <t>ТП 4-3  180 Т.Б. Кузьмичевка</t>
  </si>
  <si>
    <t>ТП 6-2  250 ул. Октябрьская</t>
  </si>
  <si>
    <t>ТП 6-1  100 ч/с</t>
  </si>
  <si>
    <t>ТП 1 ТП 1-4  250   КРУН ул. Мира -5  160 ФОК</t>
  </si>
  <si>
    <t>ТП 1-3  250 ул. Кавказская с. Зязиков-юрт</t>
  </si>
  <si>
    <t>ТП 1-6  63 АЗС-11 «Империал»</t>
  </si>
  <si>
    <t>ТП 1-15  25 БС «МТС»</t>
  </si>
  <si>
    <t>ТП 1-13  25 БС «Мегафон»</t>
  </si>
  <si>
    <t>ТП 1-11  250 Школа</t>
  </si>
  <si>
    <t>ТП 1-1  100 СШ Фельд.акуш.пункт</t>
  </si>
  <si>
    <t>ТП 1-9  250 жил/дома</t>
  </si>
  <si>
    <t>ТП 1-10  250 жил/дома</t>
  </si>
  <si>
    <t>ТП 1-8  160 ч/с</t>
  </si>
  <si>
    <t>ТП 1-16  160 население</t>
  </si>
  <si>
    <t>ТП 1-14  160 население ул. Орцханова, ул. Центральная</t>
  </si>
  <si>
    <t>ТП 1-2  250 ул. Кавказская с. Зязиков-юрт</t>
  </si>
  <si>
    <t>ТП 1-7  160 ул. Центральная</t>
  </si>
  <si>
    <t>Ново-Редант</t>
  </si>
  <si>
    <t>ТП 2-6  100 Зер.ток</t>
  </si>
  <si>
    <t>ТП 2-7  100 Кошара МТФ</t>
  </si>
  <si>
    <t>ТП 2-9  100 с. Аки-Юрт</t>
  </si>
  <si>
    <t>ТП 2-8  25 Кошара</t>
  </si>
  <si>
    <t>ТП 2-16  320 ч/с</t>
  </si>
  <si>
    <t>ТП 2-5  315 КФХ «Троицкая»</t>
  </si>
  <si>
    <t>ТП 2-21  40 Пост-25</t>
  </si>
  <si>
    <t>ТП 2-23  250 ГУП «Сунжа» бр.№ 2</t>
  </si>
  <si>
    <t>ТП 2-27  250 СШ с. Аки-Юрт</t>
  </si>
  <si>
    <t>ТП 2-17  160 МВД</t>
  </si>
  <si>
    <t>ТП 2-34  160 Амбулатория</t>
  </si>
  <si>
    <t>ТП 2-29  63 АМООС</t>
  </si>
  <si>
    <t>ТП 2-31  25 БС «МТС»</t>
  </si>
  <si>
    <t>ТП 2-30  63 Арт.скважина</t>
  </si>
  <si>
    <t>ТП 2-18  40 ППС-47</t>
  </si>
  <si>
    <t>ТП 2-25  40 Пост 46</t>
  </si>
  <si>
    <t>ТП 2-19  63 Лесхоз</t>
  </si>
  <si>
    <t>ТП 2-20  160 КФХ «Цоки»</t>
  </si>
  <si>
    <t>ТП 2-22  63 НГАУ</t>
  </si>
  <si>
    <t>ТП 2-24  100 пер.база АВМ</t>
  </si>
  <si>
    <t>ТП 3-5  400  ОАО «Пищ.комб.»</t>
  </si>
  <si>
    <t>ТП 3-6  250 ОАО «Пищ.комб.»</t>
  </si>
  <si>
    <t>ТП 3-4  160 ул. Ахриева</t>
  </si>
  <si>
    <t>ТП 3-2  250 ул. Осканова</t>
  </si>
  <si>
    <t>ТП 3-7  100 Хамхоев ч/с</t>
  </si>
  <si>
    <t>ТП 3-3  100 ул. Даскиева</t>
  </si>
  <si>
    <t>ТП 3-14  160 ГУП «Даймохк»</t>
  </si>
  <si>
    <t>ТП 3-12  100 Тариева «Беркат» Птиц.фабр.</t>
  </si>
  <si>
    <t>ТП 3-15  160 Цех по изгот.плитки Барахоев</t>
  </si>
  <si>
    <t>ТП 3-21  250 Старая школа</t>
  </si>
  <si>
    <t>ТП 3-22  250 Новая школа</t>
  </si>
  <si>
    <t>ТП 3-23  160 Кладбище</t>
  </si>
  <si>
    <t>ТП 3-17  40 ПТУ-3</t>
  </si>
  <si>
    <t>ТП 3-20  250 Кирпич.завод</t>
  </si>
  <si>
    <t>ТП 3-16  63 Жил.котт.</t>
  </si>
  <si>
    <t>ТП 3-13  40 ч/с Костоева</t>
  </si>
  <si>
    <t>ТП 3-35  160 ч/с ПТУ-3</t>
  </si>
  <si>
    <t>ТП 3-34  10 Водобаки</t>
  </si>
  <si>
    <t>ТП 3-11  160 ч/с ул. Яндиева, ул. Орцханова</t>
  </si>
  <si>
    <t>ТП 3-19  63 ул. Шоссейная</t>
  </si>
  <si>
    <t>ТП 3-9  100 ул. Шоссейная</t>
  </si>
  <si>
    <t>ТП 3-10  100 ч/с</t>
  </si>
  <si>
    <t>ТП 3-18  160 ул. Шоссейная</t>
  </si>
  <si>
    <t>ТП 5-1  250 СШ № 24</t>
  </si>
  <si>
    <t>ТП 5-5  100  ч/с ул. Барахоева</t>
  </si>
  <si>
    <t>ТП 5-10  100 ч/с ул. Нурадилова</t>
  </si>
  <si>
    <t>ТП 5-11  63 Общеж.беженц.</t>
  </si>
  <si>
    <t>ТП 5-2  160 Котельная ч/с</t>
  </si>
  <si>
    <t>ТП 5-3  180 Гараж ч/с</t>
  </si>
  <si>
    <t>ТП 5-8  400 АО «Пищ.ком.»</t>
  </si>
  <si>
    <t>ТП 5-9  250 АО «Пищ.ком.»</t>
  </si>
  <si>
    <t>ТП 5-13  25 Мегафон</t>
  </si>
  <si>
    <t>ТП 5-14  40 МТС</t>
  </si>
  <si>
    <t>ТП 5-12  160 Мельница Хамхоева</t>
  </si>
  <si>
    <t>ТП 5-6  40 Мечеть</t>
  </si>
  <si>
    <t>ТП 5-7  160 Школа № 5</t>
  </si>
  <si>
    <t>ТП 5-4  40 Хамхоев ч/с</t>
  </si>
  <si>
    <t>ТП 5-15  100 ч/с ул. Албогачиева</t>
  </si>
  <si>
    <t>ТП 4-6  250 ул. Советская, ул. Лермонтова</t>
  </si>
  <si>
    <t>ТП 4-5  160 ч/с ул. Цорова</t>
  </si>
  <si>
    <t>ТП 4-3  100 ч/с ул. Шахмурзиева</t>
  </si>
  <si>
    <t>ТП 4-7  100 ул. Шахмурзиева</t>
  </si>
  <si>
    <t>ТП 4-1  100 ул. Шахмурзиева</t>
  </si>
  <si>
    <t>ТП 4-11  250 ул. Мальсагова</t>
  </si>
  <si>
    <t>ТП 4-16  180  ул. Мальсагова</t>
  </si>
  <si>
    <t>Водонасосная</t>
  </si>
  <si>
    <t>ТП 4-2  160 Водозабор</t>
  </si>
  <si>
    <t>ТП 4-20  40 Связь</t>
  </si>
  <si>
    <t>ТП 4-38  250 Кол.р-к «Мальса.»</t>
  </si>
  <si>
    <t>ТП 4-14  100 Пекарня «Бисн»</t>
  </si>
  <si>
    <t>ТП 4-13  40 Нефтебаза</t>
  </si>
  <si>
    <t>ТП 4-22  25 Связь</t>
  </si>
  <si>
    <t>ТП 4-24  25 Связь</t>
  </si>
  <si>
    <t>ТП 4-12  160 Магазин Автосервис</t>
  </si>
  <si>
    <t>ТП 4-4  250 ул. Советская, М/О Альтиево</t>
  </si>
  <si>
    <t>ТП 4-21  100 ч/с ул. Шахмурзы</t>
  </si>
  <si>
    <t>ТП 4-8  100 ул. Шахмурзиева</t>
  </si>
  <si>
    <t>ТП 4-17  250 Новая школа М/О Альтиево ул. Школьная</t>
  </si>
  <si>
    <t>ТП 4-18  250 М/О Альтиево ул. Мальсагова Мечеть</t>
  </si>
  <si>
    <t>ТП 4-23  160 ул. Нагорная</t>
  </si>
  <si>
    <t>ТП 4-19  100 ул. Мальсагова  Админ-я с. Альтиево</t>
  </si>
  <si>
    <t>ТП 5-26  400 Аграр.техникум</t>
  </si>
  <si>
    <t>ТП 5-25  100  Гор.больница</t>
  </si>
  <si>
    <t>ТП 5-24  100 М/О Барсуки</t>
  </si>
  <si>
    <t>ТП 5-30  100 М/О Барсуки</t>
  </si>
  <si>
    <t>ТП 5-32  63 М/О Барсуки</t>
  </si>
  <si>
    <t>ТП 5-33  100 М/О Барсуки</t>
  </si>
  <si>
    <t>ТП 5-35  100 М/О Барсуки Ул. Тутаева трасса М-29 Кавказ</t>
  </si>
  <si>
    <t>ТП 5-40  100 М/О Барсуки</t>
  </si>
  <si>
    <t>ТП 5-45  63 ул. Школьная с. Гази-Юрт</t>
  </si>
  <si>
    <t>ТП 5-46  100 Админ-я с. Гази-Юрт ул. Осканова</t>
  </si>
  <si>
    <t>ТП 5-47  400 ул. Школьная с. Гази-Юрт</t>
  </si>
  <si>
    <t>ТП 5-21 100  Тех.станция</t>
  </si>
  <si>
    <t>ТП 5-27  63 Институт экономики</t>
  </si>
  <si>
    <t>ТП 5-28  250 Водокачка</t>
  </si>
  <si>
    <t>ТП 5-39  2*250 Гос.университет</t>
  </si>
  <si>
    <t>ТП 5-52  160 Строит.участок</t>
  </si>
  <si>
    <t>ТП 5-2  25 Связь</t>
  </si>
  <si>
    <t>ТП 5-4  100 Мечеть</t>
  </si>
  <si>
    <t>ТП 5-57  100 Частный кирп.завод</t>
  </si>
  <si>
    <t>ТП 5-43  160 АЗС «Империал»</t>
  </si>
  <si>
    <t>ТП 5-37  160 Кафе «Ортсхо»</t>
  </si>
  <si>
    <t>ТП 5-42  63 Тех.станция ООО «Планета-92»</t>
  </si>
  <si>
    <t>ТП 5-5  25 Освещение</t>
  </si>
  <si>
    <t>ТП 5-34  63 Ст.цех  ул. Правобережная</t>
  </si>
  <si>
    <t>ТП 5-31  320 Филиал «Теймах»</t>
  </si>
  <si>
    <t>ТП 5-55  250 Школа № 2</t>
  </si>
  <si>
    <t>ТП 5-3  25 Освещение</t>
  </si>
  <si>
    <t>ТП 5-49  100 ул. Школьная</t>
  </si>
  <si>
    <t>ТП 5-44  160 Школа Гази-Юрт</t>
  </si>
  <si>
    <t>ТП 5-51  100 Гор.беженцев</t>
  </si>
  <si>
    <t>ТП 5-9  63 ч/с</t>
  </si>
  <si>
    <t>ТП 5-10  100 Каз.беженцев</t>
  </si>
  <si>
    <t>ТП 5-13  100 ч/с</t>
  </si>
  <si>
    <t>ТП 5-22  100 М/О Барсуки</t>
  </si>
  <si>
    <t>ТП 5-23  63 М/О Барсуки</t>
  </si>
  <si>
    <t>ТП 5-56  100 Население</t>
  </si>
  <si>
    <t>ТП 5-36  400 М/О Барсуки Тех.станция Пекарня</t>
  </si>
  <si>
    <t>ТП 5-41  63 М/О Барсуки Новостройка</t>
  </si>
  <si>
    <t>ТП 5-58  100 Население</t>
  </si>
  <si>
    <t>ТП 5-59  250 ул. Школьная</t>
  </si>
  <si>
    <t>ТП 5-11  250 ул. Школьная</t>
  </si>
  <si>
    <t>ТП 6-1  400 ч/с ул. Гойгова Мечеть</t>
  </si>
  <si>
    <t>ТП 6-3  100 ч/с ул. Албогачиева</t>
  </si>
  <si>
    <t>ТП 6-5  400 с/х техн. Котельная</t>
  </si>
  <si>
    <t>ТП 6-6  400 ч/с Хутор  с. Крепость</t>
  </si>
  <si>
    <t>ТП 6-18  160 Мечеть с. Гамурзиево</t>
  </si>
  <si>
    <t>ТП 6-10  63 Школа</t>
  </si>
  <si>
    <t>ТП 6-8  25 СТО</t>
  </si>
  <si>
    <t>ТП 6-16  40 Освещение улицы</t>
  </si>
  <si>
    <t>ТП 6-17  25 Связь</t>
  </si>
  <si>
    <t>ТП 6-9  250 ч/с ул. Мальсагова</t>
  </si>
  <si>
    <t>ТП 6-11  250 ч/с ул. Албагачиева</t>
  </si>
  <si>
    <t>ТП 6-12  63 ч/с ул. Албагачиева</t>
  </si>
  <si>
    <t>ТП 6-13  160 СШ № 1 ч/с ул. Албагачиева</t>
  </si>
  <si>
    <t>ТП 6-14  100 ч/с</t>
  </si>
  <si>
    <t>ТП 6-7  100 Мини-пекарня</t>
  </si>
  <si>
    <t>ТП 6-15 100 Склады ул. Мальсагова</t>
  </si>
  <si>
    <t>ТП 6-20  400 ч/с</t>
  </si>
  <si>
    <t>ТП 6-19  100 ч/с</t>
  </si>
  <si>
    <t>ТП 6-4  160 гор.бежен.</t>
  </si>
  <si>
    <t>ТП 6-2  250 СШ № 2 ул. Албагачиева</t>
  </si>
  <si>
    <t>ТП 2-24  100 Кооп. «Нясаре» Мельница</t>
  </si>
  <si>
    <t>ТП 2-27  250 ул. Гудантова</t>
  </si>
  <si>
    <t>ТП 2-34  250 ул. Местоева</t>
  </si>
  <si>
    <t>ТП 2-3  100 с. Барсуки</t>
  </si>
  <si>
    <t>ТП 2-7  160 ул. Зязикова</t>
  </si>
  <si>
    <t>ТП 2-4  250 ч/с ШК с. Барсуки</t>
  </si>
  <si>
    <t>ТП 2-29  250 Школа ЧП «Источник»</t>
  </si>
  <si>
    <t>ТП 2-36  160 ч/с Газдиев</t>
  </si>
  <si>
    <t>ТП 2-33  100 ул. Мостовая с. Альтиево</t>
  </si>
  <si>
    <t>ТП 2-8  160 ул. Ветер.</t>
  </si>
  <si>
    <t>ТП 2-10  63 ул. Суворова</t>
  </si>
  <si>
    <t>ТП 2-22  160 ул. Веселая</t>
  </si>
  <si>
    <t>ТП 2-23  100 ул. Хамхоева</t>
  </si>
  <si>
    <t>ТП 2-30  100 ч/с</t>
  </si>
  <si>
    <t>ТП 2-26  25 СТО «Фаэтон»</t>
  </si>
  <si>
    <t>ТП 2-44  100 филиал «Логоваз»</t>
  </si>
  <si>
    <t>ТП 2-31  25 ГПС «Ингушская»</t>
  </si>
  <si>
    <t>ТП 2-66  25 Связь</t>
  </si>
  <si>
    <t>ТП 2-60  25 База ст. МТС</t>
  </si>
  <si>
    <t>ТП 2-57  25 Сот.св. «Юж.сети»</t>
  </si>
  <si>
    <t>ТП 2-72  25 Связь</t>
  </si>
  <si>
    <t>ТП 2-73  25 Связь</t>
  </si>
  <si>
    <t>ТП 2-39  160 СТО «Сагов»</t>
  </si>
  <si>
    <t>ТП 2-41  100 СТО «Варшава»</t>
  </si>
  <si>
    <t>ТП 2-37  100 ООО «Блеск-95» Оздоев</t>
  </si>
  <si>
    <t>ТП 2-38  160 МП «Халимат»  М/О Альтиево</t>
  </si>
  <si>
    <t>ТП 2-80  63 Освещение</t>
  </si>
  <si>
    <t>ТП 2-82  25 Связь</t>
  </si>
  <si>
    <t>ТП 2-9  100 Вет.бак.лаб.</t>
  </si>
  <si>
    <t>ТП 2-45  250 ул. Местоева</t>
  </si>
  <si>
    <t>ТП 2-52  400 Новостройки М/О Альтиевский</t>
  </si>
  <si>
    <t>ТП 2-75  400 ул. 12 линия</t>
  </si>
  <si>
    <t>ТП 2-51  160 ул. Веселая</t>
  </si>
  <si>
    <t>ТП 2-56  100 Коттедж М/О Гамурзиево</t>
  </si>
  <si>
    <t>ТП 2-68  63 ч/с ул. Ажигова</t>
  </si>
  <si>
    <t>ТП 2-61  100 ч/с</t>
  </si>
  <si>
    <t>ТП 2-62  160 ч/с</t>
  </si>
  <si>
    <t>ТП 2-63  100 Больница</t>
  </si>
  <si>
    <t>ТП 2-64  63  ч/с</t>
  </si>
  <si>
    <t>ТП 2-21  250 Кафе «Молодежное»</t>
  </si>
  <si>
    <t>ТП 2-46  100 ч/с</t>
  </si>
  <si>
    <t>ТП 2-47  100 М/О  Барсуки ул. Гагиева</t>
  </si>
  <si>
    <t>ТП 2-65  160 ч/с</t>
  </si>
  <si>
    <t>ТП 2-69  25 ул. Садовая</t>
  </si>
  <si>
    <t>ТП 2-70  160 ул. Алханчуртская</t>
  </si>
  <si>
    <t>ТП 2-32  400 А.Б.З.</t>
  </si>
  <si>
    <t>ТП 2-48  63 Новостройки</t>
  </si>
  <si>
    <t>ТП 2-71  40 ул. Алханчуртская</t>
  </si>
  <si>
    <t>ТП 2-49  100 ул. Дудургова  с. Барсуки</t>
  </si>
  <si>
    <t>ТП 2-74  250 ч/с ул. Умарова</t>
  </si>
  <si>
    <t>ТП 2-50  160 ул. Дюкерная</t>
  </si>
  <si>
    <t>ТП 2-77  160  ул. 1-линия</t>
  </si>
  <si>
    <t>ТП 2-40  63 Новостройки М/О Альтиево</t>
  </si>
  <si>
    <t>ТП 2-78  63 Албагачиев</t>
  </si>
  <si>
    <t>ТП 2-79  63 ул. Сагова</t>
  </si>
  <si>
    <t>ТП 2-81  100 ч/с</t>
  </si>
  <si>
    <t>ТП 2-67  63 ул. Веселая  Гамурзиево</t>
  </si>
  <si>
    <t>ТП 2-28  63 ООО «Микрон» ул. Суворова</t>
  </si>
  <si>
    <t>ТП 2-76  250 ул. Алханчуртская</t>
  </si>
  <si>
    <t>ТП 3-16  100  Респ. Противотуберк.диспансер</t>
  </si>
  <si>
    <t>ТП 3-12  100 Водозабор скважина</t>
  </si>
  <si>
    <t>ТП 3-1  400 ИПС</t>
  </si>
  <si>
    <t>ТП 3-2  25 Новостройки</t>
  </si>
  <si>
    <t>ТП 3-3  100 ул. Плиева</t>
  </si>
  <si>
    <t>ТП 3-4  100  ул. Новая</t>
  </si>
  <si>
    <t>ТП 3-5  180 ул. Осканова</t>
  </si>
  <si>
    <t>ТП 3-6  63 Новостройки</t>
  </si>
  <si>
    <t>ТП 3-7  160 Новостройки</t>
  </si>
  <si>
    <t>ТП 3-8  63  ул. Горная</t>
  </si>
  <si>
    <t>Плиево</t>
  </si>
  <si>
    <t>ТП 3-9  250 ч/с ул. Ажигова</t>
  </si>
  <si>
    <t>ТП 3-15  63 ч/с</t>
  </si>
  <si>
    <t>ТП 3-11  250 ч/с</t>
  </si>
  <si>
    <t>ТП 3-14  100 ч/с</t>
  </si>
  <si>
    <t>ТП 3-13  160 ул. Алханчуртская</t>
  </si>
  <si>
    <t>ТП 4-3  100 М/О Барсуки ул. Магистральная</t>
  </si>
  <si>
    <t>ТП 4-4  100 Коттеджи беженцев</t>
  </si>
  <si>
    <t>ТП 4-17  160 ч/с ул. Одесская</t>
  </si>
  <si>
    <t>ТП 4-19  100 ул. Зязикова</t>
  </si>
  <si>
    <t>ТП 4-9  63 ФОК</t>
  </si>
  <si>
    <t>ТП 4-16  160 Связь</t>
  </si>
  <si>
    <t>ТП 4-15  100 Детский сад</t>
  </si>
  <si>
    <t>ТП 4-7  100 Новостройки</t>
  </si>
  <si>
    <t>ТП 4-5  63  СТО ООО «Юг»</t>
  </si>
  <si>
    <t>ТП 4-18  160 ТП Презид.</t>
  </si>
  <si>
    <t>ТП 4-6 250 Новостройки</t>
  </si>
  <si>
    <t>ТП 4-10  160 ч/с</t>
  </si>
  <si>
    <t>ТП 4-11  250 ул. Дзортова</t>
  </si>
  <si>
    <t>ТП 4-12  100 Казарма беженцев</t>
  </si>
  <si>
    <t>ТП 4-13  250 ч/с</t>
  </si>
  <si>
    <t>ТП 4-14  250 ул. Шадыжева</t>
  </si>
  <si>
    <t>ТП 4-2  160 ч/с ул. Зязикова</t>
  </si>
  <si>
    <t>ТП 4-8  100 ч/с</t>
  </si>
  <si>
    <t>ТП 4-1  400 ч/с</t>
  </si>
  <si>
    <t>ТП 7-7  160  ПТФ Конезавод</t>
  </si>
  <si>
    <t>ТП 7-1  100 МТФ</t>
  </si>
  <si>
    <t>ТП 7-6  100 ул. Гарданова</t>
  </si>
  <si>
    <t>ТП 7-11  100 ул. Осканова</t>
  </si>
  <si>
    <t>ТП 7-4  160 ул. Евлоева</t>
  </si>
  <si>
    <t>ТП 7-8  100 ул. Хамхоева</t>
  </si>
  <si>
    <t>ТП 7-3  100 ч/с школа № 15</t>
  </si>
  <si>
    <t>ТП 7-9  400 ул. Гикало</t>
  </si>
  <si>
    <t>ТП 7-10  160 Респ.неф.база</t>
  </si>
  <si>
    <t>ТП 7-2  100 РПБ «МК»</t>
  </si>
  <si>
    <t>ТП 7-20  160 Бетонный узел</t>
  </si>
  <si>
    <t>ТП 7-16  25 Мечеть</t>
  </si>
  <si>
    <t>ТП 7-5  400 Цех по перер. Шлаков</t>
  </si>
  <si>
    <t>ТП 7-15  100 Кафе «Тушоли»</t>
  </si>
  <si>
    <t>ТП 7-19  100 Водокачка</t>
  </si>
  <si>
    <t>ТП 7-14  100 АЗС № 15</t>
  </si>
  <si>
    <t>ТП 7-13  250  Начальная школа № 18</t>
  </si>
  <si>
    <t>ТП 7-17  100 ж/д беж.</t>
  </si>
  <si>
    <t>ТП 7-18  160 ж/д беж.</t>
  </si>
  <si>
    <t>ТП 7-22  160 Население</t>
  </si>
  <si>
    <t>ТП 7-21  160 ч/с</t>
  </si>
  <si>
    <t>ТП 8-1  100 ч/с</t>
  </si>
  <si>
    <t>ТП 8-18  160 ул. Осканова</t>
  </si>
  <si>
    <t>ТП 8-3  100 Школа 12</t>
  </si>
  <si>
    <t>ТП 8-2  250 ч/с ул. Горчханова</t>
  </si>
  <si>
    <t>ТП 8-5  250 ч/с</t>
  </si>
  <si>
    <t>ТП 8-8  160 с. Плиево</t>
  </si>
  <si>
    <t>ТП 8-6  100 ч/с</t>
  </si>
  <si>
    <t>ТП 8-9  100 с. Плиево</t>
  </si>
  <si>
    <t>ТП 8-10  250  ч/с Барахоева</t>
  </si>
  <si>
    <t>ТП 8-12  25 ОАО «МТС»</t>
  </si>
  <si>
    <t>ТП 8-15  25 Мегафон</t>
  </si>
  <si>
    <t>ТП 8-16  25  Билайн</t>
  </si>
  <si>
    <t>ТП 8-17  25 Билайн</t>
  </si>
  <si>
    <t>ТП 8-7  100 Школа-3</t>
  </si>
  <si>
    <t>ТП 8-4  63 Филиал трик.фабрики Админ.М/о Плиевск.</t>
  </si>
  <si>
    <t>ТП 8-11  160 ч/с</t>
  </si>
  <si>
    <t>ТП 8-13  100 ч/с</t>
  </si>
  <si>
    <t>ТП 8-19  160  ул. Ижиева</t>
  </si>
  <si>
    <t>ТП 8-14  400 ч/с</t>
  </si>
  <si>
    <t>Юго-Западная</t>
  </si>
  <si>
    <t>ТП 4-1  630  ЗАО «Мадина» «Монолит»</t>
  </si>
  <si>
    <t>ТП 4-2  160  ч/с Муцольговых ул. Нагорная</t>
  </si>
  <si>
    <t>ТП 4-13  250 Новостройки ул. Северная</t>
  </si>
  <si>
    <t>ТП 4-19  100 ч/с ул. Западная</t>
  </si>
  <si>
    <t>ТП 4-4  250 ч/с Могушков ул.Гейрбек-Хаджи</t>
  </si>
  <si>
    <t>ТП 4-6  100 ч/с</t>
  </si>
  <si>
    <t>ТП 4-18  1000 Школа-3 ул. Московская мик.р-он</t>
  </si>
  <si>
    <t>ТП 4-29  100 ч/с</t>
  </si>
  <si>
    <t>ТП 4-22  63 ул. Тутаева</t>
  </si>
  <si>
    <t>ТП 4-11  160 Мин.культуры</t>
  </si>
  <si>
    <t>ТП 4-8  250 Ислам.институт</t>
  </si>
  <si>
    <t>ТП 4-20  63 «Авангард-Сервис» ул. Хаутиева</t>
  </si>
  <si>
    <t>ТП 4-14  63 Стадион «Динамо»</t>
  </si>
  <si>
    <t>ТП 4-36  25 «Билайн»</t>
  </si>
  <si>
    <t>ТП 9-4-3  2*180 Узел связи</t>
  </si>
  <si>
    <t>ТП 9-4-2  630 «Вектор-М»</t>
  </si>
  <si>
    <t>ТП 4-17  63 Мин. Образ.</t>
  </si>
  <si>
    <t>ТП 4-7  250 Лесхоз</t>
  </si>
  <si>
    <t>ТП 4-25  25 Магазин ул. Тутаева</t>
  </si>
  <si>
    <t>ТП 4-21  100 ТЦ «Карат»</t>
  </si>
  <si>
    <t>ТП 4-38 АЗС «Авто-сила»</t>
  </si>
  <si>
    <t>ТП 4-27 Связь</t>
  </si>
  <si>
    <t>ТП 4-23 Связь</t>
  </si>
  <si>
    <t>ТП 4-40  Связь</t>
  </si>
  <si>
    <t>ТП 4-9-1  2*630 Ж/д вокзал</t>
  </si>
  <si>
    <t>ТП 4-31  100 ч/с Дзауров</t>
  </si>
  <si>
    <t>ТП 4-3  63 ч/с Ильясов Ул. Гражданская</t>
  </si>
  <si>
    <t>ТП 4-16  100 ул. Тенистая</t>
  </si>
  <si>
    <t>ТП 4-32  100 ч/с</t>
  </si>
  <si>
    <t>ТП 4-33  63 ч/с</t>
  </si>
  <si>
    <t>ТП 4-28  160 Администрация</t>
  </si>
  <si>
    <t>ТП 4-26  250 ул. Советская</t>
  </si>
  <si>
    <t>ТП 4-35  100 Мархиев</t>
  </si>
  <si>
    <t>ТП 4-37  100 Татриев, ул. Тутаева</t>
  </si>
  <si>
    <t>ТП 4-30  160 ул. Орцханова</t>
  </si>
  <si>
    <t>ТП 4-39  400 Бештоев ул. Медицинская</t>
  </si>
  <si>
    <t>ТП 4-15  40 ч/с</t>
  </si>
  <si>
    <t>ТП 4-9-1  400 Ж/д вокзал</t>
  </si>
  <si>
    <t>ТП 4-34  250 ч/с Гейрбек-Хаджи</t>
  </si>
  <si>
    <t>ТП 7-26  160  ул. Полин.</t>
  </si>
  <si>
    <t>ТП 7-4  100 Автострада</t>
  </si>
  <si>
    <t>ТП 7-3  160 ч/с</t>
  </si>
  <si>
    <t>ТП 7-5  250 Водокачка</t>
  </si>
  <si>
    <t>ТП 7-7  160 ч/с Кодзоев</t>
  </si>
  <si>
    <t>ТП 7-8  250 ч/с ул. Тумгоева</t>
  </si>
  <si>
    <t>ТП 7-11  160 ч/с</t>
  </si>
  <si>
    <t>ТП 7-15  160 ч/с</t>
  </si>
  <si>
    <t>ТП 7-16  100 ГАИ ч/с</t>
  </si>
  <si>
    <t>ТП 7-38  100 ул. Пионерская</t>
  </si>
  <si>
    <t>ТП 7-37  63 ул. Пионерская</t>
  </si>
  <si>
    <t>ТП 7-36  100 Арт. скважина с. Гамурзиево</t>
  </si>
  <si>
    <t>ТП 7-18  100 ч/с</t>
  </si>
  <si>
    <t>ТП 7-19  250 Школа</t>
  </si>
  <si>
    <t>ТП 7-25  250 ч/с (Гойгов)</t>
  </si>
  <si>
    <t>ТП 7-31  25 АЗС  № 17</t>
  </si>
  <si>
    <t>ТП 7-23  63 «Магасси»</t>
  </si>
  <si>
    <t>ТП 7-27  25 связь, ул. Бакинская</t>
  </si>
  <si>
    <t>ТП 7-2  250 Циркул. Чахкиевы</t>
  </si>
  <si>
    <t>ТП 7-20  160 «Кр.кирпич»</t>
  </si>
  <si>
    <t>ТП 7-22  63 Стол.цех</t>
  </si>
  <si>
    <t>ТП 7-45  25 Связь</t>
  </si>
  <si>
    <t>ТП 7-46  160 Керамика</t>
  </si>
  <si>
    <t>ТП 7-9  25 Стол.цех</t>
  </si>
  <si>
    <t>ТП 7-47  250 Станция переливания крови</t>
  </si>
  <si>
    <t>ТП 7-29  250 Сварч.цех Зазоева</t>
  </si>
  <si>
    <t>ТП 7-48  160 Дет.сад</t>
  </si>
  <si>
    <t>ТП 7-10  160 Тех.станц. ВАЗ «Эрзи»</t>
  </si>
  <si>
    <t>ТП 7-12  160 Тех.станц. Арчаков</t>
  </si>
  <si>
    <t>ТП 7-13  250 АЗС</t>
  </si>
  <si>
    <t>ТП 7-14  160 АЗС Лукойл</t>
  </si>
  <si>
    <t>ТП 7-49  25 Связь МТС</t>
  </si>
  <si>
    <t>ТП 7-51  40 Уличное освещение</t>
  </si>
  <si>
    <t>ТП 7-52  25 Связь</t>
  </si>
  <si>
    <t>ТП 7-40  15 ч/п Местоев</t>
  </si>
  <si>
    <t>ТП 7-44  250 Ст.ск.помощи</t>
  </si>
  <si>
    <t xml:space="preserve">ТП 7-6  100 </t>
  </si>
  <si>
    <t>ТП 7-33  100  ч/с</t>
  </si>
  <si>
    <t>ТП 7-41  100</t>
  </si>
  <si>
    <t>ТП 7-42  630 ул. Дидигова</t>
  </si>
  <si>
    <t>ТП 7-39  25 ч/с</t>
  </si>
  <si>
    <t>ТП 7-43  250 Население</t>
  </si>
  <si>
    <t>ТП 7-53  250 Школа</t>
  </si>
  <si>
    <t>ТП 7-50  250 ч/с</t>
  </si>
  <si>
    <t>ТП 7-30  100 ул. Бакинская</t>
  </si>
  <si>
    <t>ТП 8-1  160  АО «Металл»</t>
  </si>
  <si>
    <t>ТП 8-10  160 Сварочный цех</t>
  </si>
  <si>
    <t>ТП 8-6  40 Ингушрег.газ</t>
  </si>
  <si>
    <t>ТП 8-7  63 «Мед.центр»</t>
  </si>
  <si>
    <t>ТП 8-12  63 Магазин</t>
  </si>
  <si>
    <t>ТП 8-4  250 Школа № 5</t>
  </si>
  <si>
    <t>ТП 8-15  100 ФОК</t>
  </si>
  <si>
    <t>ТП 8-14  100  ул. Хаутиева</t>
  </si>
  <si>
    <t>ТП 8-3  160 ч/с</t>
  </si>
  <si>
    <t>ТП 8-13  160 ч/с</t>
  </si>
  <si>
    <t>ТП 8-2  100 ч/с</t>
  </si>
  <si>
    <t>ТП 8-16  100 ч/с</t>
  </si>
  <si>
    <t>ТП 16-2  250  ул. Машхоева</t>
  </si>
  <si>
    <t>ТП 16-3  250 Мигр.служба</t>
  </si>
  <si>
    <t>ТП 16-1  250 не изв.</t>
  </si>
  <si>
    <t>ТП 16-26  25 Келигов</t>
  </si>
  <si>
    <t>ТП 16-4  100 Пекарня</t>
  </si>
  <si>
    <t>ТП 16-30  250 Автосервис «Бета»</t>
  </si>
  <si>
    <t>ТП 16-31  100 ООО «Аки»</t>
  </si>
  <si>
    <t>ТП 16-19  25 Магазин</t>
  </si>
  <si>
    <t>ТП 16-21  10 ч/с Маматиев</t>
  </si>
  <si>
    <t>ТП 16-22  100 Ситицентр</t>
  </si>
  <si>
    <t>ТП 16-25  25  Гор. Освещение</t>
  </si>
  <si>
    <t>ТП 16-27  63 Министерство образования</t>
  </si>
  <si>
    <t>ТП 16-16  25 Мед.катастроф</t>
  </si>
  <si>
    <t>ТП 16-28  100 Банк</t>
  </si>
  <si>
    <t>ТП 16-9-8  2*630 ЦРБ</t>
  </si>
  <si>
    <t>ТП 16-20  2*250 Род.дом</t>
  </si>
  <si>
    <t>ТП 16-29  160 Дзейтов</t>
  </si>
  <si>
    <t>ТП 16-23  250 ул. Куркиева</t>
  </si>
  <si>
    <t>ТП 16-11  25 ч/с</t>
  </si>
  <si>
    <t>ТП 16-24  63 не изв.</t>
  </si>
  <si>
    <t>ТП 16-12  100 ч/с</t>
  </si>
  <si>
    <t>ТП 17-5  400  ул. Черномырдина</t>
  </si>
  <si>
    <t>ТП 17-4  63  ГАИ</t>
  </si>
  <si>
    <t>ТП 17-6  160  Столярный цех</t>
  </si>
  <si>
    <t>ТП 17-7  100 АЗС № 1</t>
  </si>
  <si>
    <t>ТП 17-9  160  Магазин</t>
  </si>
  <si>
    <t>ТП 17-12  100  Кафе</t>
  </si>
  <si>
    <t>ТП 17-13  100  Цороев</t>
  </si>
  <si>
    <t>ТП 17-11  100  ч/в</t>
  </si>
  <si>
    <t>ТП 17-1  400  «Камаз-Центр»</t>
  </si>
  <si>
    <t>ТП 17-10  100 ч/с</t>
  </si>
  <si>
    <t>ТП 17-8  160 ч/с Оздоев</t>
  </si>
  <si>
    <t>ТП 17-3  100 Кафе «Встреча»</t>
  </si>
  <si>
    <t>ТП 16-17-1  400 Торговый центр</t>
  </si>
  <si>
    <t>ТП 18-8  160  ул Казбеги</t>
  </si>
  <si>
    <t>ТП 18-1  400 ч/с</t>
  </si>
  <si>
    <t>ТП 18-2  400 ч/с (Мержоев)</t>
  </si>
  <si>
    <t>ТП 18-3  100 ч/с Гриль-бар</t>
  </si>
  <si>
    <t>ТП 18-5  160 ч/с</t>
  </si>
  <si>
    <t>ТП 18-15  63 АЗС КФХ Таркоев</t>
  </si>
  <si>
    <t>ТП 18-18   25 МТС</t>
  </si>
  <si>
    <t>ТП 18-14  100  ООО «Аки»</t>
  </si>
  <si>
    <t>ТП 18-4  250 Автосервис «Бета»</t>
  </si>
  <si>
    <t>ТП 18-6  160 ч/с</t>
  </si>
  <si>
    <t>ТП 18-19  25  БС «НИРКБ» ОАО «Вымпелком»</t>
  </si>
  <si>
    <t>ТП 18-7 63  Пекарня</t>
  </si>
  <si>
    <t>ТП 18-9  630 ч/с</t>
  </si>
  <si>
    <t>ТП 18-10  400 ч/с</t>
  </si>
  <si>
    <t>ТП 18-11  100 ч/с</t>
  </si>
  <si>
    <t>ТП 18-12  160 ч/с</t>
  </si>
  <si>
    <t>ТП 18-21  400 ул. Овражная</t>
  </si>
  <si>
    <t>ТП 18-13 40 ч/с Котиев</t>
  </si>
  <si>
    <t>ТП 18-22  100 ул. Весенняя</t>
  </si>
  <si>
    <t>ТП 18-20 400 2-сектор</t>
  </si>
  <si>
    <t>ТП 18-17  100 ул. Муталиева, ул. Горчханова</t>
  </si>
  <si>
    <t>ТП 18-23 400 ч/с</t>
  </si>
  <si>
    <t>ТП 3-12  160  ч/с ул. Степная</t>
  </si>
  <si>
    <t>ТП 3-4  160 ч/сул. Осканова</t>
  </si>
  <si>
    <t>ТП 3-9  25 новостройки ул. Ахриева, админ-я</t>
  </si>
  <si>
    <t>ТП 3-11  160 ч/с</t>
  </si>
  <si>
    <t>ТП 3-1  2*160 микр. район</t>
  </si>
  <si>
    <t>ТП 3-15  63 ч/с ул. 26 апреля</t>
  </si>
  <si>
    <t>ТП 3-17  250 ФОК</t>
  </si>
  <si>
    <t>Карабулакский РЭС</t>
  </si>
  <si>
    <t>ТП 3-б/н  100 Битумохранилище «Неон»</t>
  </si>
  <si>
    <t>ТП 3-14  250 ООО Караб. н/база</t>
  </si>
  <si>
    <t>ТП 3-13  63 город. беженцев</t>
  </si>
  <si>
    <t>ТП 3-3  160 спирт.завод</t>
  </si>
  <si>
    <t>ТП 3-10  250  РИПСУ</t>
  </si>
  <si>
    <t>ТП 3-6  25 ДПРМ «Аэропорт»</t>
  </si>
  <si>
    <t>ТП 3-2  25 Админ., ч/с ул. Степная</t>
  </si>
  <si>
    <t>ТП 3-20  100 Цех. пласт.</t>
  </si>
  <si>
    <t>ТП 3-8  250 «Мальтес»</t>
  </si>
  <si>
    <t>ТП 3-7  25 Поликлиника</t>
  </si>
  <si>
    <t>ТП 3-19  250 д/сад (Троицк.-1)</t>
  </si>
  <si>
    <t>ТП 3-5  160 «Мегафон»</t>
  </si>
  <si>
    <t>ТП 3-21  160 ч/с ул. Бачалова</t>
  </si>
  <si>
    <t>ТП 3-22  40 ч/с ул. Градусова</t>
  </si>
  <si>
    <t>ТП 8-3  63 ул. Луговая</t>
  </si>
  <si>
    <t>ТП 8-1  63 РРС ул. Комарова-Осканова</t>
  </si>
  <si>
    <t>ТП 8-11  160  «Мальтес»</t>
  </si>
  <si>
    <t>ТП 8-12  100 ГУП «Водоканал»</t>
  </si>
  <si>
    <t>ТП 8-13  160 ГУП «Водоканал»</t>
  </si>
  <si>
    <t>ТП 8-6  1000 Кирп. завод с. Яндаре</t>
  </si>
  <si>
    <t>ТП 8-8  630 УПН-50</t>
  </si>
  <si>
    <t>ТП 8-10  630 Кирп. завод</t>
  </si>
  <si>
    <t>ТП 8-16  100 ООО «Руслан» корм.дроб.цех</t>
  </si>
  <si>
    <t>ТП 8-2  400 ПТФ</t>
  </si>
  <si>
    <t>ТП 8-14  100 ч/с</t>
  </si>
  <si>
    <t>ТП 8-15  25 ч/с новостройки</t>
  </si>
  <si>
    <t>ТП 14-8  160 ул. Зязикова</t>
  </si>
  <si>
    <t>ТП 14-9  160 ул. Орджоникидзе</t>
  </si>
  <si>
    <t>ТП 14-6  63 ул. Дьякова</t>
  </si>
  <si>
    <t>ТП 14-33  100 МВД Больница</t>
  </si>
  <si>
    <t>ТП 14-32  160 ул. Чапаева</t>
  </si>
  <si>
    <t>ТП 14-11  250 ул. Комсомольская</t>
  </si>
  <si>
    <t>ТП 14-15  160 ул. Московская</t>
  </si>
  <si>
    <t>ТП 14-13  63 ул. Кирова</t>
  </si>
  <si>
    <t>ТП 14-12  100 Пилорама</t>
  </si>
  <si>
    <t>ТП 14-18  100 ул. Чкалова</t>
  </si>
  <si>
    <t>ТП 14-43  63 НК «Ингросс» Келигов</t>
  </si>
  <si>
    <t>ТП 14-1  400 Нефт. База ЗАО «Ингойл»</t>
  </si>
  <si>
    <t>ТП 14-49  25  Мечеть</t>
  </si>
  <si>
    <t>ТП 14-5  25 Базовая станция</t>
  </si>
  <si>
    <t>ТП 14-10  250 Школа № 2</t>
  </si>
  <si>
    <t>ТП 14-40  40 Узел связи</t>
  </si>
  <si>
    <t>ТП 14-50  40 Гурман</t>
  </si>
  <si>
    <t>ТП 14-2  40 Суд г. Карабулака</t>
  </si>
  <si>
    <t>ТП 14-42  100 Магазин</t>
  </si>
  <si>
    <t>ТП 14-47  25 БС Хамчиева</t>
  </si>
  <si>
    <t>ТП 14-46  25 БС Хамчиева</t>
  </si>
  <si>
    <t>ТП 14-45  25 ч/с Боков</t>
  </si>
  <si>
    <t>ТП 14-52  100 ч/с ул. Кирова</t>
  </si>
  <si>
    <t>ТП 14-44  160 ч/с</t>
  </si>
  <si>
    <t>ТП 14-48  100 ч/с ул. Кирова</t>
  </si>
  <si>
    <t>ТП 14-51  25 ч/с ул. Чапаева</t>
  </si>
  <si>
    <t>ТП 14-4  100 ул. Революционная</t>
  </si>
  <si>
    <t>ТП 14-7  400 ул. Первомайская</t>
  </si>
  <si>
    <t>ТП 14-3  160 ул. Чкалова</t>
  </si>
  <si>
    <t>ТП 5-36  100 ч/с</t>
  </si>
  <si>
    <t>ТП 5-10  250 гор.беж.</t>
  </si>
  <si>
    <t>ТП 5-4  100 РРС</t>
  </si>
  <si>
    <t>ТП 5-5  160  ул. Комарова</t>
  </si>
  <si>
    <t>ТП 5-16  100 ул. Джабагиева, ул. Фрунзе</t>
  </si>
  <si>
    <t>ТП 5-3  100 МТС</t>
  </si>
  <si>
    <t>ТП 5-29  25 ОВО ГОВД</t>
  </si>
  <si>
    <t>ТП 5-43  100 ч/с г. Карабулак</t>
  </si>
  <si>
    <t>ТП 5-34  160 ч/с</t>
  </si>
  <si>
    <t>ТП 5-41  160 жил.массив</t>
  </si>
  <si>
    <t>ТП 5-28  50 АЗС Сунж.н/база</t>
  </si>
  <si>
    <t>ТП 5-27  50 ЧП «Августина»</t>
  </si>
  <si>
    <t>ТП 5-8  100 АЗС «Кацторг»</t>
  </si>
  <si>
    <t>ТП 5-53  40 «Блок Инвест»</t>
  </si>
  <si>
    <t>ТП 5-38  630 Гор-к строит.</t>
  </si>
  <si>
    <t>ТП 5-21  160 гор.беж. «Беркат»</t>
  </si>
  <si>
    <t>ТП 5-56  100 гор.беж. «Беркат»</t>
  </si>
  <si>
    <t>ТП 5-7  630 ООО «Транстр.»</t>
  </si>
  <si>
    <t>ТП 5-6  400 ТОО «Аддам»</t>
  </si>
  <si>
    <t>ТП 5-31  160 Дробилка ООО «Грант-Вест»</t>
  </si>
  <si>
    <t>ТП 5-2  630 ПДСУ 200</t>
  </si>
  <si>
    <t>ТП 5-12  100 ДСЗ «Ингстрой»</t>
  </si>
  <si>
    <t>ТП 5-9  63 «Ингушавтодор»</t>
  </si>
  <si>
    <t>ТП 5-57  25 Стол. цех  Куштова</t>
  </si>
  <si>
    <t>ТП 5-20  100 дер.дроб.цех</t>
  </si>
  <si>
    <t>ТП 5-13  1000 кирп.завод</t>
  </si>
  <si>
    <t>ТП 5-45  250 Гимназия</t>
  </si>
  <si>
    <t>ТП 5-58  160 Хамхоев</t>
  </si>
  <si>
    <t>ТП 5-19  400 ГУП ПТФ «Ингушск.»</t>
  </si>
  <si>
    <t>ТП 5-46  40 ООО «Су-1»</t>
  </si>
  <si>
    <t>ТП 5-51  63 ч/с новостройки</t>
  </si>
  <si>
    <t>ТП 5-44  100 новостройки</t>
  </si>
  <si>
    <t>ТП 5-47  250 ч/с</t>
  </si>
  <si>
    <t>ТП 5-17  100 ул. Комарова</t>
  </si>
  <si>
    <t>ТП 5-32  63 ул. Колхозная</t>
  </si>
  <si>
    <t>ТП 5-50  160 ч/с ул. Фрунзе</t>
  </si>
  <si>
    <t>ТП 5-б/н  (неизвестно)</t>
  </si>
  <si>
    <t>ТП 5-55  100 ч/с</t>
  </si>
  <si>
    <t>ТП 5-48  100 ч/с</t>
  </si>
  <si>
    <t>КТП 1-2  250  Цех по переработке нефти</t>
  </si>
  <si>
    <t>ТП 1-1 63 Насосная Вознесен.</t>
  </si>
  <si>
    <t>ТП 1-11  25 Освещ. Площадки</t>
  </si>
  <si>
    <t>ТП 1-5  250  Кирп. завод</t>
  </si>
  <si>
    <t>ТП 1-4  100   Автокомб.</t>
  </si>
  <si>
    <t>ТП 1-14  320 ЧП «Мальтес»</t>
  </si>
  <si>
    <t>ТП 1-10  400 АБЗ «Кондор» (Трансасфальт)</t>
  </si>
  <si>
    <t>ТП 1-7  400 Компрессор</t>
  </si>
  <si>
    <t>ТП 1-15  250 Столяр. Цех</t>
  </si>
  <si>
    <t>ТП 1-22  40 Авеста</t>
  </si>
  <si>
    <t>ТП 1-13  160 цементно-расф.цех</t>
  </si>
  <si>
    <t>ТП 1-21  100 «Таргим»</t>
  </si>
  <si>
    <t>ТП 1-18  100 ООО «Мастер мини цех»</t>
  </si>
  <si>
    <t>ТП 1-9  315 «Битумохранилище»</t>
  </si>
  <si>
    <t>ТП 1-8  160 ЧП Куриева</t>
  </si>
  <si>
    <t>ТП 1-20  100 ООО «Кистинец»</t>
  </si>
  <si>
    <t>ТП 1-16  60 ЗАО «Старт-плюс»</t>
  </si>
  <si>
    <t>ТП 1-19  25 МП «Прогресс»</t>
  </si>
  <si>
    <t>Троицкая-1</t>
  </si>
  <si>
    <t>ТП 4-16  160  ул. Бородец.</t>
  </si>
  <si>
    <t>ТП 4-15  250 ул. Промысловая, Ахриева</t>
  </si>
  <si>
    <t>ТП 4-9  320  Парк ул. Быхалова</t>
  </si>
  <si>
    <t>ТП 4-11  400 Парк ул. Быхалова</t>
  </si>
  <si>
    <t>ТП 4-6  315 ч/с</t>
  </si>
  <si>
    <t>ТП 4-3  100 ул. Промысловая</t>
  </si>
  <si>
    <t>ТП 4-31  100 ООО «Сириус»</t>
  </si>
  <si>
    <t>ТП 4-25  250  Битумохранилище</t>
  </si>
  <si>
    <t>ТП 4-1  100  Железн. Дорога</t>
  </si>
  <si>
    <t>ТП 4-20  40  ЗАО «Старт»</t>
  </si>
  <si>
    <t>ТП 4-37  25  «Мегафон»</t>
  </si>
  <si>
    <t>ТП 4-39  100 Больница</t>
  </si>
  <si>
    <t>ТП 4-19  400 База ОРСА</t>
  </si>
  <si>
    <t>ТП 4-34  160 Мегафон</t>
  </si>
  <si>
    <t>ТП 4-12  63 ч/п по выпечке хлеба</t>
  </si>
  <si>
    <t>ТП 4-8  100 Мельница</t>
  </si>
  <si>
    <t>ТП 4-24  100 Здан. админ.</t>
  </si>
  <si>
    <t>ТП 4-13  63 ГТС</t>
  </si>
  <si>
    <t>ТП 4-14  160 Школа № 1, 3</t>
  </si>
  <si>
    <t>ТП 4-4  250 «Даймохк»</t>
  </si>
  <si>
    <t>ТП 4-42  25 База ст. МТС</t>
  </si>
  <si>
    <t>ТП 4-43  100 Тех.станция</t>
  </si>
  <si>
    <t>ТП 4-33  25 ч/с Дакиев</t>
  </si>
  <si>
    <t>ТП 4-28  25 База ст. МТС ул. Промысловая</t>
  </si>
  <si>
    <t>ТП 4-27  100 цех по переработке нефти «Сириус»</t>
  </si>
  <si>
    <t>ТП 4-30  100 ООО «Евростройинвест»</t>
  </si>
  <si>
    <t>ТП 4-17  25 АЗС № 13</t>
  </si>
  <si>
    <t>ТП 4-21  63 Торг. База «Темп»</t>
  </si>
  <si>
    <t>Сбербанк 4-44 100 кВА</t>
  </si>
  <si>
    <t>ТП 4-36  400 ч/с ул. Бачалова, Гикало</t>
  </si>
  <si>
    <t>ТП 4-38  100 ч/с</t>
  </si>
  <si>
    <t>ТП 4-40  100 ул. Градусова</t>
  </si>
  <si>
    <t>ТП 4-7  2*400 ул. Осканова</t>
  </si>
  <si>
    <t>ТП 4-35  160 Новостройки</t>
  </si>
  <si>
    <t>ТП 4-23  400 ч/с</t>
  </si>
  <si>
    <t>ТП 4-5  320 ч/с</t>
  </si>
  <si>
    <t>ТП 4-22  100 ул. Промысловая</t>
  </si>
  <si>
    <t>ТП 4-41  25 ул. Промысловая</t>
  </si>
  <si>
    <t>ТП 7-1  25 Фермерское хозяйство</t>
  </si>
  <si>
    <t>ТП 7-2  100 Бр. № 1 Центр. пром.</t>
  </si>
  <si>
    <t>ТП 7-5  25  ОТФ Униева</t>
  </si>
  <si>
    <t>ТП 7-7  25  ОТФ</t>
  </si>
  <si>
    <t>ТП 7-6  200 Кооп. «Умелец»</t>
  </si>
  <si>
    <t>ТП 7-4  630 Фирма «Электрон»</t>
  </si>
  <si>
    <t>ТП 7-12  320 Строй. площ. керамз. завода</t>
  </si>
  <si>
    <t>ТП 7-16  400 Завод по переработке мусора</t>
  </si>
  <si>
    <t>ТП 7-9  25 Ферма Могушков</t>
  </si>
  <si>
    <t>ТП 7-14  25 ОАО «Мегафон»</t>
  </si>
  <si>
    <t>ТП 7-15  25 ЦССИ ФСО России</t>
  </si>
  <si>
    <t>ТП 7-10  160  РТПЦ г. Карабулак</t>
  </si>
  <si>
    <t>ТП 7-11  100  Водоканал</t>
  </si>
  <si>
    <t>ТП 7-13  160 ООО «Грант-Вест»</t>
  </si>
  <si>
    <t>ТП 7-3  100 Кооп. «Тайга»</t>
  </si>
  <si>
    <t>ТП 1-49  63 ч/с</t>
  </si>
  <si>
    <t>ТП 1-34  160 ч/с АЗС № 10</t>
  </si>
  <si>
    <t>ТП 1-51  25 Ферма Евлоева</t>
  </si>
  <si>
    <t>ТП 1-58  63 пер. Султыговых</t>
  </si>
  <si>
    <t>ТП 1-27  40 ч/с ул. Орджоникидзе</t>
  </si>
  <si>
    <t>ТП 1-7  160 ч/с Магазин</t>
  </si>
  <si>
    <t>ТП 1-54  160 ч/с</t>
  </si>
  <si>
    <t>ТП 1-46  250 ч/с</t>
  </si>
  <si>
    <t>ТП 1-29  100 Галаев</t>
  </si>
  <si>
    <t>ТП 1-8  100 ч/с Гандолоев</t>
  </si>
  <si>
    <t>ТП 1-12  40 ч/с</t>
  </si>
  <si>
    <t>ТП 1-11  250 ч/с</t>
  </si>
  <si>
    <t>ТП 1-32  160 Хашагульгов</t>
  </si>
  <si>
    <t>ТП 1-15  100 ч/с магазин</t>
  </si>
  <si>
    <t>ТП 1-47  160 ч/с</t>
  </si>
  <si>
    <t>ТП 1-16  100 д/сад, ч/с</t>
  </si>
  <si>
    <t>ТП 1-9  250  Школа № 2</t>
  </si>
  <si>
    <t>ТП 1-35  100 Мечеть</t>
  </si>
  <si>
    <t>ТП 1-17  63 ч/с ул. Мальсагова</t>
  </si>
  <si>
    <t>ТП 1-19  60 ч/с</t>
  </si>
  <si>
    <t>ТП 1-18  250 ч/с</t>
  </si>
  <si>
    <t>ТП 1-6  160 ч/с ул. Мальсагова</t>
  </si>
  <si>
    <t>ТП 1-5  250 Школа № 1</t>
  </si>
  <si>
    <t>ТП 1-36  25 ч/с</t>
  </si>
  <si>
    <t>ТП 1-55  100 ул. Султыгова</t>
  </si>
  <si>
    <t>ТП 1-20  160 Строй.участок</t>
  </si>
  <si>
    <t>ТП 1-28  250 ч/с ул. Ахриева</t>
  </si>
  <si>
    <t>ТП 1-4  100 ч/с, Кирп.</t>
  </si>
  <si>
    <t>ТП 1-33  100 ч/с</t>
  </si>
  <si>
    <t>ТП 1-24  100 ч/с</t>
  </si>
  <si>
    <t>ТП 1-14  100 ч/с</t>
  </si>
  <si>
    <t>ТП 1-84  25 Мегафон</t>
  </si>
  <si>
    <t>ТП 1-26  100 ч/с</t>
  </si>
  <si>
    <t>ТП 1-38  160 МТМ Гараж</t>
  </si>
  <si>
    <t>ТП 1-25  100 ч/с</t>
  </si>
  <si>
    <t>ТП 1-3  250 Тр. Бр-да</t>
  </si>
  <si>
    <t>ТП 1-2  60 ч/с</t>
  </si>
  <si>
    <t>ТП 1-13  250 ч/с</t>
  </si>
  <si>
    <t>ТП 1-21  160 зерн. ГПСХ</t>
  </si>
  <si>
    <t>ТП 1-23  160 МТФ</t>
  </si>
  <si>
    <t>ТП 1-22  160 ч/с Летний лагерь</t>
  </si>
  <si>
    <t>ТП 1-48  63 Цех по перераб.овощей</t>
  </si>
  <si>
    <t>ТП 1-59  63 Кафе «Бек»</t>
  </si>
  <si>
    <t>ТП 1-52  40 КФХ «Абдурз»</t>
  </si>
  <si>
    <t>ТП 1-67  25 Освещение трассы</t>
  </si>
  <si>
    <t>ТП 1-85  100 АЗС «Лидер»</t>
  </si>
  <si>
    <t>ТП 1-50  100 АЗС «Ингойл» Трасса Ростов-Баку</t>
  </si>
  <si>
    <t>ТП 1-62  160 Пилорама «Техноцентр»</t>
  </si>
  <si>
    <t>ТП 1-10  100 АЗС Автоцентр Газ</t>
  </si>
  <si>
    <t>ТП 1-37  100 ч/дом Султыговых</t>
  </si>
  <si>
    <t>ТП 1-45  25 Дет.дом</t>
  </si>
  <si>
    <t>ТП 1-53  63 «Кхарте»</t>
  </si>
  <si>
    <t>ТП 1-57  160 Столярный цех</t>
  </si>
  <si>
    <t>ТП 1-30  320 Кооп. «Трансервис»</t>
  </si>
  <si>
    <t>ТП 1-72  250 ул. Северная</t>
  </si>
  <si>
    <t>ТП 1-66  25 освещение трассы</t>
  </si>
  <si>
    <t>ТП 1-80  25  ч/п Евлоев</t>
  </si>
  <si>
    <t>ТП 1-61  63 Водозабор</t>
  </si>
  <si>
    <t>ТП 1-81  63 Водозабор</t>
  </si>
  <si>
    <t>ТП 1-74  100 ч/с Мечеть</t>
  </si>
  <si>
    <t>ТП 1-86  25 Связь</t>
  </si>
  <si>
    <t>ТП 1-87  25 Связь</t>
  </si>
  <si>
    <t>ТП 1-43  25 Мегафон</t>
  </si>
  <si>
    <t>ТП 1-77  25 ч/п Китиева</t>
  </si>
  <si>
    <t>ТП 1-65  250 Пилорама Китиева</t>
  </si>
  <si>
    <t>ТП 1-56  100 Пл. цех «Евро-окна»</t>
  </si>
  <si>
    <t>ТП 1-79  25 Мегафон</t>
  </si>
  <si>
    <t>ТП 1-68  100 Вет.лечебница</t>
  </si>
  <si>
    <t>ТП 1-69  63  неизвестно</t>
  </si>
  <si>
    <t>ТП 1-39  160 Часыгов (мельница)</t>
  </si>
  <si>
    <t>ТП 1-31  63 Циркул. ч/с</t>
  </si>
  <si>
    <t>ТП 1-70  63 ч/с ул. Барханоева</t>
  </si>
  <si>
    <t>ТП 1-64  100 Нагоев</t>
  </si>
  <si>
    <t>ТП 1-71  160 неизвестно</t>
  </si>
  <si>
    <t>ТП 1-41  100 ч/с ул. Орджоникидзе</t>
  </si>
  <si>
    <t>ТП 1-73  25 ч/с</t>
  </si>
  <si>
    <t>ТП 1-42  320 ч/с ул. Орджоникидзе</t>
  </si>
  <si>
    <t>ТП 1-40  40 ч/с ул. Орджоникидзе</t>
  </si>
  <si>
    <t>ТП 1-83  160 ч/с ул. Орджоникидзе – Плиева</t>
  </si>
  <si>
    <t>ТП 1-60  100 Новостройки</t>
  </si>
  <si>
    <t>ТП 1-82  160 ч/с ул. Ахриева</t>
  </si>
  <si>
    <t>Троицкая-2</t>
  </si>
  <si>
    <t>Карабулак</t>
  </si>
  <si>
    <t>КТП 2-9  400 ч/с</t>
  </si>
  <si>
    <t>ТП 2-1 320 Кирпичный завод</t>
  </si>
  <si>
    <t>ТП 2-2 100 РЭС</t>
  </si>
  <si>
    <t>ТП 2-19  63 КФХ «Бариев»</t>
  </si>
  <si>
    <t>ТП 2-28  100 АЗС «Авокадо»</t>
  </si>
  <si>
    <t>ТП 2-26  63 АЗС № 4 «Дикойл»</t>
  </si>
  <si>
    <t>ТП 2-32  25  АЗС «АДИ»</t>
  </si>
  <si>
    <t>ТП 2-25  100  СТО «Мальтес»</t>
  </si>
  <si>
    <t>ТП 2-16  250 ООО «Аргон»</t>
  </si>
  <si>
    <t>ТП 2-11  400 ООО «Аргон»</t>
  </si>
  <si>
    <t>ТП 2-18  100 АЗС № 15</t>
  </si>
  <si>
    <t>ТП 2-31  400 Строй пл. «Мальтес»</t>
  </si>
  <si>
    <t>ТП 2-23  160 Кафе-ресторан «Эдельвейс»</t>
  </si>
  <si>
    <t>ТП 2-6  25 АЗС № 4 «Сунжа»</t>
  </si>
  <si>
    <t>ТП 2-30  160 Кирп. завод Галаева</t>
  </si>
  <si>
    <t>ТП 2-17  25 ООО «Росинг»</t>
  </si>
  <si>
    <t>ТП 2-21  100 гор.беж. «Колос-92»</t>
  </si>
  <si>
    <t>ТП 2-4  63 «Фотон-бизнес»</t>
  </si>
  <si>
    <t>ТП 2-3  160 Пожарная</t>
  </si>
  <si>
    <t>ТП 2-29  40 Прокуратура</t>
  </si>
  <si>
    <t>ТП 2-10  25 Следственный комитет</t>
  </si>
  <si>
    <t>ТП 2-27  63  Торг. База  «Тенет»</t>
  </si>
  <si>
    <t>ТП 2-5  25 «Ингушнефтепродукт»</t>
  </si>
  <si>
    <t>ТП 2-2 100 Ферма Горчханова</t>
  </si>
  <si>
    <t>ТП 2-1 63 Ферма Куриева</t>
  </si>
  <si>
    <t>Сунжа -3</t>
  </si>
  <si>
    <t>ТП 2-3 160 РТПЦ г. Карабулак</t>
  </si>
  <si>
    <t>ТП 2-4 25 ОАО «Мегафон»</t>
  </si>
  <si>
    <t>ТП 2-5 25 ФСО</t>
  </si>
  <si>
    <t>ТП 6-1 40  ГУ-27</t>
  </si>
  <si>
    <t>ТП 7-1 100 База БПО</t>
  </si>
  <si>
    <t>ТП 7-2 100 Ферма Ужахова</t>
  </si>
  <si>
    <t>ТП 7-3  63 Ферма Цечоева</t>
  </si>
  <si>
    <t>ТП 1-18  100 База Дж.РЭС</t>
  </si>
  <si>
    <t>ТП 1-15  160  с. Пимет</t>
  </si>
  <si>
    <t>ТП 1-1  250  Школа</t>
  </si>
  <si>
    <t>ТП 1-14  160 Джейрах</t>
  </si>
  <si>
    <t>ТП 1-2  250 ч/с, Администрация</t>
  </si>
  <si>
    <t>ТП 1-11  25 с. Духергешт</t>
  </si>
  <si>
    <t>ТП 1-4  100 Насосная</t>
  </si>
  <si>
    <t>ТП 1-10  160 с. Бейни</t>
  </si>
  <si>
    <t>ТП 1-28  100 РТПЦ</t>
  </si>
  <si>
    <t>ТП 1-5  100 ч/с «Курорт»</t>
  </si>
  <si>
    <t>ТП 1-7  160 с. Ляжги</t>
  </si>
  <si>
    <t>ТП 1-21  25 ч/с Дзаурова</t>
  </si>
  <si>
    <t>ТП 1-3  100 ул. Путина</t>
  </si>
  <si>
    <t>ТП 1-6  100 с. Ольгетти  ул. Зязикова</t>
  </si>
  <si>
    <t>ТП 1-9  63 с. Бялхан</t>
  </si>
  <si>
    <t>ТП 1-12  250 с. Гули</t>
  </si>
  <si>
    <t>ТП 1-16  160 с. Гули</t>
  </si>
  <si>
    <t>ТП 1-13  160 с. Оазик</t>
  </si>
  <si>
    <t>ТП 1-17  250 пог.заст.Таргим</t>
  </si>
  <si>
    <t>ТП 1-8  63  с. Фуртоки</t>
  </si>
  <si>
    <t>Джейрахский РЭС</t>
  </si>
  <si>
    <t>Эзмин-ГЭС</t>
  </si>
  <si>
    <t>ТП 1-24  100 ПТФ</t>
  </si>
  <si>
    <t>ТП 1-26  630 А.Б.З.</t>
  </si>
  <si>
    <t>ТП 1-25  63 АЗС</t>
  </si>
  <si>
    <t>ТП 1-41  25 Связь «МТС»</t>
  </si>
  <si>
    <t>ТП 1-34  63 Районный суд</t>
  </si>
  <si>
    <t>ТП 1-23  2*400 ЛОК  с. Армхи</t>
  </si>
  <si>
    <t>ТП 1-31  250  пог.заст. «Ляжги»</t>
  </si>
  <si>
    <t>ТП 1-32  250 пог.заст. «ШОН»</t>
  </si>
  <si>
    <t>ТП 1-39  25 Билайн</t>
  </si>
  <si>
    <t>ТП 1-35  25 ОАО «Мегафон»</t>
  </si>
  <si>
    <t>ТП 1-27  250 Погран.часть «Бишт»</t>
  </si>
  <si>
    <t>ТП 1-22  630 Лагерь «Эрзи»</t>
  </si>
  <si>
    <t>ТП 1-30  2*250 пог.заст.  «Таргим»</t>
  </si>
  <si>
    <t>ТП 1-42  25 ОАО «Мегафон»</t>
  </si>
  <si>
    <t>ТП 1-29  100 Музей заповедник</t>
  </si>
  <si>
    <t>ТП 1-40  25 «Билайн»</t>
  </si>
  <si>
    <t>ТП 1-38  25 ЧП Матиев</t>
  </si>
  <si>
    <t>ТП 1-36  100 ч/с</t>
  </si>
  <si>
    <t>ТП 1-37  63 ч/с</t>
  </si>
  <si>
    <t>ТП 1-33  100 ж/дом</t>
  </si>
  <si>
    <t>ТП 1-19  10 с. ШОН</t>
  </si>
  <si>
    <t>Сунженский РЭС</t>
  </si>
  <si>
    <t>КТП 1-8  250  Новостройки</t>
  </si>
  <si>
    <t>ТП 1-11 160 ч/с п. Молодежный</t>
  </si>
  <si>
    <t>ТП 1-12  160 ч/с</t>
  </si>
  <si>
    <t>ТП 1-9  25 АЗС № 9</t>
  </si>
  <si>
    <t>ТП 1-4  40 КФХ «Сад»</t>
  </si>
  <si>
    <t>ТП 1-6  250 ч/с Новостройки</t>
  </si>
  <si>
    <t>ТП 1-2  250 Мечеть, новостройки</t>
  </si>
  <si>
    <t>ТП 1-3  250 Торгово-зак. центр</t>
  </si>
  <si>
    <t>ТП 1-5  100 ч/влад.</t>
  </si>
  <si>
    <t>ТП 1-7  10 Пруды</t>
  </si>
  <si>
    <t>ТП 1-10  63  ч/с ч/с</t>
  </si>
  <si>
    <t>ТП 1-1 400 ул. Ахриева</t>
  </si>
  <si>
    <t>Нестеровская</t>
  </si>
  <si>
    <t>ТП 2-1  100  ЦУ ГУП «Нестеровский»</t>
  </si>
  <si>
    <t>ТП 2-3  630 ГУП «Пищекомбинат»</t>
  </si>
  <si>
    <t>ТП 2-4  400 ч/с Склад</t>
  </si>
  <si>
    <t>ТП 2-6  25 СТФ</t>
  </si>
  <si>
    <t>ТП 2-33  100 ПТФ ГУП «Нестеровский»</t>
  </si>
  <si>
    <t>ТП 2-51  63 МТФ АОЗТ «Алхасты»</t>
  </si>
  <si>
    <t>ТП 2-45  100 Мех.мастер. АОЗТ «Алхасты»</t>
  </si>
  <si>
    <t>ТП 2-5  160 МТФ № 2</t>
  </si>
  <si>
    <t>ТП 2-49  160 ч/с</t>
  </si>
  <si>
    <t>ТП 2-44  63 Мечеть с. Алхасты</t>
  </si>
  <si>
    <t>ТП 2-43  160  с. Алхасты</t>
  </si>
  <si>
    <t>ТП 2-18  160  ул. Речная, ул. Шоссейная</t>
  </si>
  <si>
    <t>ТП 2-42  63 ч/с</t>
  </si>
  <si>
    <t>ТП 2-11  63 Насосная</t>
  </si>
  <si>
    <t>ТП 2-38  63 МП «Мержоев»</t>
  </si>
  <si>
    <t>ТП 2-23  25  Сотовая связь</t>
  </si>
  <si>
    <t>ТП 2-26  25  Сотовая связь</t>
  </si>
  <si>
    <t>ТП 2-35  100  АЗС № 19</t>
  </si>
  <si>
    <t>ТП 2-59  25 Базовая станция</t>
  </si>
  <si>
    <t>ТП 2-22  25 ЦССИ ФСО России по РИ</t>
  </si>
  <si>
    <t>ТП 2-57  100 ч/в Хамчиев</t>
  </si>
  <si>
    <t>ТП 2-27  25 ч/в Аушев</t>
  </si>
  <si>
    <t>ТП 2-31  25 ч/в Базгиев</t>
  </si>
  <si>
    <t>ТП 2-32  100 База станции</t>
  </si>
  <si>
    <t>ТП 2-55  160 ФОК</t>
  </si>
  <si>
    <t>ТП 2-58  100 Мегафон</t>
  </si>
  <si>
    <t>ТП 2-20  160 КФХ «Асса»</t>
  </si>
  <si>
    <t>ТП 2-50  60 Пруды</t>
  </si>
  <si>
    <t>ТП 2-47  25 Строящ.школа</t>
  </si>
  <si>
    <t>ТП 2-48  160 Винзавод</t>
  </si>
  <si>
    <t>ТП 2-41  25 БС «Юж.сеть»</t>
  </si>
  <si>
    <t>ТП 2-24  250 Мебельный цех</t>
  </si>
  <si>
    <t>ТП 2-17  63  Ч/с Балаев</t>
  </si>
  <si>
    <t>ТП 2-54  25  Кладбище</t>
  </si>
  <si>
    <t>ТП 2-28  160 Тех.станция</t>
  </si>
  <si>
    <t>ТП 2-29   100 АЗС</t>
  </si>
  <si>
    <t>ТП 2-36  40 АЗС</t>
  </si>
  <si>
    <t>ТП 2-37  160 ч/с Админ.</t>
  </si>
  <si>
    <t>ТП 2-39  25 БС «Мегафон»</t>
  </si>
  <si>
    <t>ТП 2-40  25 МТС</t>
  </si>
  <si>
    <t>ТП 2-9  63  Магазин строит-х материалов</t>
  </si>
  <si>
    <t>ТП 2-16  63 ул. Ленина</t>
  </si>
  <si>
    <t>ТП 2-13  100 Пчел.пр.</t>
  </si>
  <si>
    <t>ТП 2-34 160 ул. Молодежная</t>
  </si>
  <si>
    <t>ТП 2-30  63 ч/с</t>
  </si>
  <si>
    <t>ТП 2-53  25 неизвестно</t>
  </si>
  <si>
    <t>ТП 2-52  100 ч/с</t>
  </si>
  <si>
    <t>ТП 2-46  160 ч/с</t>
  </si>
  <si>
    <t>ТП 2-56  100  ул. Пролетарская</t>
  </si>
  <si>
    <t>ТП 2-60  100  ул. Ахриева</t>
  </si>
  <si>
    <t>ТП 2-61  400 ч/с</t>
  </si>
  <si>
    <t>ТП 3-1  250  ул. Горького, ул. Колхозная</t>
  </si>
  <si>
    <t>ТП 3-20  160 ул. Коммунистическая</t>
  </si>
  <si>
    <t>ТП 3-2  100 ул. Московская</t>
  </si>
  <si>
    <t>ТП 3-19  160 ст. Нестеровская</t>
  </si>
  <si>
    <t>ТП 3-14  63 ул. Пушкина, ул. Московская</t>
  </si>
  <si>
    <t>ТП 3-15  100  Администрация  ул. Дьякова, ул. Гоголя</t>
  </si>
  <si>
    <t>ТП 3-26  100 ул. Леонидова</t>
  </si>
  <si>
    <t>ТП 3-7  160 ул. Гоголя, ул Советская</t>
  </si>
  <si>
    <t>ТП 3-6  630  ул. Пушкина</t>
  </si>
  <si>
    <t>ТП 3-9  160  Школа № 2 ул. Амбулаторная</t>
  </si>
  <si>
    <t>ТП 3-23  25 Сотовая связь</t>
  </si>
  <si>
    <t>ТП 3-13  100  Мини-пекарня</t>
  </si>
  <si>
    <t>ТП 3-12  160 ООО «Контакт»</t>
  </si>
  <si>
    <t>ТП 3-29  25  БС «Билайн»</t>
  </si>
  <si>
    <t>ТП 3-21  63 ч/с</t>
  </si>
  <si>
    <t>ТП 3-24  100 ч/с ул. Гоголя, ул. Речная</t>
  </si>
  <si>
    <t>ТП 3-22  63 ч/с</t>
  </si>
  <si>
    <t>ТП 3-25  400 ул. Горького, ул. Мира</t>
  </si>
  <si>
    <t>ТП 3-27  400 ул. Дьякова</t>
  </si>
  <si>
    <t>ТП 3-28  250 ул. Гагарина, ул. 11-я Армия</t>
  </si>
  <si>
    <t>ТП 6-1  400 Колб. Цех</t>
  </si>
  <si>
    <t>ТП 6-2  100 Насосная</t>
  </si>
  <si>
    <t>ТП 6-27  250 ул. Пролетарская</t>
  </si>
  <si>
    <t>ТП 6-28  100 ч/с Конюшня</t>
  </si>
  <si>
    <t>ТП 6-3  250 Н. Чемульга</t>
  </si>
  <si>
    <t>ТП 6-24  400 Воин.часть</t>
  </si>
  <si>
    <t>ТП 6-5  400 пос. Берд-Юрт</t>
  </si>
  <si>
    <t>ТП 6-12  250 ч/с</t>
  </si>
  <si>
    <t>ТП 6-6  100 Кооп. «Лейми»</t>
  </si>
  <si>
    <t>ТП 6-11  250 ул. 9-линия</t>
  </si>
  <si>
    <t>ТП 6-4  160 В. Чемульга</t>
  </si>
  <si>
    <t>ТП 6-15  250 Админ. с. Аршты</t>
  </si>
  <si>
    <t>ТП 6-20  63 Скважина</t>
  </si>
  <si>
    <t>ТП 6-29  25 БС «Билайн»</t>
  </si>
  <si>
    <t>ТП 6-19  40  Скважина</t>
  </si>
  <si>
    <t>ТП 6-21  100  Насосная</t>
  </si>
  <si>
    <t>ТП 6-7  160  Плотина, Посты</t>
  </si>
  <si>
    <t>ТП 6-8  100 Столяр.цех</t>
  </si>
  <si>
    <t>ТП 6-22  25 Сотовая связь «Мегафон»</t>
  </si>
  <si>
    <t>ТП 6-32  25 БС Мегафон</t>
  </si>
  <si>
    <t>ТП 6-16  100 Магазин</t>
  </si>
  <si>
    <t>ТП 6-18  63  Школа с. Аршты</t>
  </si>
  <si>
    <t>ТП 6-30  25  БС Мегафон</t>
  </si>
  <si>
    <t>ТП 6-23  60  РАП</t>
  </si>
  <si>
    <t>ТП 6-31  63  Мечеть</t>
  </si>
  <si>
    <t>ТП 1-18  100 с. Даттых</t>
  </si>
  <si>
    <t>ТП 1-3  100 Пилорама с. Мужичи</t>
  </si>
  <si>
    <t>ТП 1-5  250 с. Мужичи</t>
  </si>
  <si>
    <t>ТП 1-6  63 ч/с</t>
  </si>
  <si>
    <t>ТП 1-7  25 Шв.фабрика</t>
  </si>
  <si>
    <t>ТП 1-8  400 ЛПХ</t>
  </si>
  <si>
    <t>ТП 1-12  25 Водокачка с/з Орджоникидзе</t>
  </si>
  <si>
    <t>ТП 1-9  60 с. Алкун</t>
  </si>
  <si>
    <t>Первомайская</t>
  </si>
  <si>
    <t>ТП 1-21  400 Водобашня с. Галашки</t>
  </si>
  <si>
    <t>ТП 1-14  100 Пилорама Костоева</t>
  </si>
  <si>
    <t>ТП 1-2  100 Асская школа</t>
  </si>
  <si>
    <t>ТП 1-11  250 ч/с Больница № 2</t>
  </si>
  <si>
    <t>ТП 1-1  250 Лесная школа им. Чилиева</t>
  </si>
  <si>
    <t>ТП 1-19  100 МЧС</t>
  </si>
  <si>
    <t>ТП 1-4  160  Пилорама Бисаева</t>
  </si>
  <si>
    <t>ТП 1-15  63 ч/с</t>
  </si>
  <si>
    <t>ТП 1-17  100 Пилорама</t>
  </si>
  <si>
    <t>ТП 1-20  160 с. Галашки</t>
  </si>
  <si>
    <t>КТП 3-3  100 ч/с ул. Подгорная</t>
  </si>
  <si>
    <t>КТП 3-2  100 Школа с. Галашки</t>
  </si>
  <si>
    <t>КТП 3-4  160 Школа</t>
  </si>
  <si>
    <t>КТП 3-11  100 Больница</t>
  </si>
  <si>
    <t>ТП 3-6  160 ч/с Мини-пекарня</t>
  </si>
  <si>
    <t>ТП 3-8  250 Водоканал</t>
  </si>
  <si>
    <t>ТП 3-9  100 Пожарное депо</t>
  </si>
  <si>
    <t>ТП 4-1  60 С/совет</t>
  </si>
  <si>
    <t>ТП 4-2  60 с. Галашки</t>
  </si>
  <si>
    <t>ТП 4-6  63 МТФ</t>
  </si>
  <si>
    <t>ТП 4-3  160 Ц/у к-за им. Орджоникидзе</t>
  </si>
  <si>
    <t>ТП 4-7  160 Школа</t>
  </si>
  <si>
    <t>ТП 4-4  100 с. Галашки</t>
  </si>
  <si>
    <t>ТП 4-5  160 ч/с Школа</t>
  </si>
  <si>
    <t>ТП 4-21  25 Сотовая связь «Мегафон»</t>
  </si>
  <si>
    <t>ТП 4-19  25 Сотовая связь «Мегафон»</t>
  </si>
  <si>
    <t>ТП 4-20  25 Сотовая связь «МТС»</t>
  </si>
  <si>
    <t>ТП 4-8  100 Пилорама</t>
  </si>
  <si>
    <t>ТП 4-22  63 ч/с</t>
  </si>
  <si>
    <t>ТП 4-15  160 КФХ «Сад»</t>
  </si>
  <si>
    <t>ТП 4-14  63 ФОК с. Галашки</t>
  </si>
  <si>
    <t>ТП 4-17  25 Сотовая связь</t>
  </si>
  <si>
    <t>ТП 4-18  400 Кирп.завод</t>
  </si>
  <si>
    <t>ТП 4-16  160 Стол.цех</t>
  </si>
  <si>
    <t>ТП 4-13  25 АЗС № 10 Пост</t>
  </si>
  <si>
    <t>ТП 1-1  63 ОТФ АСЗТ «Сунжа»</t>
  </si>
  <si>
    <t>ТП 1-2  40 АОЗТ «Сунжа»</t>
  </si>
  <si>
    <t>ТП 1-4  25 МТФ</t>
  </si>
  <si>
    <t>Слепцовская-35</t>
  </si>
  <si>
    <t>ТП 1-6  10  (однофаз.) Пост</t>
  </si>
  <si>
    <t>ТП 1-5  10 (однофаз.) ОТФ АОЗТ Осканова</t>
  </si>
  <si>
    <t>ТП 4-2  400  ч/с</t>
  </si>
  <si>
    <t>ТП 4-25  100 «Вторчермет»</t>
  </si>
  <si>
    <t>ТП 4-32  250 ч/с «Мехлесхоз»</t>
  </si>
  <si>
    <t>ТП 4-3  315 МРО</t>
  </si>
  <si>
    <t>ТП 4-5  400 Автосервис</t>
  </si>
  <si>
    <t>ТП 4-18  100 ул. Мичурина</t>
  </si>
  <si>
    <t>ТП 4-8  180 Университет</t>
  </si>
  <si>
    <t>ТП 4-11  100 ул. Заваодская</t>
  </si>
  <si>
    <t>ТП 4-27  100 ч/с</t>
  </si>
  <si>
    <t>ТП 4-16  250 Склады АЗОТ «Сунжа»</t>
  </si>
  <si>
    <t>ТП 4-57  250 ул. Баяджиева</t>
  </si>
  <si>
    <t>ТП 4-17  400  ул. Пионерская</t>
  </si>
  <si>
    <t>ТП 4-31  100 ч/с ул. Коригова, ул. Советская</t>
  </si>
  <si>
    <t>ТП 4-15  400 ч/с ул. Крестьянская</t>
  </si>
  <si>
    <t>ТП 4-30  160 УПТК МЧС</t>
  </si>
  <si>
    <t>ТП 4-50  63 «Ингушагрохимсервис»</t>
  </si>
  <si>
    <t>ТП 4-24  100 гор.беженц.</t>
  </si>
  <si>
    <t>ТП 4-49  25 База ст. «Южная сеть»</t>
  </si>
  <si>
    <t>ТП 4-34  40 Мотострой.поезд</t>
  </si>
  <si>
    <t>ТП 4-7  400 ПМК-7</t>
  </si>
  <si>
    <t>ТП 4-21  100 Пос. «Аэроп.»</t>
  </si>
  <si>
    <t>ТП 4-26  100 БПРМ</t>
  </si>
  <si>
    <t>ТП 4-9  250 Контора групп.водоп.</t>
  </si>
  <si>
    <t>ТП 4-45  63 Пекарня ул. Тохова</t>
  </si>
  <si>
    <t>ТП 4-62  25 БС «Билайн»</t>
  </si>
  <si>
    <t>ТП 4-33  250  ч/с Водобашня</t>
  </si>
  <si>
    <t>ТП 4-54  100 ТЦ «Южный»</t>
  </si>
  <si>
    <t>ТП 4-10  2*180  Аэропорт «Ингушетия»</t>
  </si>
  <si>
    <t>ТП 4-60  25 Следств.комитет</t>
  </si>
  <si>
    <t>ТП 4-59  25 ОФМС по РИ</t>
  </si>
  <si>
    <t>ТП 4-51  25 Произ.цех</t>
  </si>
  <si>
    <t>ТП 4-36  40 АЗС «Магас»</t>
  </si>
  <si>
    <t>ТП 4-47  63 АЗС «Лукойл»</t>
  </si>
  <si>
    <t>ТП 4-41  100 Торг.закуп.база</t>
  </si>
  <si>
    <t>ТП 4-63  25 АЗС «Роснефть»</t>
  </si>
  <si>
    <t>ТП 4-14  160 Пилорама ул. Стадионная, ул. Ленина</t>
  </si>
  <si>
    <t>ТП 4-56  160 Церковь</t>
  </si>
  <si>
    <t>ТП 4-29  400 Дом быта</t>
  </si>
  <si>
    <t>ТП 4-46  40 БС «Билайн»</t>
  </si>
  <si>
    <t>ТП 4-44  40 Пенс.фонд</t>
  </si>
  <si>
    <t>ТП 4-58  100 Почта, Торг.дом</t>
  </si>
  <si>
    <t>ТП 4-38  100 Столярка Евлоева</t>
  </si>
  <si>
    <t>ТП 4-64  160 Торг.дом ул. Сейнароева</t>
  </si>
  <si>
    <t>ТП 4-39  63  ИП Хашиев</t>
  </si>
  <si>
    <t>ТП 4-61  25 «Билайн»</t>
  </si>
  <si>
    <t>ТП 4-52  10 Газсервис</t>
  </si>
  <si>
    <t>ТП 4-55  25 Освещение пер. Заводской</t>
  </si>
  <si>
    <t>ТП 4-22  25 АЗС № 22</t>
  </si>
  <si>
    <t>ТП 4-20  63 Стадион «Дьякова»</t>
  </si>
  <si>
    <t>ТП 4-35  250 ч/с</t>
  </si>
  <si>
    <t>ТП 4-53  63 неизвестно</t>
  </si>
  <si>
    <t>ТП 4-37  63 ч/с</t>
  </si>
  <si>
    <t>ТП 4-65  160 ул. Баяджиева</t>
  </si>
  <si>
    <t>ТП 6-1  400 ч/с Мед.склад</t>
  </si>
  <si>
    <t>ТП 6-23  1000  ул. Луговая</t>
  </si>
  <si>
    <t>ТП 6-20  160  ч/с</t>
  </si>
  <si>
    <t>ТП 6-2  250 ч/с</t>
  </si>
  <si>
    <t>ТП 6-16  400 Мик.р-он Котельная</t>
  </si>
  <si>
    <t>ТП 6-27  100 ул. Терешковой</t>
  </si>
  <si>
    <t>ТП 6-17  250 База РЭС</t>
  </si>
  <si>
    <t>ТП 6-3  400 Хлебопекарня</t>
  </si>
  <si>
    <t>ТП 6-8  160 «Альянс»</t>
  </si>
  <si>
    <t>ТП 6-31  160  Мелодия кухни</t>
  </si>
  <si>
    <t>ТП 6-28  63 «Сунжагаз»</t>
  </si>
  <si>
    <t>ТП 6-7-3  2*250 ЦРБ</t>
  </si>
  <si>
    <t>ТП 6-29  25 Колледж искусств</t>
  </si>
  <si>
    <t>ТП 6-4  400 ч/с ЦРП</t>
  </si>
  <si>
    <t>ТП 6-7  63 ИМНС</t>
  </si>
  <si>
    <t>ТП 6-30  63 ч/с Ленина Моздокская</t>
  </si>
  <si>
    <t>ТП 6-25  400 ч/с Сбербанк</t>
  </si>
  <si>
    <t>ТП 7-1  250 Рынок  «Апполон» ч/с</t>
  </si>
  <si>
    <t>ТП 7-15  100 ул. Дружбы</t>
  </si>
  <si>
    <t>ТП 7-10  250 ул. 40 лет Октября</t>
  </si>
  <si>
    <t>ТП 7-2  180 ч/с Гараж</t>
  </si>
  <si>
    <t>ТП 7-4  100 ч/с водокачка ул. Энгельса</t>
  </si>
  <si>
    <t>ТП 7-24  315 Пищкомбинат</t>
  </si>
  <si>
    <t>ТП 7-22  400 ул. Пролетарская</t>
  </si>
  <si>
    <t>ТП 7-23  180 ул. Ленина</t>
  </si>
  <si>
    <t>ТП 7-26  320 ул. Л. Толстого</t>
  </si>
  <si>
    <t>ТП 7-25  160 ул. Выгонная</t>
  </si>
  <si>
    <t>ТП 7-27  160 ул. Кр.партизан</t>
  </si>
  <si>
    <t>ТП 7-29  250 ул. Восточная</t>
  </si>
  <si>
    <t>ТП 7-5  180 ч/с Консерв.цех</t>
  </si>
  <si>
    <t>ТП 7-6  125 Мельница</t>
  </si>
  <si>
    <t>ТП 7-11  50 МТФ Карусель</t>
  </si>
  <si>
    <t>ТП 7-7  100 Тракт. Бр-да</t>
  </si>
  <si>
    <t>ТП 7-3  160 гор.беж-в</t>
  </si>
  <si>
    <t>ТП 7-35  1000 ч/с</t>
  </si>
  <si>
    <t>ТП 7-21  250 пос. Плиево</t>
  </si>
  <si>
    <t>ТП 7-33  63 Элитный дет/сад</t>
  </si>
  <si>
    <t>ТП 7-14  100 мини-пекарня</t>
  </si>
  <si>
    <t>ТП 7-9  40 колб.цех</t>
  </si>
  <si>
    <t>ТП 7-13  100 Хлебокомбинат</t>
  </si>
  <si>
    <t>ТП 7-20  100 Котельная ул. Энгельса</t>
  </si>
  <si>
    <t>ТП 7-36  63 Мечеть ул. Восточная</t>
  </si>
  <si>
    <t>ТП 7-31  250 Базар Дерт.</t>
  </si>
  <si>
    <t>ТП 7-38  100 Полк ППС</t>
  </si>
  <si>
    <t>ТП 7-37  63 Школа ул. Грозненская</t>
  </si>
  <si>
    <t>ТП 7-16  160 ПТФ «Западн.»</t>
  </si>
  <si>
    <t>ТП 7-39  400 ул. Зеленая</t>
  </si>
  <si>
    <t>ТП 7-34  25 Базовая станция</t>
  </si>
  <si>
    <t>ТП 7-30  125 Мельница Мини-пекарня</t>
  </si>
  <si>
    <t>ТП 7-18  400 Амб. ГУП «Осканова»</t>
  </si>
  <si>
    <t>ТП 7-12  2*250 школа № 7</t>
  </si>
  <si>
    <t>ТП 7-8  160 кот. МЧС</t>
  </si>
  <si>
    <t>ТП 7-40  100 ул. Н.Победа</t>
  </si>
  <si>
    <t>ТП 7-32  25 ч/с</t>
  </si>
  <si>
    <t>ТП 7-б/н  25 Мегафон</t>
  </si>
  <si>
    <t>Слепцовская-110</t>
  </si>
  <si>
    <t>ТП 3-4  63 Хозяйство Бекбот</t>
  </si>
  <si>
    <t>ТП 3-8  100 ул. Грузинская</t>
  </si>
  <si>
    <t>ТП 3-7  100 ул. Грузинская</t>
  </si>
  <si>
    <t>ТП 3-2  25 Водозабор № 3</t>
  </si>
  <si>
    <t>ТП 3-3  60 «Сунжа»</t>
  </si>
  <si>
    <t>ТП 7-3  250 ул. Калинина</t>
  </si>
  <si>
    <t>ТП 7-4  250 ул. Колхозная</t>
  </si>
  <si>
    <t>ТП 7-10  100 РОВД</t>
  </si>
  <si>
    <t>ТП 7-8  250 ФОК ул. Луначарского</t>
  </si>
  <si>
    <t>ТП 7-1 100 Нефт.база</t>
  </si>
  <si>
    <t>ТП 7-2  400 БРУ Аэропорт</t>
  </si>
  <si>
    <t>ТП 7-11  25 База ст. Мегафон</t>
  </si>
  <si>
    <t>ТП 7-14  100 Коррекционная школа</t>
  </si>
  <si>
    <t>ТП 7-15  250 ул. Луначарского</t>
  </si>
  <si>
    <t>ТП 7-5  160 ч/с Албаков «Гладиат.»</t>
  </si>
  <si>
    <t>ТП 7-12  25 Билайн Территория</t>
  </si>
  <si>
    <t>ТП 7-6  40 Кафе СТО</t>
  </si>
  <si>
    <t>ТП 7-9  100 Нар.суд</t>
  </si>
  <si>
    <t>ТП 7-13  25 Мегафон</t>
  </si>
  <si>
    <t>ТП 7-16  100 ч/с</t>
  </si>
  <si>
    <t>ТП 7-7  250 ч/с</t>
  </si>
  <si>
    <t>ТП 8-1  100 ЧП Вышегуров</t>
  </si>
  <si>
    <t>ТП 8-3  160 ч/с ул. Трудовая</t>
  </si>
  <si>
    <t>ТП 8-2  160 Неф.база «Ингушнефтепродукт»</t>
  </si>
  <si>
    <t>ТП 8-4  100 ч/с Ферм.хоз-во «АК»</t>
  </si>
  <si>
    <t>ТП 8-7  630 Маслозавод</t>
  </si>
  <si>
    <t>ТП 8-5  315 Заготзерно</t>
  </si>
  <si>
    <t>ТП 8-6  315 Заготзерно</t>
  </si>
  <si>
    <t>Слепцовская-111</t>
  </si>
  <si>
    <t>Слепцовская-112</t>
  </si>
  <si>
    <t>Слепцовская-113</t>
  </si>
  <si>
    <t>Слепцовская-114</t>
  </si>
  <si>
    <t>Слепцовская-115</t>
  </si>
  <si>
    <t>Слепцовская-116</t>
  </si>
  <si>
    <t>Слепцовская-117</t>
  </si>
  <si>
    <t>Слепцовская-118</t>
  </si>
  <si>
    <t>Слепцовская-119</t>
  </si>
  <si>
    <t>Слепцовская-120</t>
  </si>
  <si>
    <t>Слепцовская-121</t>
  </si>
  <si>
    <t>Слепцовская-122</t>
  </si>
  <si>
    <t>Слепцовская-123</t>
  </si>
  <si>
    <t>Слепцовская-124</t>
  </si>
  <si>
    <t>Слепцовская-125</t>
  </si>
  <si>
    <t>Слепцовская-126</t>
  </si>
  <si>
    <t>Слепцовская-127</t>
  </si>
  <si>
    <t>Слепцовская-128</t>
  </si>
  <si>
    <t>Слепцовская-129</t>
  </si>
  <si>
    <t>Слепцовская-130</t>
  </si>
  <si>
    <t>Слепцовская-131</t>
  </si>
  <si>
    <t>Слепцовская-132</t>
  </si>
  <si>
    <t>Слепцовская-133</t>
  </si>
  <si>
    <t>Слепцовская-134</t>
  </si>
  <si>
    <t>Слепцовская-135</t>
  </si>
  <si>
    <t>Слепцовская-136</t>
  </si>
  <si>
    <t>Слепцовская-137</t>
  </si>
  <si>
    <t>Слепцовская-138</t>
  </si>
  <si>
    <t>ТП 5-5  60 Цех П.П.Д.</t>
  </si>
  <si>
    <t>ТП 5-10  630 АВМ АОЗТ «Троицкая» поливод. Бр-да</t>
  </si>
  <si>
    <t>ТП 5-7  100 СТФ Джейрах.с/з</t>
  </si>
  <si>
    <t>ТП 5-4  50 Кашара</t>
  </si>
  <si>
    <t>ТП 5-3  30 Кашара</t>
  </si>
  <si>
    <t>ТП 5-1  30 Кашара</t>
  </si>
  <si>
    <t>ТП 5-12  40 в/ч 29483</t>
  </si>
  <si>
    <t>ТП 5-13  250 стр.полиг.</t>
  </si>
  <si>
    <t>ТП 5-2  63 Кашара</t>
  </si>
  <si>
    <t>ТП 5-11   40</t>
  </si>
  <si>
    <t>ТП 3-5  400 МТФ № 2 ГУП Троицкая</t>
  </si>
  <si>
    <t>ТП 3-7  50 Тр. Бр-да № 5</t>
  </si>
  <si>
    <t>ТП 3-9  250  ч/с ул. Курортная</t>
  </si>
  <si>
    <t>ТП 3-3  100 Водоканал</t>
  </si>
  <si>
    <t>ТП 3-11  160 жил.дом ГУП Троицкая</t>
  </si>
  <si>
    <t>ТП 3-4  320 ЦУ ГУП Троицкая</t>
  </si>
  <si>
    <t>ТП 3-8  400 ул. Речная</t>
  </si>
  <si>
    <t>ТП 3-27  25 Мегафон</t>
  </si>
  <si>
    <t>ТП 3-14  25 АЗС № 1</t>
  </si>
  <si>
    <t>ТП 3-15  250 «УРГА» АБЗ</t>
  </si>
  <si>
    <t>ТП 3-24  250 торг.закр.база</t>
  </si>
  <si>
    <t>ТП 3-20  63  ООО «Огита»</t>
  </si>
  <si>
    <t>ТП 3-28  180 неизвестно</t>
  </si>
  <si>
    <t>ТП 3-25  25 АЗС «Марус»</t>
  </si>
  <si>
    <t>ТП 3-19  400 ПТФ «Ингуш» цех № 3</t>
  </si>
  <si>
    <t>ТП 3-2  100 «Птицепр.»</t>
  </si>
  <si>
    <t>ТП 5-3-1  630 Таб.фабрика</t>
  </si>
  <si>
    <t>ТП 3-26  25 База ст. ООО «Юж.сеть»</t>
  </si>
  <si>
    <t>ТП 3-12  160 Школа № 3</t>
  </si>
  <si>
    <t>ТП 3-30  25 Мегафон</t>
  </si>
  <si>
    <t>ТП 3-29  25 Южная сеть</t>
  </si>
  <si>
    <t>ТП 3-16  400 Новостройки</t>
  </si>
  <si>
    <t>ТП 3-17  100 ООО «Центр»</t>
  </si>
  <si>
    <t>ТП 3-21  25 База ст. «Мегафон»</t>
  </si>
  <si>
    <t>ТП 3-18  250 в/ч 66156</t>
  </si>
  <si>
    <t>ТП 3-23  180 Кирп.завод ул. Шефская, ул. Курортная</t>
  </si>
  <si>
    <t>ТП 5-3-1  630 Табачная фабрика</t>
  </si>
  <si>
    <t>ТП 5-3  63 Автовокзал</t>
  </si>
  <si>
    <t>ТП 5-6-1   2*400 Аэропорт «Ингушетия»</t>
  </si>
  <si>
    <t>ТП 5-1   25  собст. Нужды Аэропорта «Ингушетия»</t>
  </si>
  <si>
    <t>ТП 6-1 250 Садовая бр-да, пионерлагерь</t>
  </si>
  <si>
    <t>ТП 6-2  60 Огородная бр-да</t>
  </si>
  <si>
    <t>ТП 6-5  180 Скважина</t>
  </si>
  <si>
    <t>ТП 6-3  180 2-я Огородная бр-да</t>
  </si>
  <si>
    <t>ТП 6-9  160 дом-интернат</t>
  </si>
  <si>
    <t>ТП 6-21  250 ул. Грозненская</t>
  </si>
  <si>
    <t>ТП 6-7  1000 ул. Маркса, ул. Красина, ул. Батарейная</t>
  </si>
  <si>
    <t>ТП 6-15  400 ул. Толстого</t>
  </si>
  <si>
    <t>ТП 6-12  100 ч/с, Больница</t>
  </si>
  <si>
    <t>ТП 6-11  100 Больница ул. Советская</t>
  </si>
  <si>
    <t>ТП 6-4  180 ГУП «Троицкая» Склад</t>
  </si>
  <si>
    <t>ТП 6-13  100 Насосная</t>
  </si>
  <si>
    <t>ТП 6-19  25 Освещение трассы</t>
  </si>
  <si>
    <t>ТП 6-18  100 ОАО «Финал»</t>
  </si>
  <si>
    <t>ТП 6-24  160 Скважина</t>
  </si>
  <si>
    <t>ТП 6-16  400 СТО ул. Шоссейная</t>
  </si>
  <si>
    <t>ТП 6-17  60 гор.беж. «Дарьял»</t>
  </si>
  <si>
    <t>ТП 6-8  100 Насосная</t>
  </si>
  <si>
    <t>ТП 6-14  250 Ферм. хозяйство</t>
  </si>
  <si>
    <t>ТП 6-23  160 ул. Чапаева</t>
  </si>
  <si>
    <t>ТП 6-20  100 ул. Костоева</t>
  </si>
  <si>
    <t>ТП 6-22  250 население</t>
  </si>
  <si>
    <t>Урожайная</t>
  </si>
  <si>
    <t>ТП 2-12  250  пост «Кавказ»</t>
  </si>
  <si>
    <t>ТП 2-13  63  пост «Кавказ-2»</t>
  </si>
  <si>
    <t>ТП 2-9  63 АЗС № 18</t>
  </si>
  <si>
    <t>ТП 2-6  63 АЗС-90</t>
  </si>
  <si>
    <t>ТП 2-11  100 гор. «Эрзи»</t>
  </si>
  <si>
    <t>ТП 2-21  63 Пожар.часть</t>
  </si>
  <si>
    <t>ТП 2-20  63 пост ППС</t>
  </si>
  <si>
    <t>ТП 2-23  63 Автодром</t>
  </si>
  <si>
    <t>ТП 2-16  63 КФХ «Кост.»</t>
  </si>
  <si>
    <t>ТП 2-2  40 ПК «Закат»</t>
  </si>
  <si>
    <t>ТП 2-3  250 «МММ-3»</t>
  </si>
  <si>
    <t>ТП 2-5  320  ОДРСУ</t>
  </si>
  <si>
    <t>ТП 2-4  63 АЗС № 7 СТО «Инг.н.пр.»</t>
  </si>
  <si>
    <t>ТП 2-15  63 АЗС «Империал»</t>
  </si>
  <si>
    <t>ТП 2-10  100 ОО ТПФ «Казбеги»</t>
  </si>
  <si>
    <t>ТП 2-22  63 АЗС «Пялинг»</t>
  </si>
  <si>
    <t>ТП 2-19  25 СТО</t>
  </si>
  <si>
    <t>ТП 2-8  63 ООО «Евроцентр» СТО</t>
  </si>
  <si>
    <t>ТП 2-7  160 ДРСУ-14</t>
  </si>
  <si>
    <t>ТП 2-18  100 Хоз.товары, торг.двор</t>
  </si>
  <si>
    <t>ТП 2-1  160 АТП</t>
  </si>
  <si>
    <t>ТП 2-17  100 «Гидротехн.»</t>
  </si>
  <si>
    <t>ТП 2-14  100  ч/с</t>
  </si>
  <si>
    <t>ТП 5-1  400 Микрорайн</t>
  </si>
  <si>
    <t>ТП 5-3  160 ул. Харланова</t>
  </si>
  <si>
    <t>ТП 5-7  100 ч/с ул. Суворова</t>
  </si>
  <si>
    <t>ТП 5-4  100 ч/с Автостанция</t>
  </si>
  <si>
    <t>ТП 5-8  100 Насосная ул. Крупская</t>
  </si>
  <si>
    <t>ТП 5-9  100 Огород.бригада</t>
  </si>
  <si>
    <t>ТП 5-15 Рынок, ветеринарный магазин</t>
  </si>
  <si>
    <t>ТП 5-14 Связь Билайн</t>
  </si>
  <si>
    <t>ТП 5-6 Мини-пекарня «XXI»</t>
  </si>
  <si>
    <t>ТП 5-10 Насосная</t>
  </si>
  <si>
    <t>ТП 5-11 Интернат</t>
  </si>
  <si>
    <t>ТП 5-5 арт. скважина</t>
  </si>
  <si>
    <t>ТП 5-12 ч/с</t>
  </si>
  <si>
    <t>ТП 5-13 Мегафон</t>
  </si>
  <si>
    <t>ТП 5-16 ул. Суворова</t>
  </si>
  <si>
    <t>ТП 6-4  63 Кафе «Полет»</t>
  </si>
  <si>
    <t>ТП 6-3  160 Гараж</t>
  </si>
  <si>
    <t>ТП 6-5  2*250 Университет</t>
  </si>
  <si>
    <t>ТП 6-2  63 Курс радиомаяк</t>
  </si>
  <si>
    <t>ТП 6-1  63 РСП</t>
  </si>
  <si>
    <t>ТП 5-6-1  2*400 Аэропорт</t>
  </si>
  <si>
    <t>ТП 7-1 630 СТФ</t>
  </si>
  <si>
    <t>ТП 7-2  63 Пруд</t>
  </si>
  <si>
    <t>ТП 7-5  250 Молзавод</t>
  </si>
  <si>
    <t>ТП 7-9  250 ул. Менделеева</t>
  </si>
  <si>
    <t>ТП 7-11  250 муницип.рынок</t>
  </si>
  <si>
    <t>ТП 7-12  100 Р.Б.У.</t>
  </si>
  <si>
    <t>ТП 7-3  160 Школа № 4</t>
  </si>
  <si>
    <t>ТП 7-8  63 Прокуратура ул. Заводская</t>
  </si>
  <si>
    <t>ТП 7-10  250 ул. Заводская</t>
  </si>
  <si>
    <t>ТП 7-4-1  630*2 Мебельная фабрика</t>
  </si>
  <si>
    <t>ТП 7-14  250 Албакова</t>
  </si>
  <si>
    <t>ТП 7-15  25 БС Билайн</t>
  </si>
  <si>
    <t>ТП 7-13  25  неизвестно</t>
  </si>
  <si>
    <t>ТП 15-1  100 Тр.бригада № 3</t>
  </si>
  <si>
    <t>ТП 15-2  100 Мемориал</t>
  </si>
  <si>
    <t>ТП 15-6  250 Освещение</t>
  </si>
  <si>
    <t>ТП 15-7  100 Освещение а/дороги</t>
  </si>
  <si>
    <t>Магасский РЭС</t>
  </si>
  <si>
    <t>ТП 15-13  63 Пласт.цех ул. Строит.</t>
  </si>
  <si>
    <t>ТП 15-14  160 СТО ООО «Таухид»</t>
  </si>
  <si>
    <t>ТП 15-5  250 Глуб. насосы</t>
  </si>
  <si>
    <t>ТП 15-12  40 Моб.-Кав.</t>
  </si>
  <si>
    <t>ТП 15-10  100 Гостиница</t>
  </si>
  <si>
    <t>ТП 15-11  100 Телевидение</t>
  </si>
  <si>
    <t>ТП 15-15  160 «Госстандарт»</t>
  </si>
  <si>
    <t>ТП 15-4  2*630 Водозабор</t>
  </si>
  <si>
    <t>ТП 15-3  40 Асфальтный завод</t>
  </si>
  <si>
    <t>ТП 15-16 250 кВА Общежитие</t>
  </si>
  <si>
    <t>ТП 15-17 2*400 Скважина</t>
  </si>
  <si>
    <t>ТП 2-7  160 Профилакторий</t>
  </si>
  <si>
    <t>ТП 2-1  180 Артскважина</t>
  </si>
  <si>
    <t>ТП 2-6  160 Учебный центр МВД РИ ст.цех Евлоева Б.</t>
  </si>
  <si>
    <t>ТП 2-8  2*250 Горский кадетский корпус</t>
  </si>
  <si>
    <t>ТП 2-2  25 Артскважина</t>
  </si>
  <si>
    <t>Сурхахи</t>
  </si>
  <si>
    <t>ТП 3-2  250 Школа ул. Аушева д/сад</t>
  </si>
  <si>
    <t>ТП 3-4  100 ч/с ул. Измайлова</t>
  </si>
  <si>
    <t>ТП 3-5  100 ч/с ул. Овражная</t>
  </si>
  <si>
    <t>ТП 3-19  100 ч/с ул. Горная</t>
  </si>
  <si>
    <t>ТП 3-18  160 ч/с ул. Горная</t>
  </si>
  <si>
    <t>ТП 3-25  100 ч/с Ул. Космонавтов</t>
  </si>
  <si>
    <t>ТП 3-23  100 ч/с ул. Московская</t>
  </si>
  <si>
    <t>ТП 3-22  100 ч/с Ул. Алма-Атинская</t>
  </si>
  <si>
    <t>ТП 3-21  100 ч/с ул. Космонавтов</t>
  </si>
  <si>
    <t>ТП 3-20  100  ч/с Ул. Магазинная</t>
  </si>
  <si>
    <t>ТП 3-27   100 ч/с Ул. Магазинная</t>
  </si>
  <si>
    <t>ТП 3-15  100 ч/с  ул. Партизанская</t>
  </si>
  <si>
    <t>ТП 3-29  63 ч/с Новостройки</t>
  </si>
  <si>
    <t>ТП 3-16  100 ч/с  Ул. Горная</t>
  </si>
  <si>
    <t>ТП 3-13  40 ул. Долгиева</t>
  </si>
  <si>
    <t>ТП 3-17  160 ч/с  Ул. Зязикова</t>
  </si>
  <si>
    <t>ТП 3-24  160 ДЮСШ</t>
  </si>
  <si>
    <t>ТП 3-11  400 ч/сУл. Овражная</t>
  </si>
  <si>
    <t>ТП 3-26  100 Амбулатория</t>
  </si>
  <si>
    <t>ТП 3-28  63 Кладбище</t>
  </si>
  <si>
    <t>ТП 3-1  100 ч/с ул. Красная</t>
  </si>
  <si>
    <t>ТП 3-7  250 ЦУ совхоза</t>
  </si>
  <si>
    <t>ТП 3-6  100 Тракторная бригада</t>
  </si>
  <si>
    <t>ТП 3-34  63 ч/в Белхароева</t>
  </si>
  <si>
    <t>ТП 3-44  25 База ст. МТС</t>
  </si>
  <si>
    <t>ТП 3-38  10 ч/д пер. Зязикова</t>
  </si>
  <si>
    <t>ТП 3-8  100 Казарма беженцев</t>
  </si>
  <si>
    <t>ТП 3-41  63 АЗС № 16</t>
  </si>
  <si>
    <t>ТП 3-31  40 АЗС</t>
  </si>
  <si>
    <t>ТП 3-35  40 ч/с ул. Аушева</t>
  </si>
  <si>
    <t>ТП 3-12  250 Школа центр</t>
  </si>
  <si>
    <t>ТП 3-40  100 Арт. скважина ул. Горная</t>
  </si>
  <si>
    <t>ТП 3-37  100 Арт.скважина</t>
  </si>
  <si>
    <t>ТП 3-36  100 ул. Овражная  ч/с, мечеть</t>
  </si>
  <si>
    <t>ТП 3-39  100 ч/с ул. Нагоева</t>
  </si>
  <si>
    <t>ТП 3-42  400 ч/с</t>
  </si>
  <si>
    <t>ТП 3-9  100 ч/с Новостройки</t>
  </si>
  <si>
    <t>ТП 3-43  160 ч/с</t>
  </si>
  <si>
    <t>ТП 3-32  160 ч/с ул. Нагорная</t>
  </si>
  <si>
    <t>ТП 3-33  100 ч/с ул. Красная</t>
  </si>
  <si>
    <t>ТП 3-45  180 ч/с</t>
  </si>
  <si>
    <t>ТП 3-10  100 ул. Комсомольская Новая</t>
  </si>
  <si>
    <t>ТП 3-30  10 ул. Новая Новостройка</t>
  </si>
  <si>
    <t>ТП 3-3  100 ч/с Новостройка</t>
  </si>
  <si>
    <t>ТП 4-6  100 ул. Восточная</t>
  </si>
  <si>
    <t>ТП 4-9  100 ч/с ул. Интернациональная</t>
  </si>
  <si>
    <t>ТП 4-7  100 Арт.скважина</t>
  </si>
  <si>
    <t>ТП 4-8  100 ч/с ул. Тумгоева, ул. Нагорная</t>
  </si>
  <si>
    <t>ТП 4-14  100 ч/с ул. Нагорная</t>
  </si>
  <si>
    <t>ТП 4-15  160 ч/с ул. Нагорная</t>
  </si>
  <si>
    <t>ТП 4-18  160 ул. Нагорная</t>
  </si>
  <si>
    <t>ТП 4-21  160 Администрация ул. Аушева</t>
  </si>
  <si>
    <t>ТП 4-1  100 ч/с МТФ</t>
  </si>
  <si>
    <t>ТП 4-20  63 Арт.скважина</t>
  </si>
  <si>
    <t>ТП 4-24  25  «Билайн»</t>
  </si>
  <si>
    <t>ТП 4-16  100 Арт.скважина</t>
  </si>
  <si>
    <t>ТП 4-11  100 Арт.скважина</t>
  </si>
  <si>
    <t>ТП 4-5  160 Новая арт.скважина</t>
  </si>
  <si>
    <t>ТП 4-4  250 Новая школа</t>
  </si>
  <si>
    <t>ТП 4-3  160 Арт.скважина</t>
  </si>
  <si>
    <t>ТП 4-10  100 ч/с Новостройка</t>
  </si>
  <si>
    <t>ТП 4-19  100 ч/с ул. Нагорная</t>
  </si>
  <si>
    <t>ТП 4-17  100 ч/с ул. Партизанская</t>
  </si>
  <si>
    <t>ТП 4-13  160 ч/с</t>
  </si>
  <si>
    <t>ТП 4-12  63 ч/с ул. Сельская</t>
  </si>
  <si>
    <t>ТП 4-2  100 ч/с</t>
  </si>
  <si>
    <t>Экажево</t>
  </si>
  <si>
    <t>ТП 1-27  100  ул. Муталиева</t>
  </si>
  <si>
    <t>ТП 1-6  160 с. Экажево</t>
  </si>
  <si>
    <t>ТП 1-23  100 Ул. Муталиева</t>
  </si>
  <si>
    <t>ТП 1-17  160 Ул. Муталиева</t>
  </si>
  <si>
    <t>ТП 1-2  250 Ул. Экажева</t>
  </si>
  <si>
    <t>ТП 1-19  40 Водокачка</t>
  </si>
  <si>
    <t>ТП 1-37  100 Школа ч/с</t>
  </si>
  <si>
    <t>ТП 1-9  100 с. Экажево</t>
  </si>
  <si>
    <t>ТП 1-8  100 Военкомат</t>
  </si>
  <si>
    <t>ТП 1-4  100 Кафе «Дорожная» ч/с</t>
  </si>
  <si>
    <t>ТП 1-44  100 Сервис-строй</t>
  </si>
  <si>
    <t>ТП 1-12  100 Водоканал ул. Муталиева</t>
  </si>
  <si>
    <t>ТП 1-5  100 МП «Балторг»</t>
  </si>
  <si>
    <t>ТП 1-40  100 Водокачка</t>
  </si>
  <si>
    <t>ТП 1-39  2*250 Администрация</t>
  </si>
  <si>
    <t>ТП 1-36  160 Свар.цех</t>
  </si>
  <si>
    <t>ТП 1-24  100 Школа «Интел» «Бал.ресурс»</t>
  </si>
  <si>
    <t>ТП 1-15  100 АЗС № 39</t>
  </si>
  <si>
    <t>ТП 1-3  100 АЗС «Лукойл»</t>
  </si>
  <si>
    <t>ТП 1-10  100 Рынок Нальг. ч/с</t>
  </si>
  <si>
    <t>ТП 1-26  100 Рынок строй.матер.</t>
  </si>
  <si>
    <t>ТП 1-22  100 ч/в Имагожев</t>
  </si>
  <si>
    <t>ТП 1-38  250 Ст. скорой помощи</t>
  </si>
  <si>
    <t>ТП 1-21  160 СТО ч/с</t>
  </si>
  <si>
    <t>ТП 1-20  250 Население ГУП «Экажево»</t>
  </si>
  <si>
    <t>ТП 1-7  100 ч/с</t>
  </si>
  <si>
    <t>ТП 1-14  100 ул. Муталиева</t>
  </si>
  <si>
    <t>ТП 1-41  100 ул. Бульварная</t>
  </si>
  <si>
    <t>ТП 1-13  100 ч/с</t>
  </si>
  <si>
    <t>ТП 1-1  63 Новостройка</t>
  </si>
  <si>
    <t>ТП 1-42  40 ул. Сосновая ч/с</t>
  </si>
  <si>
    <t>ТП 1-43  250 ул. Бульварная</t>
  </si>
  <si>
    <t>ТП 1-28  100 ч/с</t>
  </si>
  <si>
    <t>ТП 1-16  63 Новостройка</t>
  </si>
  <si>
    <t>ТП 3-3  400 Склады с/за</t>
  </si>
  <si>
    <t>ТП 3-5  100 Баня</t>
  </si>
  <si>
    <t>ТП 3-7  100 Водонасосная</t>
  </si>
  <si>
    <t>ТП 3-1  250 ЦУ ГУП с/з «Волжан»</t>
  </si>
  <si>
    <t>ТП 3-2  160 Кулечный цех</t>
  </si>
  <si>
    <t>ТП 3-4  40 МТС</t>
  </si>
  <si>
    <t>ТП 3-8  50 Свар.цех (Изм.)</t>
  </si>
  <si>
    <t>ТП 3-9 160 ул. Сунженская Население</t>
  </si>
  <si>
    <t>ТП 4-25  160  ул. Евлоева</t>
  </si>
  <si>
    <t>ТП 4-26  250 ул. Осканова</t>
  </si>
  <si>
    <t>ТП 4-2  250 ул. Ингушская</t>
  </si>
  <si>
    <t>ТП 4-13  160 ул. Перв.</t>
  </si>
  <si>
    <t>ТП 4-21  100 ул. Цечоева</t>
  </si>
  <si>
    <t>ТП 4-18  100 ч/с</t>
  </si>
  <si>
    <t>ТП 4-22  160 пер. Джабагиева</t>
  </si>
  <si>
    <t>ТП 4-32  160 Водокачка</t>
  </si>
  <si>
    <t>ТП 4-34  100 ул. Шарипова</t>
  </si>
  <si>
    <t>ТП 4-3  250 ч/с</t>
  </si>
  <si>
    <t>ТП 4-14  250 Центр Школа</t>
  </si>
  <si>
    <t>ТП 4-10  160 ч/с ул. Осканова</t>
  </si>
  <si>
    <t>ТП 4-41  100 ч/с ул. Яндиева</t>
  </si>
  <si>
    <t>ТП 4-46  160 СШ № 1 Спортзал</t>
  </si>
  <si>
    <t>ТП 4-16  25 «Вымпелком»</t>
  </si>
  <si>
    <t>ТП 4-40  160 Водокачка ул. Картоева</t>
  </si>
  <si>
    <t>ТП 4-20  160 Водокачка</t>
  </si>
  <si>
    <t>ТП 4-6  160 Молзавод Долгиева</t>
  </si>
  <si>
    <t>ТП 4-44  25 Мегафон</t>
  </si>
  <si>
    <t>ТП 4-43  160 Школа № 3</t>
  </si>
  <si>
    <t>ТП 4-1  160 Нов.школа ул. Муталиева</t>
  </si>
  <si>
    <t>ТП 4-42  25 МТС</t>
  </si>
  <si>
    <t>ТП 4-4  100 ул. Аушева</t>
  </si>
  <si>
    <t>ТП 4-7  63 ул. Ингушская, ул. Нурадилова</t>
  </si>
  <si>
    <t>ТП 4-9  100 Ул. Ингушская</t>
  </si>
  <si>
    <t>ТП 4-17  100 ул. Картоева</t>
  </si>
  <si>
    <t>ТП 4-19  100 Новостройка</t>
  </si>
  <si>
    <t>ТП 4-15  100 быв. МТФ с/з</t>
  </si>
  <si>
    <t>ТП 4-12  100 ул. Добриева</t>
  </si>
  <si>
    <t>ТП 4-48  100 Мост</t>
  </si>
  <si>
    <t>ТП 4-47  100 ул. Береговая Население</t>
  </si>
  <si>
    <t>ТП 4-49  250 ул. Береговая</t>
  </si>
  <si>
    <t>ТП 4-11  250 ул. Картоева</t>
  </si>
  <si>
    <t>ТП 4-38  160 ул. Арапиева</t>
  </si>
  <si>
    <t>ТП 4-37  63   ?</t>
  </si>
  <si>
    <t>ТП 4-36  100  ?</t>
  </si>
  <si>
    <t>ТП 4-45  100  ул. Картоева</t>
  </si>
  <si>
    <t>ТП 4-39  160 ул. Картоева</t>
  </si>
  <si>
    <t>ТП 4-8  100 ул. Ингушская</t>
  </si>
  <si>
    <t>ТП 4-5  160 ул. Аушева</t>
  </si>
  <si>
    <t>ТП 5-13  100 Водокачка население</t>
  </si>
  <si>
    <t>ТП 5-38  100 ч/с ул. Ленина</t>
  </si>
  <si>
    <t>ТП 5-32  63 ул. Джабагиева</t>
  </si>
  <si>
    <t>ТП 5-1  160 «Универсал-2»</t>
  </si>
  <si>
    <t>ТП 5-28  250 Мельница</t>
  </si>
  <si>
    <t>ТП 5-30  100 Дробилка</t>
  </si>
  <si>
    <t>ТП 5-4  160 ул. Джабагиева</t>
  </si>
  <si>
    <t>ТП 5-31  250  Водокачка население</t>
  </si>
  <si>
    <t>ТП 5-3  100  ул. Джабагиева</t>
  </si>
  <si>
    <t>ТП 5-33  100 ул. Джабагиева</t>
  </si>
  <si>
    <t>ТП 5-16 100 ул. Чапаева</t>
  </si>
  <si>
    <t>ТП 5-29  100 ул. Кирова</t>
  </si>
  <si>
    <t>ТП 5-39  25 Мегафон</t>
  </si>
  <si>
    <t>ТП 5-15  100 Мельница Угурчиева</t>
  </si>
  <si>
    <t>ТП 5-7  100 Артез.скважина</t>
  </si>
  <si>
    <t>ТП 5-8  100 Мини кирп.завод</t>
  </si>
  <si>
    <t>ТП 5-14  250 ч/п «Хидр.Б»</t>
  </si>
  <si>
    <t>ТП 5-24  100 ЧП Хидриева</t>
  </si>
  <si>
    <t>ТП 5-6  100 Дробилка Итазов А.</t>
  </si>
  <si>
    <t>ТП 5-27  160 Бековы Новостройка</t>
  </si>
  <si>
    <t>ТП 5-40  100 Вет.лечебница</t>
  </si>
  <si>
    <t>ТП 5-37  100 Паспортный стол</t>
  </si>
  <si>
    <t>ТП 5-35  250 ФОК</t>
  </si>
  <si>
    <t>ТП 5-2  40 Стол.цех Сакалов</t>
  </si>
  <si>
    <t>ТП 5-25  100 Гагиевы Новостройка</t>
  </si>
  <si>
    <t>ТП 5-5  40 ул. Джабагиева</t>
  </si>
  <si>
    <t>ТП 5-12  40 Новостройка</t>
  </si>
  <si>
    <t>ТП 5-10  250 ч/в</t>
  </si>
  <si>
    <t>ТП 5-36  160 ?</t>
  </si>
  <si>
    <t>ТП 5-11  63 Новостройка</t>
  </si>
  <si>
    <t>ТП 5-34  2*250 Население</t>
  </si>
  <si>
    <t>ТП 5-26  100 ул. Картоева Новостройка</t>
  </si>
  <si>
    <t>ТП 7-6  63  ч/с</t>
  </si>
  <si>
    <t>ТП 7-7  100  ч/с</t>
  </si>
  <si>
    <t>ТП 7-22  63 ч/с</t>
  </si>
  <si>
    <t>ТП 7-15  100 ул. Евлоева, ул. Яндиева</t>
  </si>
  <si>
    <t>ТП 7-19  160 ул. Лермонтова</t>
  </si>
  <si>
    <t>ТП 7-39  100 ул. Яндиева</t>
  </si>
  <si>
    <t>ТП 7-2  160 ул. Дзейтова</t>
  </si>
  <si>
    <t>ТП 7-20  100 пер. Нурадилова</t>
  </si>
  <si>
    <t>ТП 7-25  25 пер. Нурадилова</t>
  </si>
  <si>
    <t>ТП 7-14  160 ул. Ахриева</t>
  </si>
  <si>
    <t>ТП 7-11  63 пер. Лесной АРТ скважина</t>
  </si>
  <si>
    <t>ТП 7-3  250 ул. Ахриева</t>
  </si>
  <si>
    <t>ТП 7-18  100 ул. Зязикова</t>
  </si>
  <si>
    <t>ТП 7-4  63  ул. Зязикова</t>
  </si>
  <si>
    <t>ТП 7-1  100 ул. Базоркина  (МТФ)</t>
  </si>
  <si>
    <t>ТП 7-9  160 ул. Базоркина</t>
  </si>
  <si>
    <t>ТП 7-17  160 ул. Евлоева</t>
  </si>
  <si>
    <t>ТП 7-8  160 СШ</t>
  </si>
  <si>
    <t>ТП 7-23  250 Конт.гидромет. ул. Гарданова</t>
  </si>
  <si>
    <t>ТП 7-5  160 Население</t>
  </si>
  <si>
    <t>ТП 7-16  100 ул. Албогачиева</t>
  </si>
  <si>
    <t>ТП 7-37  100 АЗС Гагиева</t>
  </si>
  <si>
    <t>ТП 7-13  25 Водобашня</t>
  </si>
  <si>
    <t>ТП 7-27  100 АЗС «Газгир»</t>
  </si>
  <si>
    <t>ТП 7-40  160  ч/с Яндиев</t>
  </si>
  <si>
    <t>ТП 7-35  25 База МТС</t>
  </si>
  <si>
    <t>ТП 7-34  100 ул. Степная  АРТ скважина</t>
  </si>
  <si>
    <t>ТП 7-32  250 Школа-гимн.</t>
  </si>
  <si>
    <t>ТП 7-26  100 ч/вл. (Татриев)</t>
  </si>
  <si>
    <t>ТП 7-28  63  ч/вл. (Евлоев)</t>
  </si>
  <si>
    <t>ТП 7-38  25 ТЦ Хидриев</t>
  </si>
  <si>
    <t>ТП 7-12 10 Новостройка</t>
  </si>
  <si>
    <t>ТП 7-30  40 Новостройка</t>
  </si>
  <si>
    <t>ТП 7-24  40 АЗС «Империал»</t>
  </si>
  <si>
    <t>ТП 7-29  100 Экс.скважина</t>
  </si>
  <si>
    <t>ТП 7-33  250 ч/с (Админ.)</t>
  </si>
  <si>
    <t>ТП 7-10  100 Новостройка</t>
  </si>
  <si>
    <t>ТП 7-31  160 Новостройка</t>
  </si>
  <si>
    <t>ТП 7-21  100 ул. Евлоева</t>
  </si>
  <si>
    <t>ТП 7-36  100 Новостройка</t>
  </si>
  <si>
    <t>ТП 8-1  100 РОВД</t>
  </si>
  <si>
    <t>ТП 8-5  160  ЗАО «Неон РБЦ»</t>
  </si>
  <si>
    <t>ТП 8-2  630 Пром.жил.база</t>
  </si>
  <si>
    <t>ТП 8-3  25 АЗС «Империал»</t>
  </si>
  <si>
    <t>ТП 8-6  160 «Промстройсервис»</t>
  </si>
  <si>
    <t>ТП 8-7  100 Гараж Албогачиева</t>
  </si>
  <si>
    <t>ТП 8-8  100 ООО «Стройгарант»</t>
  </si>
  <si>
    <t>ТП 8-9  63 РОВД</t>
  </si>
  <si>
    <t xml:space="preserve">ТП 8-10  100 АЗС «Гагиев» </t>
  </si>
  <si>
    <t>ТП 8-11  100 Беков</t>
  </si>
  <si>
    <t>ТП 8-12  100  «Раян»</t>
  </si>
  <si>
    <t>ТП 9-9  40  «Вагон строит.»</t>
  </si>
  <si>
    <t>ТП 9-6  400 с/з Экажевский</t>
  </si>
  <si>
    <t>ТП 9-2  100 МП «Национал. Дроб.участка»</t>
  </si>
  <si>
    <t>ТП 9-22  160 Строй.Неон</t>
  </si>
  <si>
    <t>ТП 9-15  25 АЗС</t>
  </si>
  <si>
    <t>ТП 9-23  40 ООО «Элек.»</t>
  </si>
  <si>
    <t>ТП 9-16  160 2-ой микр-он стр.пл. «Мальтес»</t>
  </si>
  <si>
    <t>ТП 9-1  250 База «Промстройсервис»</t>
  </si>
  <si>
    <t>ТП 9-3  100 Промстройсервис</t>
  </si>
  <si>
    <t>ТП 9-36  250 Общежитие ФСБ</t>
  </si>
  <si>
    <t>ТП 9-17 160 ООО «Мага-5» Строй.пл.</t>
  </si>
  <si>
    <t>ТП 9-39  100 Жилстройсервис</t>
  </si>
  <si>
    <t>ТП 9-38  100 «Электрон»</t>
  </si>
  <si>
    <t>ТП 9-37  160 Промстрой</t>
  </si>
  <si>
    <t>ТП 9-42 630 Магасси</t>
  </si>
  <si>
    <t>ТП 9-30  25 ООО «МТ Евро-Строй»</t>
  </si>
  <si>
    <t>ТП 9-31  63  УВОХР при МВД</t>
  </si>
  <si>
    <t>ТП 9-8  63 ПСО «Ингушстрой»</t>
  </si>
  <si>
    <t>ТП 9-14  250 «Неон»</t>
  </si>
  <si>
    <t>ТП 9-7  100 «Неон»</t>
  </si>
  <si>
    <t>ТП 9-26  160 Строй.пл. г. Магас</t>
  </si>
  <si>
    <t>ТП 9-18  160 Мечеть</t>
  </si>
  <si>
    <t>ТП 9-41  250 Кадастровая палата</t>
  </si>
  <si>
    <t>ТП 9-43  100 «Промстройсервис»</t>
  </si>
  <si>
    <t>ТП 9-29  100 ООО «Строй-Инвест-2»</t>
  </si>
  <si>
    <t>ТП 9-35  160 Транссервис</t>
  </si>
  <si>
    <t>ТП 9-34  100 Артис</t>
  </si>
  <si>
    <t>ТП 9-5  160 База «Магас-5»</t>
  </si>
  <si>
    <t>ТП 9-4  100 Элита-Ю</t>
  </si>
  <si>
    <t>ТП 9-44  100 ПЖКХ «Магас»</t>
  </si>
  <si>
    <t>ТП 9-33  63 ЧП Умарова</t>
  </si>
  <si>
    <t xml:space="preserve"> </t>
  </si>
  <si>
    <t>Г.Малгобек</t>
  </si>
  <si>
    <t>с.Лермантова</t>
  </si>
  <si>
    <t>г.Малгобек</t>
  </si>
  <si>
    <t>с.Пседах</t>
  </si>
  <si>
    <t>с,Инарки</t>
  </si>
  <si>
    <t>с.Инарки</t>
  </si>
  <si>
    <t>с.Вежари</t>
  </si>
  <si>
    <t>с.Псейдах</t>
  </si>
  <si>
    <t>сИнарки</t>
  </si>
  <si>
    <t>п.Южный</t>
  </si>
  <si>
    <t>Коттедж-г.Малгобек</t>
  </si>
  <si>
    <t>с.Сагопши</t>
  </si>
  <si>
    <t>Сред-Ачалуки</t>
  </si>
  <si>
    <t>Ниж-Ачалуки</t>
  </si>
  <si>
    <t>Верх-Ачалуки</t>
  </si>
  <si>
    <t>с.Бековичи</t>
  </si>
  <si>
    <t>с.Вознесеновская</t>
  </si>
  <si>
    <t>Вознесеновская</t>
  </si>
  <si>
    <t>Гамурзиева</t>
  </si>
  <si>
    <t>м/о.Альтиева.</t>
  </si>
  <si>
    <t>М/о.Барсуки</t>
  </si>
  <si>
    <t>Гази-Юрт</t>
  </si>
  <si>
    <t>с.Барсуки</t>
  </si>
  <si>
    <t>Барсуки</t>
  </si>
  <si>
    <t>с.Алтиево</t>
  </si>
  <si>
    <t>М/О.Насыр-Кортский</t>
  </si>
  <si>
    <t>г.Карабулак</t>
  </si>
  <si>
    <t>с. Яндаре</t>
  </si>
  <si>
    <t>г. Карабулак</t>
  </si>
  <si>
    <t>с. Джейрах</t>
  </si>
  <si>
    <t>с. Пимет</t>
  </si>
  <si>
    <t>с. Духергешт</t>
  </si>
  <si>
    <t>с. Ляжги</t>
  </si>
  <si>
    <t>с. Ольгетти</t>
  </si>
  <si>
    <t>с. Бялхан</t>
  </si>
  <si>
    <t>с. Гули</t>
  </si>
  <si>
    <t>с. Оазик</t>
  </si>
  <si>
    <t>с. Таргим</t>
  </si>
  <si>
    <t>с. Фуртоки</t>
  </si>
  <si>
    <t>с. Армхи</t>
  </si>
  <si>
    <t>с. шон</t>
  </si>
  <si>
    <t>с. Шон</t>
  </si>
  <si>
    <t>с. Бишт</t>
  </si>
  <si>
    <t>с. Эрзи</t>
  </si>
  <si>
    <t>с. Нестереская</t>
  </si>
  <si>
    <t>с. Галашки</t>
  </si>
  <si>
    <t>с. Даттых</t>
  </si>
  <si>
    <t>с. Мужичи</t>
  </si>
  <si>
    <t>с. Алкун</t>
  </si>
  <si>
    <t xml:space="preserve">ТП 1-10  63 </t>
  </si>
  <si>
    <t>ст. Орджоникидзевская</t>
  </si>
  <si>
    <t>с. Троицкая</t>
  </si>
  <si>
    <t>г. Магас</t>
  </si>
  <si>
    <t>с. Сурхахи</t>
  </si>
  <si>
    <t>с. Экажево</t>
  </si>
  <si>
    <t>№ п/п</t>
  </si>
  <si>
    <t>Уровень напряжения ТП(РП), кВ</t>
  </si>
  <si>
    <t>10/0,4</t>
  </si>
  <si>
    <t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Ингушскому филиалу ОАО "МРСК Северного Кавказа" на 01 октября 2014г.</t>
  </si>
  <si>
    <t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Ингушскому филиалу ОАО "МРСК Северного Кавказа" на 01 октября  2014г</t>
  </si>
  <si>
    <t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Ингушскому филиалу ОАО "МРСК Северного Кавказа" на 01 октября 2014г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</si>
  <si>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Ингушскому филиалу ОАО "МРСК Северного Кавказа" на 01 октября 2014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</si>
</sst>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р Для Инв.на 01.07.10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00390625" style="27" customWidth="1"/>
    <col min="2" max="2" width="22.57421875" style="14" customWidth="1"/>
    <col min="3" max="3" width="21.7109375" style="14" customWidth="1"/>
    <col min="4" max="5" width="18.8515625" style="14" customWidth="1"/>
    <col min="6" max="6" width="30.00390625" style="4" customWidth="1"/>
    <col min="7" max="7" width="14.57421875" style="14" customWidth="1"/>
    <col min="8" max="8" width="21.7109375" style="36" customWidth="1"/>
    <col min="9" max="9" width="18.7109375" style="14" customWidth="1"/>
    <col min="10" max="16384" width="9.140625" style="14" customWidth="1"/>
  </cols>
  <sheetData>
    <row r="1" spans="1:2" ht="14.25">
      <c r="A1" s="24"/>
      <c r="B1" s="23" t="s">
        <v>2073</v>
      </c>
    </row>
    <row r="2" spans="1:9" ht="69.75" customHeight="1">
      <c r="A2" s="40" t="s">
        <v>2132</v>
      </c>
      <c r="B2" s="41"/>
      <c r="C2" s="41"/>
      <c r="D2" s="41"/>
      <c r="E2" s="41"/>
      <c r="F2" s="41"/>
      <c r="G2" s="41"/>
      <c r="H2" s="41"/>
      <c r="I2" s="14" t="s">
        <v>2073</v>
      </c>
    </row>
    <row r="3" ht="14.25">
      <c r="A3" s="25"/>
    </row>
    <row r="4" spans="1:9" s="26" customFormat="1" ht="102.75" customHeight="1">
      <c r="A4" s="16"/>
      <c r="B4" s="5" t="s">
        <v>51</v>
      </c>
      <c r="C4" s="5" t="s">
        <v>52</v>
      </c>
      <c r="D4" s="5" t="s">
        <v>55</v>
      </c>
      <c r="E4" s="30" t="s">
        <v>2130</v>
      </c>
      <c r="F4" s="5" t="s">
        <v>56</v>
      </c>
      <c r="G4" s="5" t="s">
        <v>53</v>
      </c>
      <c r="H4" s="37" t="s">
        <v>54</v>
      </c>
      <c r="I4" s="26" t="s">
        <v>2073</v>
      </c>
    </row>
    <row r="5" spans="1:8" ht="14.25">
      <c r="A5" s="16">
        <v>1</v>
      </c>
      <c r="B5" s="16" t="s">
        <v>0</v>
      </c>
      <c r="C5" s="16" t="s">
        <v>2074</v>
      </c>
      <c r="D5" s="16" t="s">
        <v>1</v>
      </c>
      <c r="E5" s="31" t="s">
        <v>2131</v>
      </c>
      <c r="F5" s="5" t="s">
        <v>3</v>
      </c>
      <c r="G5" s="33">
        <v>0.0053</v>
      </c>
      <c r="H5" s="38">
        <v>-0.02</v>
      </c>
    </row>
    <row r="6" spans="1:8" ht="14.25">
      <c r="A6" s="16">
        <v>2</v>
      </c>
      <c r="B6" s="16" t="s">
        <v>0</v>
      </c>
      <c r="C6" s="16" t="s">
        <v>2075</v>
      </c>
      <c r="D6" s="16" t="s">
        <v>1</v>
      </c>
      <c r="E6" s="31" t="s">
        <v>2131</v>
      </c>
      <c r="F6" s="5" t="s">
        <v>4</v>
      </c>
      <c r="G6" s="33">
        <v>0.0085</v>
      </c>
      <c r="H6" s="38">
        <v>-0.01</v>
      </c>
    </row>
    <row r="7" spans="1:8" ht="14.25">
      <c r="A7" s="16">
        <v>3</v>
      </c>
      <c r="B7" s="16" t="s">
        <v>0</v>
      </c>
      <c r="C7" s="16" t="s">
        <v>2074</v>
      </c>
      <c r="D7" s="16" t="s">
        <v>1</v>
      </c>
      <c r="E7" s="31" t="s">
        <v>2131</v>
      </c>
      <c r="F7" s="5" t="s">
        <v>5</v>
      </c>
      <c r="G7" s="33">
        <v>1.53</v>
      </c>
      <c r="H7" s="38">
        <v>-0.01</v>
      </c>
    </row>
    <row r="8" spans="1:8" ht="14.25">
      <c r="A8" s="16">
        <v>4</v>
      </c>
      <c r="B8" s="16" t="s">
        <v>0</v>
      </c>
      <c r="C8" s="16" t="s">
        <v>2076</v>
      </c>
      <c r="D8" s="16" t="s">
        <v>1</v>
      </c>
      <c r="E8" s="31" t="s">
        <v>2131</v>
      </c>
      <c r="F8" s="5" t="s">
        <v>6</v>
      </c>
      <c r="G8" s="33">
        <v>0.2125</v>
      </c>
      <c r="H8" s="38">
        <v>-0.02</v>
      </c>
    </row>
    <row r="9" spans="1:8" ht="14.25">
      <c r="A9" s="16">
        <v>5</v>
      </c>
      <c r="B9" s="16" t="s">
        <v>0</v>
      </c>
      <c r="C9" s="16" t="s">
        <v>2074</v>
      </c>
      <c r="D9" s="16" t="s">
        <v>1</v>
      </c>
      <c r="E9" s="31" t="s">
        <v>2131</v>
      </c>
      <c r="F9" s="5" t="s">
        <v>7</v>
      </c>
      <c r="G9" s="33">
        <v>0.85</v>
      </c>
      <c r="H9" s="38">
        <v>-0.01</v>
      </c>
    </row>
    <row r="10" spans="1:8" ht="14.25">
      <c r="A10" s="16">
        <v>6</v>
      </c>
      <c r="B10" s="16" t="s">
        <v>0</v>
      </c>
      <c r="C10" s="16" t="s">
        <v>2074</v>
      </c>
      <c r="D10" s="16" t="s">
        <v>1</v>
      </c>
      <c r="E10" s="31" t="s">
        <v>2131</v>
      </c>
      <c r="F10" s="5" t="s">
        <v>8</v>
      </c>
      <c r="G10" s="33">
        <v>1.53</v>
      </c>
      <c r="H10" s="38">
        <v>-0.01</v>
      </c>
    </row>
    <row r="11" spans="1:8" ht="14.25">
      <c r="A11" s="16">
        <v>7</v>
      </c>
      <c r="B11" s="16" t="s">
        <v>0</v>
      </c>
      <c r="C11" s="16" t="s">
        <v>2074</v>
      </c>
      <c r="D11" s="16" t="s">
        <v>1</v>
      </c>
      <c r="E11" s="31" t="s">
        <v>2131</v>
      </c>
      <c r="F11" s="5" t="s">
        <v>9</v>
      </c>
      <c r="G11" s="33">
        <v>1.36</v>
      </c>
      <c r="H11" s="38">
        <v>-0.01</v>
      </c>
    </row>
    <row r="12" spans="1:8" ht="14.25">
      <c r="A12" s="16">
        <v>8</v>
      </c>
      <c r="B12" s="16" t="s">
        <v>0</v>
      </c>
      <c r="C12" s="16" t="s">
        <v>2074</v>
      </c>
      <c r="D12" s="16" t="s">
        <v>1</v>
      </c>
      <c r="E12" s="31" t="s">
        <v>2131</v>
      </c>
      <c r="F12" s="5" t="s">
        <v>10</v>
      </c>
      <c r="G12" s="33">
        <v>1.53</v>
      </c>
      <c r="H12" s="38">
        <v>-0.01</v>
      </c>
    </row>
    <row r="13" spans="1:8" ht="14.25">
      <c r="A13" s="16">
        <v>9</v>
      </c>
      <c r="B13" s="16" t="s">
        <v>0</v>
      </c>
      <c r="C13" s="16" t="s">
        <v>2074</v>
      </c>
      <c r="D13" s="16" t="s">
        <v>1</v>
      </c>
      <c r="E13" s="31" t="s">
        <v>2131</v>
      </c>
      <c r="F13" s="5" t="s">
        <v>30</v>
      </c>
      <c r="G13" s="33">
        <v>0.2125</v>
      </c>
      <c r="H13" s="38">
        <v>-0.01</v>
      </c>
    </row>
    <row r="14" spans="1:8" ht="14.25">
      <c r="A14" s="16">
        <v>10</v>
      </c>
      <c r="B14" s="16" t="s">
        <v>0</v>
      </c>
      <c r="C14" s="16" t="s">
        <v>2074</v>
      </c>
      <c r="D14" s="16" t="s">
        <v>1</v>
      </c>
      <c r="E14" s="31" t="s">
        <v>2131</v>
      </c>
      <c r="F14" s="5" t="s">
        <v>11</v>
      </c>
      <c r="G14" s="34">
        <v>1.53</v>
      </c>
      <c r="H14" s="38">
        <v>-0.01</v>
      </c>
    </row>
    <row r="15" spans="1:8" ht="27">
      <c r="A15" s="16">
        <v>11</v>
      </c>
      <c r="B15" s="16" t="s">
        <v>0</v>
      </c>
      <c r="C15" s="16" t="s">
        <v>2074</v>
      </c>
      <c r="D15" s="16" t="s">
        <v>1</v>
      </c>
      <c r="E15" s="31" t="s">
        <v>2131</v>
      </c>
      <c r="F15" s="5" t="s">
        <v>12</v>
      </c>
      <c r="G15" s="33">
        <v>2.125</v>
      </c>
      <c r="H15" s="38">
        <v>0.012</v>
      </c>
    </row>
    <row r="16" spans="1:8" ht="27">
      <c r="A16" s="16">
        <v>12</v>
      </c>
      <c r="B16" s="16" t="s">
        <v>0</v>
      </c>
      <c r="C16" s="16" t="s">
        <v>2074</v>
      </c>
      <c r="D16" s="16" t="s">
        <v>1</v>
      </c>
      <c r="E16" s="31" t="s">
        <v>2131</v>
      </c>
      <c r="F16" s="5" t="s">
        <v>13</v>
      </c>
      <c r="G16" s="33">
        <v>0.2125</v>
      </c>
      <c r="H16" s="38">
        <v>-0.01</v>
      </c>
    </row>
    <row r="17" spans="1:8" ht="14.25">
      <c r="A17" s="16">
        <v>13</v>
      </c>
      <c r="B17" s="16" t="s">
        <v>0</v>
      </c>
      <c r="C17" s="16" t="s">
        <v>2074</v>
      </c>
      <c r="D17" s="16" t="s">
        <v>1</v>
      </c>
      <c r="E17" s="31" t="s">
        <v>2131</v>
      </c>
      <c r="F17" s="5" t="s">
        <v>35</v>
      </c>
      <c r="G17" s="33">
        <v>0.2125</v>
      </c>
      <c r="H17" s="38">
        <v>-0.01</v>
      </c>
    </row>
    <row r="18" spans="1:8" ht="14.25">
      <c r="A18" s="16">
        <v>14</v>
      </c>
      <c r="B18" s="16" t="s">
        <v>0</v>
      </c>
      <c r="C18" s="16" t="s">
        <v>2074</v>
      </c>
      <c r="D18" s="16" t="s">
        <v>1</v>
      </c>
      <c r="E18" s="31" t="s">
        <v>2131</v>
      </c>
      <c r="F18" s="5" t="s">
        <v>31</v>
      </c>
      <c r="G18" s="33">
        <v>0.2125</v>
      </c>
      <c r="H18" s="38">
        <v>-0.01</v>
      </c>
    </row>
    <row r="19" spans="1:8" ht="14.25">
      <c r="A19" s="16">
        <v>15</v>
      </c>
      <c r="B19" s="16" t="s">
        <v>0</v>
      </c>
      <c r="C19" s="16" t="s">
        <v>2074</v>
      </c>
      <c r="D19" s="16" t="s">
        <v>1</v>
      </c>
      <c r="E19" s="31" t="s">
        <v>2131</v>
      </c>
      <c r="F19" s="5" t="s">
        <v>14</v>
      </c>
      <c r="G19" s="33">
        <v>0.85</v>
      </c>
      <c r="H19" s="38">
        <v>-0.01</v>
      </c>
    </row>
    <row r="20" spans="1:8" ht="14.25">
      <c r="A20" s="16">
        <v>16</v>
      </c>
      <c r="B20" s="16" t="s">
        <v>0</v>
      </c>
      <c r="C20" s="16" t="s">
        <v>2074</v>
      </c>
      <c r="D20" s="16" t="s">
        <v>1</v>
      </c>
      <c r="E20" s="31" t="s">
        <v>2131</v>
      </c>
      <c r="F20" s="5" t="s">
        <v>15</v>
      </c>
      <c r="G20" s="33">
        <v>1.53</v>
      </c>
      <c r="H20" s="38">
        <v>-0.01</v>
      </c>
    </row>
    <row r="21" spans="1:8" ht="14.25">
      <c r="A21" s="16">
        <v>17</v>
      </c>
      <c r="B21" s="16" t="s">
        <v>0</v>
      </c>
      <c r="C21" s="16" t="s">
        <v>2074</v>
      </c>
      <c r="D21" s="16" t="s">
        <v>1</v>
      </c>
      <c r="E21" s="31" t="s">
        <v>2131</v>
      </c>
      <c r="F21" s="5" t="s">
        <v>16</v>
      </c>
      <c r="G21" s="33">
        <v>0.85</v>
      </c>
      <c r="H21" s="38">
        <v>-0.01</v>
      </c>
    </row>
    <row r="22" spans="1:8" ht="14.25">
      <c r="A22" s="16">
        <v>18</v>
      </c>
      <c r="B22" s="16" t="s">
        <v>0</v>
      </c>
      <c r="C22" s="16" t="s">
        <v>2080</v>
      </c>
      <c r="D22" s="16" t="s">
        <v>1</v>
      </c>
      <c r="E22" s="31" t="s">
        <v>2131</v>
      </c>
      <c r="F22" s="5" t="s">
        <v>17</v>
      </c>
      <c r="G22" s="33">
        <v>2.125</v>
      </c>
      <c r="H22" s="38">
        <v>0.012</v>
      </c>
    </row>
    <row r="23" spans="1:8" ht="27">
      <c r="A23" s="16">
        <v>19</v>
      </c>
      <c r="B23" s="16" t="s">
        <v>0</v>
      </c>
      <c r="C23" s="16" t="s">
        <v>2074</v>
      </c>
      <c r="D23" s="16" t="s">
        <v>1</v>
      </c>
      <c r="E23" s="31" t="s">
        <v>2131</v>
      </c>
      <c r="F23" s="5" t="s">
        <v>32</v>
      </c>
      <c r="G23" s="33">
        <v>0.85</v>
      </c>
      <c r="H23" s="38">
        <v>-0.01</v>
      </c>
    </row>
    <row r="24" spans="1:8" ht="27">
      <c r="A24" s="16">
        <v>20</v>
      </c>
      <c r="B24" s="16" t="s">
        <v>0</v>
      </c>
      <c r="C24" s="16" t="s">
        <v>2074</v>
      </c>
      <c r="D24" s="16" t="s">
        <v>1</v>
      </c>
      <c r="E24" s="31" t="s">
        <v>2131</v>
      </c>
      <c r="F24" s="5" t="s">
        <v>18</v>
      </c>
      <c r="G24" s="33">
        <v>1.36</v>
      </c>
      <c r="H24" s="38">
        <v>-0.01</v>
      </c>
    </row>
    <row r="25" spans="1:8" ht="14.25">
      <c r="A25" s="16">
        <v>21</v>
      </c>
      <c r="B25" s="16" t="s">
        <v>0</v>
      </c>
      <c r="C25" s="16" t="s">
        <v>2074</v>
      </c>
      <c r="D25" s="16" t="s">
        <v>1</v>
      </c>
      <c r="E25" s="31" t="s">
        <v>2131</v>
      </c>
      <c r="F25" s="5" t="s">
        <v>19</v>
      </c>
      <c r="G25" s="33">
        <v>1.36</v>
      </c>
      <c r="H25" s="38">
        <v>-0.01</v>
      </c>
    </row>
    <row r="26" spans="1:8" ht="14.25">
      <c r="A26" s="16">
        <v>22</v>
      </c>
      <c r="B26" s="16" t="s">
        <v>0</v>
      </c>
      <c r="C26" s="16" t="s">
        <v>2074</v>
      </c>
      <c r="D26" s="16" t="s">
        <v>1</v>
      </c>
      <c r="E26" s="31" t="s">
        <v>2131</v>
      </c>
      <c r="F26" s="5" t="s">
        <v>33</v>
      </c>
      <c r="G26" s="33">
        <v>0.2125</v>
      </c>
      <c r="H26" s="38">
        <v>-0.01</v>
      </c>
    </row>
    <row r="27" spans="1:8" ht="14.25">
      <c r="A27" s="16">
        <v>23</v>
      </c>
      <c r="B27" s="16" t="s">
        <v>0</v>
      </c>
      <c r="C27" s="16" t="s">
        <v>2074</v>
      </c>
      <c r="D27" s="16" t="s">
        <v>1</v>
      </c>
      <c r="E27" s="31" t="s">
        <v>2131</v>
      </c>
      <c r="F27" s="5" t="s">
        <v>20</v>
      </c>
      <c r="G27" s="33">
        <v>0.2125</v>
      </c>
      <c r="H27" s="38">
        <v>-0.01</v>
      </c>
    </row>
    <row r="28" spans="1:8" ht="48.75" customHeight="1">
      <c r="A28" s="16">
        <v>24</v>
      </c>
      <c r="B28" s="16" t="s">
        <v>0</v>
      </c>
      <c r="C28" s="16" t="s">
        <v>2079</v>
      </c>
      <c r="D28" s="16" t="s">
        <v>2</v>
      </c>
      <c r="E28" s="31" t="s">
        <v>2131</v>
      </c>
      <c r="F28" s="5" t="s">
        <v>34</v>
      </c>
      <c r="G28" s="33">
        <v>0.85</v>
      </c>
      <c r="H28" s="38">
        <v>-0.01</v>
      </c>
    </row>
    <row r="29" spans="1:8" ht="14.25">
      <c r="A29" s="16">
        <v>25</v>
      </c>
      <c r="B29" s="16" t="s">
        <v>0</v>
      </c>
      <c r="C29" s="16" t="s">
        <v>2077</v>
      </c>
      <c r="D29" s="16" t="s">
        <v>2</v>
      </c>
      <c r="E29" s="31" t="s">
        <v>2131</v>
      </c>
      <c r="F29" s="5" t="s">
        <v>21</v>
      </c>
      <c r="G29" s="33">
        <v>2.125</v>
      </c>
      <c r="H29" s="38">
        <v>0.012</v>
      </c>
    </row>
    <row r="30" spans="1:8" ht="14.25">
      <c r="A30" s="16">
        <v>26</v>
      </c>
      <c r="B30" s="16" t="s">
        <v>0</v>
      </c>
      <c r="C30" s="16" t="s">
        <v>2077</v>
      </c>
      <c r="D30" s="16" t="s">
        <v>2</v>
      </c>
      <c r="E30" s="31" t="s">
        <v>2131</v>
      </c>
      <c r="F30" s="5" t="s">
        <v>22</v>
      </c>
      <c r="G30" s="33">
        <v>1.36</v>
      </c>
      <c r="H30" s="38">
        <v>-0.01</v>
      </c>
    </row>
    <row r="31" spans="1:8" ht="27">
      <c r="A31" s="16">
        <v>27</v>
      </c>
      <c r="B31" s="16" t="s">
        <v>0</v>
      </c>
      <c r="C31" s="16" t="s">
        <v>2079</v>
      </c>
      <c r="D31" s="16" t="s">
        <v>2</v>
      </c>
      <c r="E31" s="31" t="s">
        <v>2131</v>
      </c>
      <c r="F31" s="5" t="s">
        <v>23</v>
      </c>
      <c r="G31" s="33">
        <v>2.125</v>
      </c>
      <c r="H31" s="38">
        <v>0.012</v>
      </c>
    </row>
    <row r="32" spans="1:8" ht="14.25">
      <c r="A32" s="16">
        <v>28</v>
      </c>
      <c r="B32" s="16" t="s">
        <v>0</v>
      </c>
      <c r="C32" s="16" t="s">
        <v>2077</v>
      </c>
      <c r="D32" s="16" t="s">
        <v>2</v>
      </c>
      <c r="E32" s="31" t="s">
        <v>2131</v>
      </c>
      <c r="F32" s="5" t="s">
        <v>37</v>
      </c>
      <c r="G32" s="33">
        <v>2.125</v>
      </c>
      <c r="H32" s="38">
        <v>0.012</v>
      </c>
    </row>
    <row r="33" spans="1:8" ht="27">
      <c r="A33" s="16">
        <v>29</v>
      </c>
      <c r="B33" s="16" t="s">
        <v>0</v>
      </c>
      <c r="C33" s="16" t="s">
        <v>2077</v>
      </c>
      <c r="D33" s="16" t="s">
        <v>2</v>
      </c>
      <c r="E33" s="31" t="s">
        <v>2131</v>
      </c>
      <c r="F33" s="5" t="s">
        <v>36</v>
      </c>
      <c r="G33" s="33">
        <v>0.85</v>
      </c>
      <c r="H33" s="38">
        <f>-0.01+6</f>
        <v>5.99</v>
      </c>
    </row>
    <row r="34" spans="1:8" ht="14.25">
      <c r="A34" s="16">
        <v>30</v>
      </c>
      <c r="B34" s="16" t="s">
        <v>0</v>
      </c>
      <c r="C34" s="16" t="s">
        <v>2079</v>
      </c>
      <c r="D34" s="16" t="s">
        <v>2</v>
      </c>
      <c r="E34" s="31" t="s">
        <v>2131</v>
      </c>
      <c r="F34" s="5" t="s">
        <v>24</v>
      </c>
      <c r="G34" s="33">
        <v>0.85</v>
      </c>
      <c r="H34" s="38">
        <v>-0.01</v>
      </c>
    </row>
    <row r="35" spans="1:8" ht="14.25">
      <c r="A35" s="16">
        <v>31</v>
      </c>
      <c r="B35" s="16" t="s">
        <v>0</v>
      </c>
      <c r="C35" s="16" t="s">
        <v>2079</v>
      </c>
      <c r="D35" s="16" t="s">
        <v>2</v>
      </c>
      <c r="E35" s="31" t="s">
        <v>2131</v>
      </c>
      <c r="F35" s="5" t="s">
        <v>25</v>
      </c>
      <c r="G35" s="33">
        <v>2.72</v>
      </c>
      <c r="H35" s="38">
        <f>0.07+14+7+7</f>
        <v>28.07</v>
      </c>
    </row>
    <row r="36" spans="1:8" ht="14.25">
      <c r="A36" s="16">
        <v>32</v>
      </c>
      <c r="B36" s="16" t="s">
        <v>0</v>
      </c>
      <c r="C36" s="16" t="s">
        <v>2077</v>
      </c>
      <c r="D36" s="16" t="s">
        <v>2</v>
      </c>
      <c r="E36" s="31" t="s">
        <v>2131</v>
      </c>
      <c r="F36" s="5" t="s">
        <v>26</v>
      </c>
      <c r="G36" s="33">
        <v>1.36</v>
      </c>
      <c r="H36" s="38">
        <v>-0.01</v>
      </c>
    </row>
    <row r="37" spans="1:8" ht="14.25">
      <c r="A37" s="16">
        <v>33</v>
      </c>
      <c r="B37" s="16" t="s">
        <v>0</v>
      </c>
      <c r="C37" s="16" t="s">
        <v>2079</v>
      </c>
      <c r="D37" s="16" t="s">
        <v>2</v>
      </c>
      <c r="E37" s="31" t="s">
        <v>2131</v>
      </c>
      <c r="F37" s="5" t="s">
        <v>27</v>
      </c>
      <c r="G37" s="33">
        <v>0.85</v>
      </c>
      <c r="H37" s="38">
        <v>-0.01</v>
      </c>
    </row>
    <row r="38" spans="1:8" ht="14.25">
      <c r="A38" s="16">
        <v>34</v>
      </c>
      <c r="B38" s="16" t="s">
        <v>0</v>
      </c>
      <c r="C38" s="16" t="s">
        <v>2079</v>
      </c>
      <c r="D38" s="16" t="s">
        <v>2</v>
      </c>
      <c r="E38" s="31" t="s">
        <v>2131</v>
      </c>
      <c r="F38" s="5" t="s">
        <v>28</v>
      </c>
      <c r="G38" s="33">
        <v>0.34</v>
      </c>
      <c r="H38" s="38">
        <v>-0.02</v>
      </c>
    </row>
    <row r="39" spans="1:8" ht="14.25">
      <c r="A39" s="16">
        <v>35</v>
      </c>
      <c r="B39" s="16" t="s">
        <v>0</v>
      </c>
      <c r="C39" s="16" t="s">
        <v>2077</v>
      </c>
      <c r="D39" s="16" t="s">
        <v>2</v>
      </c>
      <c r="E39" s="31" t="s">
        <v>2131</v>
      </c>
      <c r="F39" s="5" t="s">
        <v>29</v>
      </c>
      <c r="G39" s="33">
        <v>0.85</v>
      </c>
      <c r="H39" s="38">
        <v>-0.01</v>
      </c>
    </row>
    <row r="40" spans="1:8" ht="27">
      <c r="A40" s="16">
        <v>36</v>
      </c>
      <c r="B40" s="16" t="s">
        <v>0</v>
      </c>
      <c r="C40" s="16" t="s">
        <v>2078</v>
      </c>
      <c r="D40" s="16" t="s">
        <v>2</v>
      </c>
      <c r="E40" s="31" t="s">
        <v>2131</v>
      </c>
      <c r="F40" s="5" t="s">
        <v>34</v>
      </c>
      <c r="G40" s="33">
        <v>0.85</v>
      </c>
      <c r="H40" s="38">
        <v>-0.01</v>
      </c>
    </row>
    <row r="41" spans="1:8" ht="14.25">
      <c r="A41" s="16">
        <v>37</v>
      </c>
      <c r="B41" s="16" t="s">
        <v>0</v>
      </c>
      <c r="C41" s="16" t="s">
        <v>2077</v>
      </c>
      <c r="D41" s="16" t="s">
        <v>2</v>
      </c>
      <c r="E41" s="31" t="s">
        <v>2131</v>
      </c>
      <c r="F41" s="5" t="s">
        <v>21</v>
      </c>
      <c r="G41" s="33">
        <v>2.125</v>
      </c>
      <c r="H41" s="38">
        <v>0.012</v>
      </c>
    </row>
    <row r="42" spans="1:8" ht="14.25">
      <c r="A42" s="16">
        <v>38</v>
      </c>
      <c r="B42" s="16" t="s">
        <v>0</v>
      </c>
      <c r="C42" s="16" t="s">
        <v>2081</v>
      </c>
      <c r="D42" s="16" t="s">
        <v>2</v>
      </c>
      <c r="E42" s="31" t="s">
        <v>2131</v>
      </c>
      <c r="F42" s="5" t="s">
        <v>22</v>
      </c>
      <c r="G42" s="33">
        <v>1.36</v>
      </c>
      <c r="H42" s="38">
        <v>-0.01</v>
      </c>
    </row>
    <row r="43" spans="1:8" ht="27">
      <c r="A43" s="16">
        <v>39</v>
      </c>
      <c r="B43" s="16" t="s">
        <v>0</v>
      </c>
      <c r="C43" s="16" t="s">
        <v>2082</v>
      </c>
      <c r="D43" s="16" t="s">
        <v>2</v>
      </c>
      <c r="E43" s="31" t="s">
        <v>2131</v>
      </c>
      <c r="F43" s="5" t="s">
        <v>23</v>
      </c>
      <c r="G43" s="33">
        <v>2.125</v>
      </c>
      <c r="H43" s="38">
        <v>0.012</v>
      </c>
    </row>
    <row r="44" spans="1:8" ht="14.25">
      <c r="A44" s="16">
        <v>40</v>
      </c>
      <c r="B44" s="16" t="s">
        <v>0</v>
      </c>
      <c r="C44" s="16" t="s">
        <v>2081</v>
      </c>
      <c r="D44" s="16" t="s">
        <v>2</v>
      </c>
      <c r="E44" s="31" t="s">
        <v>2131</v>
      </c>
      <c r="F44" s="5" t="s">
        <v>37</v>
      </c>
      <c r="G44" s="33">
        <v>2.125</v>
      </c>
      <c r="H44" s="38">
        <v>0.012</v>
      </c>
    </row>
    <row r="45" spans="1:8" ht="27">
      <c r="A45" s="16">
        <v>41</v>
      </c>
      <c r="B45" s="16" t="s">
        <v>0</v>
      </c>
      <c r="C45" s="16" t="s">
        <v>2081</v>
      </c>
      <c r="D45" s="16" t="s">
        <v>2</v>
      </c>
      <c r="E45" s="31" t="s">
        <v>2131</v>
      </c>
      <c r="F45" s="5" t="s">
        <v>36</v>
      </c>
      <c r="G45" s="33">
        <v>0.85</v>
      </c>
      <c r="H45" s="38">
        <v>-0.01</v>
      </c>
    </row>
    <row r="46" spans="1:8" ht="14.25">
      <c r="A46" s="16">
        <v>42</v>
      </c>
      <c r="B46" s="16" t="s">
        <v>0</v>
      </c>
      <c r="C46" s="16" t="s">
        <v>2079</v>
      </c>
      <c r="D46" s="16" t="s">
        <v>2</v>
      </c>
      <c r="E46" s="31" t="s">
        <v>2131</v>
      </c>
      <c r="F46" s="5" t="s">
        <v>24</v>
      </c>
      <c r="G46" s="33">
        <v>0.85</v>
      </c>
      <c r="H46" s="38">
        <v>-0.01</v>
      </c>
    </row>
    <row r="47" spans="1:8" ht="14.25">
      <c r="A47" s="16">
        <v>43</v>
      </c>
      <c r="B47" s="16" t="s">
        <v>0</v>
      </c>
      <c r="C47" s="16" t="s">
        <v>2079</v>
      </c>
      <c r="D47" s="16" t="s">
        <v>2</v>
      </c>
      <c r="E47" s="31" t="s">
        <v>2131</v>
      </c>
      <c r="F47" s="5" t="s">
        <v>25</v>
      </c>
      <c r="G47" s="33">
        <v>2.72</v>
      </c>
      <c r="H47" s="38">
        <v>0.07</v>
      </c>
    </row>
    <row r="48" spans="1:8" ht="14.25">
      <c r="A48" s="16">
        <v>44</v>
      </c>
      <c r="B48" s="16" t="s">
        <v>0</v>
      </c>
      <c r="C48" s="16" t="s">
        <v>2081</v>
      </c>
      <c r="D48" s="16" t="s">
        <v>2</v>
      </c>
      <c r="E48" s="31" t="s">
        <v>2131</v>
      </c>
      <c r="F48" s="5" t="s">
        <v>26</v>
      </c>
      <c r="G48" s="33">
        <v>1.36</v>
      </c>
      <c r="H48" s="38">
        <v>-0.01</v>
      </c>
    </row>
    <row r="49" spans="1:8" ht="14.25">
      <c r="A49" s="16">
        <v>45</v>
      </c>
      <c r="B49" s="16" t="s">
        <v>0</v>
      </c>
      <c r="C49" s="16" t="s">
        <v>2079</v>
      </c>
      <c r="D49" s="16" t="s">
        <v>2</v>
      </c>
      <c r="E49" s="31" t="s">
        <v>2131</v>
      </c>
      <c r="F49" s="5" t="s">
        <v>27</v>
      </c>
      <c r="G49" s="33">
        <v>0.85</v>
      </c>
      <c r="H49" s="38">
        <v>-0.01</v>
      </c>
    </row>
    <row r="50" spans="1:8" ht="14.25">
      <c r="A50" s="16">
        <v>46</v>
      </c>
      <c r="B50" s="16" t="s">
        <v>0</v>
      </c>
      <c r="C50" s="16" t="s">
        <v>2079</v>
      </c>
      <c r="D50" s="16" t="s">
        <v>2</v>
      </c>
      <c r="E50" s="31" t="s">
        <v>2131</v>
      </c>
      <c r="F50" s="5" t="s">
        <v>28</v>
      </c>
      <c r="G50" s="33">
        <v>0.34</v>
      </c>
      <c r="H50" s="38">
        <v>-0.02</v>
      </c>
    </row>
    <row r="51" spans="1:8" ht="14.25">
      <c r="A51" s="16">
        <v>47</v>
      </c>
      <c r="B51" s="16" t="s">
        <v>0</v>
      </c>
      <c r="C51" s="16" t="s">
        <v>2081</v>
      </c>
      <c r="D51" s="16" t="s">
        <v>2</v>
      </c>
      <c r="E51" s="31" t="s">
        <v>2131</v>
      </c>
      <c r="F51" s="5" t="s">
        <v>29</v>
      </c>
      <c r="G51" s="33">
        <v>0.85</v>
      </c>
      <c r="H51" s="38">
        <v>-0.01</v>
      </c>
    </row>
    <row r="52" spans="1:8" ht="14.25">
      <c r="A52" s="16">
        <v>48</v>
      </c>
      <c r="B52" s="16" t="s">
        <v>0</v>
      </c>
      <c r="C52" s="16" t="s">
        <v>2079</v>
      </c>
      <c r="D52" s="16" t="s">
        <v>2</v>
      </c>
      <c r="E52" s="31" t="s">
        <v>2131</v>
      </c>
      <c r="F52" s="5" t="s">
        <v>38</v>
      </c>
      <c r="G52" s="33">
        <v>0.85</v>
      </c>
      <c r="H52" s="38">
        <v>-0.01</v>
      </c>
    </row>
    <row r="53" spans="1:8" ht="27">
      <c r="A53" s="16">
        <v>49</v>
      </c>
      <c r="B53" s="16" t="s">
        <v>0</v>
      </c>
      <c r="C53" s="16" t="s">
        <v>2079</v>
      </c>
      <c r="D53" s="16" t="s">
        <v>2</v>
      </c>
      <c r="E53" s="31" t="s">
        <v>2131</v>
      </c>
      <c r="F53" s="5" t="s">
        <v>39</v>
      </c>
      <c r="G53" s="33">
        <v>0.2125</v>
      </c>
      <c r="H53" s="38">
        <v>-0.02</v>
      </c>
    </row>
    <row r="54" spans="1:8" ht="14.25">
      <c r="A54" s="16">
        <v>50</v>
      </c>
      <c r="B54" s="16" t="s">
        <v>0</v>
      </c>
      <c r="C54" s="16" t="s">
        <v>2074</v>
      </c>
      <c r="D54" s="16" t="s">
        <v>2</v>
      </c>
      <c r="E54" s="31" t="s">
        <v>2131</v>
      </c>
      <c r="F54" s="5" t="s">
        <v>40</v>
      </c>
      <c r="G54" s="33">
        <v>0.5355</v>
      </c>
      <c r="H54" s="38">
        <v>-0.01</v>
      </c>
    </row>
    <row r="55" spans="1:8" ht="27">
      <c r="A55" s="16">
        <v>51</v>
      </c>
      <c r="B55" s="16" t="s">
        <v>0</v>
      </c>
      <c r="C55" s="16" t="s">
        <v>2079</v>
      </c>
      <c r="D55" s="16" t="s">
        <v>2</v>
      </c>
      <c r="E55" s="31" t="s">
        <v>2131</v>
      </c>
      <c r="F55" s="5" t="s">
        <v>41</v>
      </c>
      <c r="G55" s="33">
        <v>0.85</v>
      </c>
      <c r="H55" s="38">
        <v>-0.02</v>
      </c>
    </row>
    <row r="56" spans="1:8" ht="14.25">
      <c r="A56" s="16">
        <v>52</v>
      </c>
      <c r="B56" s="16" t="s">
        <v>0</v>
      </c>
      <c r="C56" s="16" t="s">
        <v>2079</v>
      </c>
      <c r="D56" s="16" t="s">
        <v>2</v>
      </c>
      <c r="E56" s="31" t="s">
        <v>2131</v>
      </c>
      <c r="F56" s="5" t="s">
        <v>42</v>
      </c>
      <c r="G56" s="33">
        <v>1.36</v>
      </c>
      <c r="H56" s="38">
        <v>-0.01</v>
      </c>
    </row>
    <row r="57" spans="1:8" ht="14.25">
      <c r="A57" s="16">
        <v>53</v>
      </c>
      <c r="B57" s="16" t="s">
        <v>0</v>
      </c>
      <c r="C57" s="16" t="s">
        <v>2079</v>
      </c>
      <c r="D57" s="16" t="s">
        <v>2</v>
      </c>
      <c r="E57" s="31" t="s">
        <v>2131</v>
      </c>
      <c r="F57" s="5" t="s">
        <v>43</v>
      </c>
      <c r="G57" s="33">
        <v>0.5355</v>
      </c>
      <c r="H57" s="38">
        <f>-0.01+30</f>
        <v>29.99</v>
      </c>
    </row>
    <row r="58" spans="1:8" ht="14.25">
      <c r="A58" s="16">
        <v>54</v>
      </c>
      <c r="B58" s="16" t="s">
        <v>0</v>
      </c>
      <c r="C58" s="16" t="s">
        <v>2079</v>
      </c>
      <c r="D58" s="16" t="s">
        <v>2</v>
      </c>
      <c r="E58" s="31" t="s">
        <v>2131</v>
      </c>
      <c r="F58" s="5" t="s">
        <v>44</v>
      </c>
      <c r="G58" s="33">
        <v>0.85</v>
      </c>
      <c r="H58" s="38">
        <v>-0.01</v>
      </c>
    </row>
    <row r="59" spans="1:8" ht="14.25">
      <c r="A59" s="16">
        <v>55</v>
      </c>
      <c r="B59" s="16" t="s">
        <v>0</v>
      </c>
      <c r="C59" s="16" t="s">
        <v>2074</v>
      </c>
      <c r="D59" s="16" t="s">
        <v>2</v>
      </c>
      <c r="E59" s="31" t="s">
        <v>2131</v>
      </c>
      <c r="F59" s="5" t="s">
        <v>45</v>
      </c>
      <c r="G59" s="33">
        <v>0.5355</v>
      </c>
      <c r="H59" s="38">
        <v>-0.01</v>
      </c>
    </row>
    <row r="60" spans="1:8" ht="14.25">
      <c r="A60" s="16">
        <v>56</v>
      </c>
      <c r="B60" s="16" t="s">
        <v>0</v>
      </c>
      <c r="C60" s="16" t="s">
        <v>2079</v>
      </c>
      <c r="D60" s="16" t="s">
        <v>2</v>
      </c>
      <c r="E60" s="31" t="s">
        <v>2131</v>
      </c>
      <c r="F60" s="5" t="s">
        <v>46</v>
      </c>
      <c r="G60" s="33">
        <v>1.36</v>
      </c>
      <c r="H60" s="38">
        <v>-0.01</v>
      </c>
    </row>
    <row r="61" spans="1:8" ht="14.25">
      <c r="A61" s="16">
        <v>57</v>
      </c>
      <c r="B61" s="16" t="s">
        <v>0</v>
      </c>
      <c r="C61" s="16" t="s">
        <v>2079</v>
      </c>
      <c r="D61" s="16" t="s">
        <v>2</v>
      </c>
      <c r="E61" s="31" t="s">
        <v>2131</v>
      </c>
      <c r="F61" s="5" t="s">
        <v>47</v>
      </c>
      <c r="G61" s="33">
        <v>0.2125</v>
      </c>
      <c r="H61" s="38">
        <v>-0.02</v>
      </c>
    </row>
    <row r="62" spans="1:8" ht="14.25">
      <c r="A62" s="16">
        <v>58</v>
      </c>
      <c r="B62" s="16" t="s">
        <v>0</v>
      </c>
      <c r="C62" s="16" t="s">
        <v>2079</v>
      </c>
      <c r="D62" s="16" t="s">
        <v>2</v>
      </c>
      <c r="E62" s="31" t="s">
        <v>2131</v>
      </c>
      <c r="F62" s="5" t="s">
        <v>48</v>
      </c>
      <c r="G62" s="33">
        <v>3.4</v>
      </c>
      <c r="H62" s="38">
        <v>0.04</v>
      </c>
    </row>
    <row r="63" spans="1:8" ht="14.25">
      <c r="A63" s="16">
        <v>59</v>
      </c>
      <c r="B63" s="16" t="s">
        <v>0</v>
      </c>
      <c r="C63" s="16" t="s">
        <v>2079</v>
      </c>
      <c r="D63" s="16" t="s">
        <v>2</v>
      </c>
      <c r="E63" s="31" t="s">
        <v>2131</v>
      </c>
      <c r="F63" s="5" t="s">
        <v>49</v>
      </c>
      <c r="G63" s="33">
        <v>0.85</v>
      </c>
      <c r="H63" s="38">
        <v>-0.01</v>
      </c>
    </row>
    <row r="64" spans="1:8" ht="14.25">
      <c r="A64" s="16">
        <v>60</v>
      </c>
      <c r="B64" s="16" t="s">
        <v>0</v>
      </c>
      <c r="C64" s="16" t="s">
        <v>2079</v>
      </c>
      <c r="D64" s="16" t="s">
        <v>2</v>
      </c>
      <c r="E64" s="31" t="s">
        <v>2131</v>
      </c>
      <c r="F64" s="5" t="s">
        <v>50</v>
      </c>
      <c r="G64" s="33">
        <v>1.36</v>
      </c>
      <c r="H64" s="38">
        <v>-0.01</v>
      </c>
    </row>
    <row r="65" spans="1:8" ht="14.25">
      <c r="A65" s="16">
        <v>61</v>
      </c>
      <c r="B65" s="16" t="s">
        <v>0</v>
      </c>
      <c r="C65" s="16" t="s">
        <v>2074</v>
      </c>
      <c r="D65" s="16" t="s">
        <v>2</v>
      </c>
      <c r="E65" s="31" t="s">
        <v>2131</v>
      </c>
      <c r="F65" s="5" t="s">
        <v>57</v>
      </c>
      <c r="G65" s="33">
        <v>2.125</v>
      </c>
      <c r="H65" s="38">
        <v>0.012</v>
      </c>
    </row>
    <row r="66" spans="1:8" ht="27">
      <c r="A66" s="16">
        <v>62</v>
      </c>
      <c r="B66" s="16" t="s">
        <v>0</v>
      </c>
      <c r="C66" s="16" t="s">
        <v>2074</v>
      </c>
      <c r="D66" s="16" t="s">
        <v>2</v>
      </c>
      <c r="E66" s="31" t="s">
        <v>2131</v>
      </c>
      <c r="F66" s="5" t="s">
        <v>58</v>
      </c>
      <c r="G66" s="33">
        <v>0.85</v>
      </c>
      <c r="H66" s="38">
        <v>-0.01</v>
      </c>
    </row>
    <row r="67" spans="1:8" ht="14.25">
      <c r="A67" s="16">
        <v>63</v>
      </c>
      <c r="B67" s="16" t="s">
        <v>0</v>
      </c>
      <c r="C67" s="16" t="s">
        <v>2074</v>
      </c>
      <c r="D67" s="16" t="s">
        <v>2</v>
      </c>
      <c r="E67" s="31" t="s">
        <v>2131</v>
      </c>
      <c r="F67" s="5" t="s">
        <v>59</v>
      </c>
      <c r="G67" s="33">
        <v>2.6775</v>
      </c>
      <c r="H67" s="38">
        <v>0.004</v>
      </c>
    </row>
    <row r="68" spans="1:8" ht="14.25">
      <c r="A68" s="16">
        <v>64</v>
      </c>
      <c r="B68" s="16" t="s">
        <v>0</v>
      </c>
      <c r="C68" s="16" t="s">
        <v>2074</v>
      </c>
      <c r="D68" s="16" t="s">
        <v>2</v>
      </c>
      <c r="E68" s="31" t="s">
        <v>2131</v>
      </c>
      <c r="F68" s="5" t="s">
        <v>60</v>
      </c>
      <c r="G68" s="33">
        <v>3.4</v>
      </c>
      <c r="H68" s="38">
        <v>0.04</v>
      </c>
    </row>
    <row r="69" spans="1:8" ht="14.25">
      <c r="A69" s="16">
        <v>65</v>
      </c>
      <c r="B69" s="16" t="s">
        <v>0</v>
      </c>
      <c r="C69" s="16" t="s">
        <v>2074</v>
      </c>
      <c r="D69" s="16" t="s">
        <v>2</v>
      </c>
      <c r="E69" s="31" t="s">
        <v>2131</v>
      </c>
      <c r="F69" s="5" t="s">
        <v>61</v>
      </c>
      <c r="G69" s="33">
        <v>2.125</v>
      </c>
      <c r="H69" s="38">
        <v>0.012</v>
      </c>
    </row>
    <row r="70" spans="1:8" ht="14.25">
      <c r="A70" s="16">
        <v>66</v>
      </c>
      <c r="B70" s="16" t="s">
        <v>0</v>
      </c>
      <c r="C70" s="16" t="s">
        <v>2074</v>
      </c>
      <c r="D70" s="16" t="s">
        <v>2</v>
      </c>
      <c r="E70" s="31" t="s">
        <v>2131</v>
      </c>
      <c r="F70" s="5" t="s">
        <v>62</v>
      </c>
      <c r="G70" s="33">
        <v>2.125</v>
      </c>
      <c r="H70" s="38">
        <v>0.012</v>
      </c>
    </row>
    <row r="71" spans="1:8" ht="14.25">
      <c r="A71" s="16">
        <v>67</v>
      </c>
      <c r="B71" s="16" t="s">
        <v>0</v>
      </c>
      <c r="C71" s="16" t="s">
        <v>2074</v>
      </c>
      <c r="D71" s="16" t="s">
        <v>2</v>
      </c>
      <c r="E71" s="31" t="s">
        <v>2131</v>
      </c>
      <c r="F71" s="5" t="s">
        <v>63</v>
      </c>
      <c r="G71" s="33">
        <v>5.355</v>
      </c>
      <c r="H71" s="38">
        <v>0.03</v>
      </c>
    </row>
    <row r="72" spans="1:8" ht="14.25">
      <c r="A72" s="16">
        <v>68</v>
      </c>
      <c r="B72" s="16" t="s">
        <v>0</v>
      </c>
      <c r="C72" s="16" t="s">
        <v>2074</v>
      </c>
      <c r="D72" s="16" t="s">
        <v>2</v>
      </c>
      <c r="E72" s="31" t="s">
        <v>2131</v>
      </c>
      <c r="F72" s="5" t="s">
        <v>64</v>
      </c>
      <c r="G72" s="33">
        <v>5.355</v>
      </c>
      <c r="H72" s="38">
        <v>0.02</v>
      </c>
    </row>
    <row r="73" spans="1:8" ht="14.25">
      <c r="A73" s="16">
        <v>69</v>
      </c>
      <c r="B73" s="16" t="s">
        <v>0</v>
      </c>
      <c r="C73" s="16" t="s">
        <v>2074</v>
      </c>
      <c r="D73" s="16" t="s">
        <v>2</v>
      </c>
      <c r="E73" s="31" t="s">
        <v>2131</v>
      </c>
      <c r="F73" s="5" t="s">
        <v>65</v>
      </c>
      <c r="G73" s="33">
        <v>2.72</v>
      </c>
      <c r="H73" s="38">
        <v>0.002</v>
      </c>
    </row>
    <row r="74" spans="1:8" ht="14.25">
      <c r="A74" s="16">
        <v>70</v>
      </c>
      <c r="B74" s="16" t="s">
        <v>0</v>
      </c>
      <c r="C74" s="16" t="s">
        <v>2074</v>
      </c>
      <c r="D74" s="16" t="s">
        <v>2</v>
      </c>
      <c r="E74" s="31" t="s">
        <v>2131</v>
      </c>
      <c r="F74" s="5" t="s">
        <v>66</v>
      </c>
      <c r="G74" s="33">
        <v>2.125</v>
      </c>
      <c r="H74" s="38">
        <v>0.012</v>
      </c>
    </row>
    <row r="75" spans="1:8" ht="14.25">
      <c r="A75" s="16">
        <v>71</v>
      </c>
      <c r="B75" s="16" t="s">
        <v>0</v>
      </c>
      <c r="C75" s="16" t="s">
        <v>2074</v>
      </c>
      <c r="D75" s="16" t="s">
        <v>2</v>
      </c>
      <c r="E75" s="31" t="s">
        <v>2131</v>
      </c>
      <c r="F75" s="5" t="s">
        <v>67</v>
      </c>
      <c r="G75" s="33">
        <v>5.355</v>
      </c>
      <c r="H75" s="38">
        <v>0.03</v>
      </c>
    </row>
    <row r="76" spans="1:8" ht="14.25">
      <c r="A76" s="16">
        <v>72</v>
      </c>
      <c r="B76" s="16" t="s">
        <v>0</v>
      </c>
      <c r="C76" s="16" t="s">
        <v>2074</v>
      </c>
      <c r="D76" s="16" t="s">
        <v>2</v>
      </c>
      <c r="E76" s="31" t="s">
        <v>2131</v>
      </c>
      <c r="F76" s="5" t="s">
        <v>68</v>
      </c>
      <c r="G76" s="33">
        <v>1.36</v>
      </c>
      <c r="H76" s="38">
        <v>-0.01</v>
      </c>
    </row>
    <row r="77" spans="1:8" ht="27">
      <c r="A77" s="16">
        <v>73</v>
      </c>
      <c r="B77" s="16" t="s">
        <v>0</v>
      </c>
      <c r="C77" s="16" t="s">
        <v>2074</v>
      </c>
      <c r="D77" s="16" t="s">
        <v>2</v>
      </c>
      <c r="E77" s="31" t="s">
        <v>2131</v>
      </c>
      <c r="F77" s="5" t="s">
        <v>69</v>
      </c>
      <c r="G77" s="33">
        <v>1.36</v>
      </c>
      <c r="H77" s="38">
        <v>-0.01</v>
      </c>
    </row>
    <row r="78" spans="1:8" ht="14.25">
      <c r="A78" s="16">
        <v>74</v>
      </c>
      <c r="B78" s="16" t="s">
        <v>0</v>
      </c>
      <c r="C78" s="16" t="s">
        <v>2074</v>
      </c>
      <c r="D78" s="16" t="s">
        <v>2</v>
      </c>
      <c r="E78" s="31" t="s">
        <v>2131</v>
      </c>
      <c r="F78" s="5" t="s">
        <v>70</v>
      </c>
      <c r="G78" s="33">
        <v>2.72</v>
      </c>
      <c r="H78" s="38">
        <v>0.07</v>
      </c>
    </row>
    <row r="79" spans="1:8" ht="14.25">
      <c r="A79" s="16">
        <v>75</v>
      </c>
      <c r="B79" s="16" t="s">
        <v>0</v>
      </c>
      <c r="C79" s="16" t="s">
        <v>2074</v>
      </c>
      <c r="D79" s="16" t="s">
        <v>2</v>
      </c>
      <c r="E79" s="31" t="s">
        <v>2131</v>
      </c>
      <c r="F79" s="5" t="s">
        <v>71</v>
      </c>
      <c r="G79" s="33">
        <v>2.125</v>
      </c>
      <c r="H79" s="38">
        <v>0.012</v>
      </c>
    </row>
    <row r="80" spans="1:8" ht="14.25">
      <c r="A80" s="16">
        <v>76</v>
      </c>
      <c r="B80" s="16" t="s">
        <v>0</v>
      </c>
      <c r="C80" s="16" t="s">
        <v>2074</v>
      </c>
      <c r="D80" s="16" t="s">
        <v>2</v>
      </c>
      <c r="E80" s="31" t="s">
        <v>2131</v>
      </c>
      <c r="F80" s="5" t="s">
        <v>72</v>
      </c>
      <c r="G80" s="33">
        <v>4.25</v>
      </c>
      <c r="H80" s="38">
        <v>0.025</v>
      </c>
    </row>
    <row r="81" spans="1:8" ht="14.25">
      <c r="A81" s="16">
        <v>77</v>
      </c>
      <c r="B81" s="16" t="s">
        <v>0</v>
      </c>
      <c r="C81" s="16" t="s">
        <v>2074</v>
      </c>
      <c r="D81" s="16" t="s">
        <v>2</v>
      </c>
      <c r="E81" s="31" t="s">
        <v>2131</v>
      </c>
      <c r="F81" s="5" t="s">
        <v>73</v>
      </c>
      <c r="G81" s="33">
        <v>3.4</v>
      </c>
      <c r="H81" s="38">
        <v>0.04</v>
      </c>
    </row>
    <row r="82" spans="1:8" ht="14.25">
      <c r="A82" s="16">
        <v>78</v>
      </c>
      <c r="B82" s="16" t="s">
        <v>0</v>
      </c>
      <c r="C82" s="16" t="s">
        <v>2074</v>
      </c>
      <c r="D82" s="16" t="s">
        <v>2</v>
      </c>
      <c r="E82" s="31" t="s">
        <v>2131</v>
      </c>
      <c r="F82" s="5" t="s">
        <v>74</v>
      </c>
      <c r="G82" s="33">
        <v>0.34</v>
      </c>
      <c r="H82" s="38">
        <v>-0.02</v>
      </c>
    </row>
    <row r="83" spans="1:8" ht="14.25">
      <c r="A83" s="16">
        <v>79</v>
      </c>
      <c r="B83" s="16" t="s">
        <v>0</v>
      </c>
      <c r="C83" s="16" t="s">
        <v>2074</v>
      </c>
      <c r="D83" s="16" t="s">
        <v>2</v>
      </c>
      <c r="E83" s="31" t="s">
        <v>2131</v>
      </c>
      <c r="F83" s="5" t="s">
        <v>75</v>
      </c>
      <c r="G83" s="33">
        <v>1.36</v>
      </c>
      <c r="H83" s="38">
        <v>-0.01</v>
      </c>
    </row>
    <row r="84" spans="1:8" ht="14.25">
      <c r="A84" s="16">
        <v>80</v>
      </c>
      <c r="B84" s="16" t="s">
        <v>0</v>
      </c>
      <c r="C84" s="16" t="s">
        <v>2074</v>
      </c>
      <c r="D84" s="16" t="s">
        <v>2</v>
      </c>
      <c r="E84" s="31" t="s">
        <v>2131</v>
      </c>
      <c r="F84" s="5" t="s">
        <v>76</v>
      </c>
      <c r="G84" s="33">
        <v>0.34</v>
      </c>
      <c r="H84" s="38">
        <v>-0.01</v>
      </c>
    </row>
    <row r="85" spans="1:8" ht="14.25">
      <c r="A85" s="16">
        <v>81</v>
      </c>
      <c r="B85" s="16" t="s">
        <v>0</v>
      </c>
      <c r="C85" s="16" t="s">
        <v>2074</v>
      </c>
      <c r="D85" s="16" t="s">
        <v>2</v>
      </c>
      <c r="E85" s="31" t="s">
        <v>2131</v>
      </c>
      <c r="F85" s="5" t="s">
        <v>77</v>
      </c>
      <c r="G85" s="33">
        <v>0.85</v>
      </c>
      <c r="H85" s="38">
        <v>-0.01</v>
      </c>
    </row>
    <row r="86" spans="1:8" ht="27">
      <c r="A86" s="16">
        <v>82</v>
      </c>
      <c r="B86" s="16" t="s">
        <v>0</v>
      </c>
      <c r="C86" s="16" t="s">
        <v>2074</v>
      </c>
      <c r="D86" s="16" t="s">
        <v>2</v>
      </c>
      <c r="E86" s="31" t="s">
        <v>2131</v>
      </c>
      <c r="F86" s="5" t="s">
        <v>78</v>
      </c>
      <c r="G86" s="33">
        <v>1.36</v>
      </c>
      <c r="H86" s="38">
        <v>-0.01</v>
      </c>
    </row>
    <row r="87" spans="1:8" ht="14.25">
      <c r="A87" s="16">
        <v>83</v>
      </c>
      <c r="B87" s="16" t="s">
        <v>0</v>
      </c>
      <c r="C87" s="16" t="s">
        <v>2074</v>
      </c>
      <c r="D87" s="16" t="s">
        <v>2</v>
      </c>
      <c r="E87" s="31" t="s">
        <v>2131</v>
      </c>
      <c r="F87" s="5" t="s">
        <v>79</v>
      </c>
      <c r="G87" s="33">
        <v>0.2125</v>
      </c>
      <c r="H87" s="38">
        <v>-0.01</v>
      </c>
    </row>
    <row r="88" spans="1:8" ht="14.25">
      <c r="A88" s="16">
        <v>84</v>
      </c>
      <c r="B88" s="16" t="s">
        <v>0</v>
      </c>
      <c r="C88" s="16" t="s">
        <v>2074</v>
      </c>
      <c r="D88" s="16" t="s">
        <v>2</v>
      </c>
      <c r="E88" s="31" t="s">
        <v>2131</v>
      </c>
      <c r="F88" s="5" t="s">
        <v>80</v>
      </c>
      <c r="G88" s="33">
        <v>0.5355</v>
      </c>
      <c r="H88" s="38">
        <v>-0.01</v>
      </c>
    </row>
    <row r="89" spans="1:8" ht="27">
      <c r="A89" s="16">
        <v>85</v>
      </c>
      <c r="B89" s="16" t="s">
        <v>0</v>
      </c>
      <c r="C89" s="16" t="s">
        <v>2074</v>
      </c>
      <c r="D89" s="16" t="s">
        <v>2</v>
      </c>
      <c r="E89" s="31" t="s">
        <v>2131</v>
      </c>
      <c r="F89" s="5" t="s">
        <v>81</v>
      </c>
      <c r="G89" s="33">
        <v>1.53</v>
      </c>
      <c r="H89" s="38">
        <v>-0.01</v>
      </c>
    </row>
    <row r="90" spans="1:8" ht="14.25">
      <c r="A90" s="16">
        <v>86</v>
      </c>
      <c r="B90" s="16" t="s">
        <v>0</v>
      </c>
      <c r="C90" s="16" t="s">
        <v>2074</v>
      </c>
      <c r="D90" s="16" t="s">
        <v>2</v>
      </c>
      <c r="E90" s="31" t="s">
        <v>2131</v>
      </c>
      <c r="F90" s="5" t="s">
        <v>82</v>
      </c>
      <c r="G90" s="33">
        <v>0.34</v>
      </c>
      <c r="H90" s="38">
        <v>-0.01</v>
      </c>
    </row>
    <row r="91" spans="1:8" ht="14.25">
      <c r="A91" s="16">
        <v>87</v>
      </c>
      <c r="B91" s="16" t="s">
        <v>0</v>
      </c>
      <c r="C91" s="16" t="s">
        <v>2074</v>
      </c>
      <c r="D91" s="16" t="s">
        <v>2</v>
      </c>
      <c r="E91" s="31" t="s">
        <v>2131</v>
      </c>
      <c r="F91" s="5" t="s">
        <v>83</v>
      </c>
      <c r="G91" s="33">
        <v>1.36</v>
      </c>
      <c r="H91" s="38">
        <v>-0.01</v>
      </c>
    </row>
    <row r="92" spans="1:8" ht="14.25">
      <c r="A92" s="16">
        <v>88</v>
      </c>
      <c r="B92" s="16" t="s">
        <v>0</v>
      </c>
      <c r="C92" s="16" t="s">
        <v>2074</v>
      </c>
      <c r="D92" s="16" t="s">
        <v>2</v>
      </c>
      <c r="E92" s="31" t="s">
        <v>2131</v>
      </c>
      <c r="F92" s="5" t="s">
        <v>84</v>
      </c>
      <c r="G92" s="33">
        <v>2.125</v>
      </c>
      <c r="H92" s="38">
        <v>0.012</v>
      </c>
    </row>
    <row r="93" spans="1:8" ht="14.25">
      <c r="A93" s="16">
        <v>89</v>
      </c>
      <c r="B93" s="16" t="s">
        <v>0</v>
      </c>
      <c r="C93" s="16" t="s">
        <v>2074</v>
      </c>
      <c r="D93" s="16" t="s">
        <v>2</v>
      </c>
      <c r="E93" s="31" t="s">
        <v>2131</v>
      </c>
      <c r="F93" s="5" t="s">
        <v>85</v>
      </c>
      <c r="G93" s="33">
        <v>0.5355</v>
      </c>
      <c r="H93" s="38">
        <v>-0.01</v>
      </c>
    </row>
    <row r="94" spans="1:8" ht="14.25">
      <c r="A94" s="16">
        <v>90</v>
      </c>
      <c r="B94" s="16" t="s">
        <v>0</v>
      </c>
      <c r="C94" s="16" t="s">
        <v>2074</v>
      </c>
      <c r="D94" s="16" t="s">
        <v>2</v>
      </c>
      <c r="E94" s="31" t="s">
        <v>2131</v>
      </c>
      <c r="F94" s="5" t="s">
        <v>86</v>
      </c>
      <c r="G94" s="33">
        <v>0.085</v>
      </c>
      <c r="H94" s="38">
        <v>-0.01</v>
      </c>
    </row>
    <row r="95" spans="1:8" ht="14.25">
      <c r="A95" s="16">
        <v>91</v>
      </c>
      <c r="B95" s="16" t="s">
        <v>0</v>
      </c>
      <c r="C95" s="16" t="s">
        <v>2074</v>
      </c>
      <c r="D95" s="16" t="s">
        <v>2</v>
      </c>
      <c r="E95" s="31" t="s">
        <v>2131</v>
      </c>
      <c r="F95" s="5" t="s">
        <v>87</v>
      </c>
      <c r="G95" s="33">
        <v>2.72</v>
      </c>
      <c r="H95" s="38">
        <v>0.07</v>
      </c>
    </row>
    <row r="96" spans="1:8" ht="14.25">
      <c r="A96" s="16">
        <v>92</v>
      </c>
      <c r="B96" s="16" t="s">
        <v>0</v>
      </c>
      <c r="C96" s="16" t="s">
        <v>2074</v>
      </c>
      <c r="D96" s="16" t="s">
        <v>2</v>
      </c>
      <c r="E96" s="31" t="s">
        <v>2131</v>
      </c>
      <c r="F96" s="5" t="s">
        <v>88</v>
      </c>
      <c r="G96" s="33">
        <v>0.5355</v>
      </c>
      <c r="H96" s="38">
        <v>-0.01</v>
      </c>
    </row>
    <row r="97" spans="1:8" ht="14.25">
      <c r="A97" s="16">
        <v>93</v>
      </c>
      <c r="B97" s="16" t="s">
        <v>0</v>
      </c>
      <c r="C97" s="16" t="s">
        <v>2074</v>
      </c>
      <c r="D97" s="16" t="s">
        <v>2</v>
      </c>
      <c r="E97" s="31" t="s">
        <v>2131</v>
      </c>
      <c r="F97" s="5" t="s">
        <v>89</v>
      </c>
      <c r="G97" s="33">
        <v>1.36</v>
      </c>
      <c r="H97" s="38">
        <v>-0.01</v>
      </c>
    </row>
    <row r="98" spans="1:8" ht="14.25">
      <c r="A98" s="16">
        <v>94</v>
      </c>
      <c r="B98" s="16" t="s">
        <v>0</v>
      </c>
      <c r="C98" s="16" t="s">
        <v>2074</v>
      </c>
      <c r="D98" s="16" t="s">
        <v>2</v>
      </c>
      <c r="E98" s="31" t="s">
        <v>2131</v>
      </c>
      <c r="F98" s="5" t="s">
        <v>90</v>
      </c>
      <c r="G98" s="33">
        <v>2.125</v>
      </c>
      <c r="H98" s="38">
        <v>0.012</v>
      </c>
    </row>
    <row r="99" spans="1:8" ht="14.25">
      <c r="A99" s="16">
        <v>95</v>
      </c>
      <c r="B99" s="16" t="s">
        <v>0</v>
      </c>
      <c r="C99" s="16" t="s">
        <v>2074</v>
      </c>
      <c r="D99" s="16" t="s">
        <v>2</v>
      </c>
      <c r="E99" s="31" t="s">
        <v>2131</v>
      </c>
      <c r="F99" s="5" t="s">
        <v>91</v>
      </c>
      <c r="G99" s="33">
        <v>5.355</v>
      </c>
      <c r="H99" s="38">
        <v>0.03</v>
      </c>
    </row>
    <row r="100" spans="1:8" ht="14.25">
      <c r="A100" s="16">
        <v>96</v>
      </c>
      <c r="B100" s="16" t="s">
        <v>0</v>
      </c>
      <c r="C100" s="16" t="s">
        <v>2074</v>
      </c>
      <c r="D100" s="16" t="s">
        <v>2</v>
      </c>
      <c r="E100" s="31" t="s">
        <v>2131</v>
      </c>
      <c r="F100" s="5" t="s">
        <v>92</v>
      </c>
      <c r="G100" s="33">
        <v>5.355</v>
      </c>
      <c r="H100" s="38">
        <v>0.03</v>
      </c>
    </row>
    <row r="101" spans="1:8" ht="14.25">
      <c r="A101" s="16">
        <v>97</v>
      </c>
      <c r="B101" s="16" t="s">
        <v>0</v>
      </c>
      <c r="C101" s="16" t="s">
        <v>2074</v>
      </c>
      <c r="D101" s="16" t="s">
        <v>2</v>
      </c>
      <c r="E101" s="31" t="s">
        <v>2131</v>
      </c>
      <c r="F101" s="5" t="s">
        <v>93</v>
      </c>
      <c r="G101" s="33">
        <v>3.4</v>
      </c>
      <c r="H101" s="38">
        <v>0.04</v>
      </c>
    </row>
    <row r="102" spans="1:8" ht="14.25">
      <c r="A102" s="16">
        <v>98</v>
      </c>
      <c r="B102" s="16" t="s">
        <v>0</v>
      </c>
      <c r="C102" s="16" t="s">
        <v>2074</v>
      </c>
      <c r="D102" s="16" t="s">
        <v>2</v>
      </c>
      <c r="E102" s="31" t="s">
        <v>2131</v>
      </c>
      <c r="F102" s="5" t="s">
        <v>94</v>
      </c>
      <c r="G102" s="33">
        <v>0.085</v>
      </c>
      <c r="H102" s="38">
        <v>-0.01</v>
      </c>
    </row>
    <row r="103" spans="1:8" ht="14.25">
      <c r="A103" s="16">
        <v>99</v>
      </c>
      <c r="B103" s="16" t="s">
        <v>0</v>
      </c>
      <c r="C103" s="16" t="s">
        <v>2074</v>
      </c>
      <c r="D103" s="16" t="s">
        <v>2</v>
      </c>
      <c r="E103" s="31" t="s">
        <v>2131</v>
      </c>
      <c r="F103" s="5" t="s">
        <v>95</v>
      </c>
      <c r="G103" s="33">
        <v>2.125</v>
      </c>
      <c r="H103" s="38">
        <v>0.012</v>
      </c>
    </row>
    <row r="104" spans="1:8" ht="14.25">
      <c r="A104" s="16">
        <v>100</v>
      </c>
      <c r="B104" s="16" t="s">
        <v>0</v>
      </c>
      <c r="C104" s="16" t="s">
        <v>2074</v>
      </c>
      <c r="D104" s="16" t="s">
        <v>2</v>
      </c>
      <c r="E104" s="31" t="s">
        <v>2131</v>
      </c>
      <c r="F104" s="5" t="s">
        <v>96</v>
      </c>
      <c r="G104" s="33">
        <v>0.085</v>
      </c>
      <c r="H104" s="38">
        <v>-0.02</v>
      </c>
    </row>
    <row r="105" spans="1:8" ht="14.25">
      <c r="A105" s="16">
        <v>101</v>
      </c>
      <c r="B105" s="16" t="s">
        <v>0</v>
      </c>
      <c r="C105" s="16" t="s">
        <v>2074</v>
      </c>
      <c r="D105" s="16" t="s">
        <v>2</v>
      </c>
      <c r="E105" s="31" t="s">
        <v>2131</v>
      </c>
      <c r="F105" s="5" t="s">
        <v>97</v>
      </c>
      <c r="G105" s="33">
        <v>0.2125</v>
      </c>
      <c r="H105" s="38">
        <v>-0.02</v>
      </c>
    </row>
    <row r="106" spans="1:8" ht="14.25">
      <c r="A106" s="16">
        <v>102</v>
      </c>
      <c r="B106" s="16" t="s">
        <v>0</v>
      </c>
      <c r="C106" s="16" t="s">
        <v>2074</v>
      </c>
      <c r="D106" s="16" t="s">
        <v>2</v>
      </c>
      <c r="E106" s="31" t="s">
        <v>2131</v>
      </c>
      <c r="F106" s="5" t="s">
        <v>98</v>
      </c>
      <c r="G106" s="33">
        <v>0.2125</v>
      </c>
      <c r="H106" s="38">
        <v>-0.02</v>
      </c>
    </row>
    <row r="107" spans="1:8" ht="14.25">
      <c r="A107" s="16">
        <v>103</v>
      </c>
      <c r="B107" s="16" t="s">
        <v>0</v>
      </c>
      <c r="C107" s="16" t="s">
        <v>2074</v>
      </c>
      <c r="D107" s="16" t="s">
        <v>2</v>
      </c>
      <c r="E107" s="31" t="s">
        <v>2131</v>
      </c>
      <c r="F107" s="5" t="s">
        <v>99</v>
      </c>
      <c r="G107" s="33">
        <v>0.2125</v>
      </c>
      <c r="H107" s="38">
        <v>-0.02</v>
      </c>
    </row>
    <row r="108" spans="1:8" ht="14.25">
      <c r="A108" s="16">
        <v>104</v>
      </c>
      <c r="B108" s="16" t="s">
        <v>0</v>
      </c>
      <c r="C108" s="16" t="s">
        <v>2074</v>
      </c>
      <c r="D108" s="16" t="s">
        <v>2</v>
      </c>
      <c r="E108" s="31" t="s">
        <v>2131</v>
      </c>
      <c r="F108" s="5" t="s">
        <v>100</v>
      </c>
      <c r="G108" s="33">
        <v>0.085</v>
      </c>
      <c r="H108" s="38">
        <v>-0.02</v>
      </c>
    </row>
    <row r="109" spans="1:8" ht="14.25">
      <c r="A109" s="16">
        <v>105</v>
      </c>
      <c r="B109" s="16" t="s">
        <v>0</v>
      </c>
      <c r="C109" s="16" t="s">
        <v>2074</v>
      </c>
      <c r="D109" s="16" t="s">
        <v>2</v>
      </c>
      <c r="E109" s="31" t="s">
        <v>2131</v>
      </c>
      <c r="F109" s="5" t="s">
        <v>101</v>
      </c>
      <c r="G109" s="33">
        <v>0.34</v>
      </c>
      <c r="H109" s="38">
        <v>-0.02</v>
      </c>
    </row>
    <row r="110" spans="1:8" ht="14.25">
      <c r="A110" s="16">
        <v>106</v>
      </c>
      <c r="B110" s="16" t="s">
        <v>0</v>
      </c>
      <c r="C110" s="16" t="s">
        <v>2074</v>
      </c>
      <c r="D110" s="16" t="s">
        <v>2</v>
      </c>
      <c r="E110" s="31" t="s">
        <v>2131</v>
      </c>
      <c r="F110" s="5" t="s">
        <v>102</v>
      </c>
      <c r="G110" s="33">
        <v>0.5355</v>
      </c>
      <c r="H110" s="38">
        <v>-0.02</v>
      </c>
    </row>
    <row r="111" spans="1:8" ht="27">
      <c r="A111" s="16">
        <v>107</v>
      </c>
      <c r="B111" s="16" t="s">
        <v>0</v>
      </c>
      <c r="C111" s="16" t="s">
        <v>2074</v>
      </c>
      <c r="D111" s="16" t="s">
        <v>2</v>
      </c>
      <c r="E111" s="31" t="s">
        <v>2131</v>
      </c>
      <c r="F111" s="5" t="s">
        <v>103</v>
      </c>
      <c r="G111" s="33">
        <v>3.4</v>
      </c>
      <c r="H111" s="38">
        <v>0.04</v>
      </c>
    </row>
    <row r="112" spans="1:8" ht="14.25">
      <c r="A112" s="16">
        <v>108</v>
      </c>
      <c r="B112" s="16" t="s">
        <v>0</v>
      </c>
      <c r="C112" s="16" t="s">
        <v>2074</v>
      </c>
      <c r="D112" s="16" t="s">
        <v>2</v>
      </c>
      <c r="E112" s="31" t="s">
        <v>2131</v>
      </c>
      <c r="F112" s="5" t="s">
        <v>104</v>
      </c>
      <c r="G112" s="33">
        <v>0.85</v>
      </c>
      <c r="H112" s="38">
        <v>-0.01</v>
      </c>
    </row>
    <row r="113" spans="1:8" ht="14.25">
      <c r="A113" s="16">
        <v>109</v>
      </c>
      <c r="B113" s="16" t="s">
        <v>0</v>
      </c>
      <c r="C113" s="16" t="s">
        <v>2076</v>
      </c>
      <c r="D113" s="16" t="s">
        <v>2</v>
      </c>
      <c r="E113" s="31" t="s">
        <v>2131</v>
      </c>
      <c r="F113" s="5" t="s">
        <v>105</v>
      </c>
      <c r="G113" s="33">
        <v>0.34</v>
      </c>
      <c r="H113" s="38">
        <v>-0.02</v>
      </c>
    </row>
    <row r="114" spans="1:8" ht="14.25">
      <c r="A114" s="16">
        <v>110</v>
      </c>
      <c r="B114" s="16" t="s">
        <v>0</v>
      </c>
      <c r="C114" s="16" t="s">
        <v>2074</v>
      </c>
      <c r="D114" s="16" t="s">
        <v>2</v>
      </c>
      <c r="E114" s="31" t="s">
        <v>2131</v>
      </c>
      <c r="F114" s="5" t="s">
        <v>106</v>
      </c>
      <c r="G114" s="33">
        <v>0.2125</v>
      </c>
      <c r="H114" s="38">
        <v>-0.02</v>
      </c>
    </row>
    <row r="115" spans="1:8" ht="14.25">
      <c r="A115" s="16">
        <v>111</v>
      </c>
      <c r="B115" s="16" t="s">
        <v>0</v>
      </c>
      <c r="C115" s="16" t="s">
        <v>2074</v>
      </c>
      <c r="D115" s="16" t="s">
        <v>2</v>
      </c>
      <c r="E115" s="31" t="s">
        <v>2131</v>
      </c>
      <c r="F115" s="5" t="s">
        <v>107</v>
      </c>
      <c r="G115" s="33">
        <v>0.085</v>
      </c>
      <c r="H115" s="38">
        <v>-0.02</v>
      </c>
    </row>
    <row r="116" spans="1:8" ht="14.25">
      <c r="A116" s="16">
        <v>112</v>
      </c>
      <c r="B116" s="16" t="s">
        <v>0</v>
      </c>
      <c r="C116" s="16" t="s">
        <v>2074</v>
      </c>
      <c r="D116" s="16" t="s">
        <v>2</v>
      </c>
      <c r="E116" s="31" t="s">
        <v>2131</v>
      </c>
      <c r="F116" s="5" t="s">
        <v>108</v>
      </c>
      <c r="G116" s="33">
        <v>0.34</v>
      </c>
      <c r="H116" s="38">
        <v>-0.02</v>
      </c>
    </row>
    <row r="117" spans="1:8" ht="14.25">
      <c r="A117" s="16">
        <v>113</v>
      </c>
      <c r="B117" s="16" t="s">
        <v>0</v>
      </c>
      <c r="C117" s="16" t="s">
        <v>2074</v>
      </c>
      <c r="D117" s="16" t="s">
        <v>2</v>
      </c>
      <c r="E117" s="31" t="s">
        <v>2131</v>
      </c>
      <c r="F117" s="5" t="s">
        <v>109</v>
      </c>
      <c r="G117" s="33">
        <v>2.125</v>
      </c>
      <c r="H117" s="38">
        <v>0.012</v>
      </c>
    </row>
    <row r="118" spans="1:8" ht="14.25">
      <c r="A118" s="16">
        <v>114</v>
      </c>
      <c r="B118" s="16" t="s">
        <v>0</v>
      </c>
      <c r="C118" s="16" t="s">
        <v>2074</v>
      </c>
      <c r="D118" s="16" t="s">
        <v>2</v>
      </c>
      <c r="E118" s="31" t="s">
        <v>2131</v>
      </c>
      <c r="F118" s="5" t="s">
        <v>110</v>
      </c>
      <c r="G118" s="33">
        <v>0.85</v>
      </c>
      <c r="H118" s="38">
        <v>-0.01</v>
      </c>
    </row>
    <row r="119" spans="1:8" ht="14.25">
      <c r="A119" s="16">
        <v>115</v>
      </c>
      <c r="B119" s="16" t="s">
        <v>0</v>
      </c>
      <c r="C119" s="16" t="s">
        <v>2076</v>
      </c>
      <c r="D119" s="16" t="s">
        <v>2</v>
      </c>
      <c r="E119" s="31" t="s">
        <v>2131</v>
      </c>
      <c r="F119" s="5" t="s">
        <v>111</v>
      </c>
      <c r="G119" s="33">
        <v>1.36</v>
      </c>
      <c r="H119" s="38">
        <v>-0.01</v>
      </c>
    </row>
    <row r="120" spans="1:8" ht="14.25">
      <c r="A120" s="16">
        <v>116</v>
      </c>
      <c r="B120" s="16" t="s">
        <v>0</v>
      </c>
      <c r="C120" s="16" t="s">
        <v>2074</v>
      </c>
      <c r="D120" s="16" t="s">
        <v>2</v>
      </c>
      <c r="E120" s="31" t="s">
        <v>2131</v>
      </c>
      <c r="F120" s="5" t="s">
        <v>112</v>
      </c>
      <c r="G120" s="33">
        <v>3.4</v>
      </c>
      <c r="H120" s="38">
        <v>0.04</v>
      </c>
    </row>
    <row r="121" spans="1:8" ht="14.25">
      <c r="A121" s="16">
        <v>117</v>
      </c>
      <c r="B121" s="16" t="s">
        <v>0</v>
      </c>
      <c r="C121" s="16" t="s">
        <v>2074</v>
      </c>
      <c r="D121" s="16" t="s">
        <v>2</v>
      </c>
      <c r="E121" s="31" t="s">
        <v>2131</v>
      </c>
      <c r="F121" s="5" t="s">
        <v>113</v>
      </c>
      <c r="G121" s="33">
        <v>0.5355</v>
      </c>
      <c r="H121" s="38">
        <v>-0.02</v>
      </c>
    </row>
    <row r="122" spans="1:8" ht="14.25">
      <c r="A122" s="16">
        <v>118</v>
      </c>
      <c r="B122" s="16" t="s">
        <v>0</v>
      </c>
      <c r="C122" s="16" t="s">
        <v>2074</v>
      </c>
      <c r="D122" s="16" t="s">
        <v>2</v>
      </c>
      <c r="E122" s="31" t="s">
        <v>2131</v>
      </c>
      <c r="F122" s="5" t="s">
        <v>114</v>
      </c>
      <c r="G122" s="33">
        <v>2.125</v>
      </c>
      <c r="H122" s="38">
        <v>0.012</v>
      </c>
    </row>
    <row r="123" spans="1:8" ht="27">
      <c r="A123" s="16">
        <v>119</v>
      </c>
      <c r="B123" s="16" t="s">
        <v>0</v>
      </c>
      <c r="C123" s="16" t="s">
        <v>2074</v>
      </c>
      <c r="D123" s="16" t="s">
        <v>2</v>
      </c>
      <c r="E123" s="31" t="s">
        <v>2131</v>
      </c>
      <c r="F123" s="5" t="s">
        <v>115</v>
      </c>
      <c r="G123" s="33">
        <v>0.34</v>
      </c>
      <c r="H123" s="38">
        <v>-0.02</v>
      </c>
    </row>
    <row r="124" spans="1:8" ht="14.25">
      <c r="A124" s="16">
        <v>120</v>
      </c>
      <c r="B124" s="16" t="s">
        <v>0</v>
      </c>
      <c r="C124" s="16" t="s">
        <v>2074</v>
      </c>
      <c r="D124" s="16" t="s">
        <v>2</v>
      </c>
      <c r="E124" s="31" t="s">
        <v>2131</v>
      </c>
      <c r="F124" s="5" t="s">
        <v>116</v>
      </c>
      <c r="G124" s="33">
        <v>0.85</v>
      </c>
      <c r="H124" s="38">
        <v>-0.01</v>
      </c>
    </row>
    <row r="125" spans="1:8" ht="14.25">
      <c r="A125" s="16">
        <v>121</v>
      </c>
      <c r="B125" s="16" t="s">
        <v>0</v>
      </c>
      <c r="C125" s="16" t="s">
        <v>2083</v>
      </c>
      <c r="D125" s="16" t="s">
        <v>2</v>
      </c>
      <c r="E125" s="31" t="s">
        <v>2131</v>
      </c>
      <c r="F125" s="5" t="s">
        <v>117</v>
      </c>
      <c r="G125" s="33">
        <v>10.71</v>
      </c>
      <c r="H125" s="38">
        <v>0.071</v>
      </c>
    </row>
    <row r="126" spans="1:8" ht="14.25">
      <c r="A126" s="16">
        <v>122</v>
      </c>
      <c r="B126" s="16" t="s">
        <v>0</v>
      </c>
      <c r="C126" s="16" t="s">
        <v>2083</v>
      </c>
      <c r="D126" s="16" t="s">
        <v>2</v>
      </c>
      <c r="E126" s="31" t="s">
        <v>2131</v>
      </c>
      <c r="F126" s="5" t="s">
        <v>118</v>
      </c>
      <c r="G126" s="33">
        <v>10.71</v>
      </c>
      <c r="H126" s="38">
        <v>0.071</v>
      </c>
    </row>
    <row r="127" spans="1:8" ht="14.25">
      <c r="A127" s="16">
        <v>123</v>
      </c>
      <c r="B127" s="16" t="s">
        <v>0</v>
      </c>
      <c r="C127" s="16" t="s">
        <v>2084</v>
      </c>
      <c r="D127" s="16" t="s">
        <v>2</v>
      </c>
      <c r="E127" s="31" t="s">
        <v>2131</v>
      </c>
      <c r="F127" s="5" t="s">
        <v>119</v>
      </c>
      <c r="G127" s="33">
        <v>5.355</v>
      </c>
      <c r="H127" s="38">
        <v>0.035</v>
      </c>
    </row>
    <row r="128" spans="1:8" ht="14.25">
      <c r="A128" s="16">
        <v>124</v>
      </c>
      <c r="B128" s="16" t="s">
        <v>0</v>
      </c>
      <c r="C128" s="16" t="s">
        <v>2084</v>
      </c>
      <c r="D128" s="16" t="s">
        <v>2</v>
      </c>
      <c r="E128" s="31" t="s">
        <v>2131</v>
      </c>
      <c r="F128" s="5" t="s">
        <v>120</v>
      </c>
      <c r="G128" s="33">
        <v>5.355</v>
      </c>
      <c r="H128" s="38">
        <v>0.035</v>
      </c>
    </row>
    <row r="129" spans="1:8" ht="14.25">
      <c r="A129" s="16">
        <v>125</v>
      </c>
      <c r="B129" s="16" t="s">
        <v>0</v>
      </c>
      <c r="C129" s="16" t="s">
        <v>2084</v>
      </c>
      <c r="D129" s="16" t="s">
        <v>2</v>
      </c>
      <c r="E129" s="31" t="s">
        <v>2131</v>
      </c>
      <c r="F129" s="5" t="s">
        <v>121</v>
      </c>
      <c r="G129" s="33">
        <v>5.355</v>
      </c>
      <c r="H129" s="38">
        <v>0.035</v>
      </c>
    </row>
    <row r="130" spans="1:8" ht="14.25">
      <c r="A130" s="16">
        <v>126</v>
      </c>
      <c r="B130" s="16" t="s">
        <v>0</v>
      </c>
      <c r="C130" s="16" t="s">
        <v>2084</v>
      </c>
      <c r="D130" s="16" t="s">
        <v>2</v>
      </c>
      <c r="E130" s="31" t="s">
        <v>2131</v>
      </c>
      <c r="F130" s="5" t="s">
        <v>122</v>
      </c>
      <c r="G130" s="33">
        <v>10.71</v>
      </c>
      <c r="H130" s="38">
        <v>0.071</v>
      </c>
    </row>
    <row r="131" spans="1:8" ht="14.25">
      <c r="A131" s="16">
        <v>127</v>
      </c>
      <c r="B131" s="16" t="s">
        <v>0</v>
      </c>
      <c r="C131" s="16" t="s">
        <v>2074</v>
      </c>
      <c r="D131" s="16" t="s">
        <v>2</v>
      </c>
      <c r="E131" s="31" t="s">
        <v>2131</v>
      </c>
      <c r="F131" s="5" t="s">
        <v>123</v>
      </c>
      <c r="G131" s="33">
        <v>3.4</v>
      </c>
      <c r="H131" s="38">
        <f>0.04+8</f>
        <v>8.04</v>
      </c>
    </row>
    <row r="132" spans="1:8" ht="14.25">
      <c r="A132" s="16">
        <v>128</v>
      </c>
      <c r="B132" s="16" t="s">
        <v>0</v>
      </c>
      <c r="C132" s="16" t="s">
        <v>2074</v>
      </c>
      <c r="D132" s="16" t="s">
        <v>2</v>
      </c>
      <c r="E132" s="31" t="s">
        <v>2131</v>
      </c>
      <c r="F132" s="5" t="s">
        <v>124</v>
      </c>
      <c r="G132" s="33">
        <v>2.125</v>
      </c>
      <c r="H132" s="38">
        <v>0.012</v>
      </c>
    </row>
    <row r="133" spans="1:8" ht="14.25">
      <c r="A133" s="16">
        <v>129</v>
      </c>
      <c r="B133" s="16" t="s">
        <v>0</v>
      </c>
      <c r="C133" s="16" t="s">
        <v>2074</v>
      </c>
      <c r="D133" s="16" t="s">
        <v>2</v>
      </c>
      <c r="E133" s="31" t="s">
        <v>2131</v>
      </c>
      <c r="F133" s="5" t="s">
        <v>125</v>
      </c>
      <c r="G133" s="33">
        <v>0.85</v>
      </c>
      <c r="H133" s="38">
        <v>-0.01</v>
      </c>
    </row>
    <row r="134" spans="1:8" ht="14.25">
      <c r="A134" s="16">
        <v>130</v>
      </c>
      <c r="B134" s="16" t="s">
        <v>0</v>
      </c>
      <c r="C134" s="16" t="s">
        <v>2074</v>
      </c>
      <c r="D134" s="16" t="s">
        <v>2</v>
      </c>
      <c r="E134" s="31" t="s">
        <v>2131</v>
      </c>
      <c r="F134" s="5" t="s">
        <v>126</v>
      </c>
      <c r="G134" s="33">
        <v>0.85</v>
      </c>
      <c r="H134" s="38">
        <v>-0.01</v>
      </c>
    </row>
    <row r="135" spans="1:8" ht="14.25">
      <c r="A135" s="16">
        <v>131</v>
      </c>
      <c r="B135" s="16" t="s">
        <v>0</v>
      </c>
      <c r="C135" s="16" t="s">
        <v>2074</v>
      </c>
      <c r="D135" s="16" t="s">
        <v>2</v>
      </c>
      <c r="E135" s="31" t="s">
        <v>2131</v>
      </c>
      <c r="F135" s="5" t="s">
        <v>127</v>
      </c>
      <c r="G135" s="33">
        <v>2.6775</v>
      </c>
      <c r="H135" s="38">
        <v>0.007</v>
      </c>
    </row>
    <row r="136" spans="1:8" ht="27">
      <c r="A136" s="16">
        <v>132</v>
      </c>
      <c r="B136" s="16" t="s">
        <v>0</v>
      </c>
      <c r="C136" s="16" t="s">
        <v>2074</v>
      </c>
      <c r="D136" s="16" t="s">
        <v>2</v>
      </c>
      <c r="E136" s="31" t="s">
        <v>2131</v>
      </c>
      <c r="F136" s="5" t="s">
        <v>128</v>
      </c>
      <c r="G136" s="33">
        <v>0.5355</v>
      </c>
      <c r="H136" s="38">
        <v>-0.02</v>
      </c>
    </row>
    <row r="137" spans="1:8" ht="14.25">
      <c r="A137" s="16">
        <v>133</v>
      </c>
      <c r="B137" s="16" t="s">
        <v>0</v>
      </c>
      <c r="C137" s="16" t="s">
        <v>2074</v>
      </c>
      <c r="D137" s="16" t="s">
        <v>2</v>
      </c>
      <c r="E137" s="31" t="s">
        <v>2131</v>
      </c>
      <c r="F137" s="5" t="s">
        <v>129</v>
      </c>
      <c r="G137" s="33">
        <v>1.36</v>
      </c>
      <c r="H137" s="38">
        <v>-0.01</v>
      </c>
    </row>
    <row r="138" spans="1:8" ht="14.25">
      <c r="A138" s="16">
        <v>134</v>
      </c>
      <c r="B138" s="16" t="s">
        <v>0</v>
      </c>
      <c r="C138" s="16" t="s">
        <v>2074</v>
      </c>
      <c r="D138" s="16" t="s">
        <v>2</v>
      </c>
      <c r="E138" s="31" t="s">
        <v>2131</v>
      </c>
      <c r="F138" s="5" t="s">
        <v>130</v>
      </c>
      <c r="G138" s="33">
        <v>0.85</v>
      </c>
      <c r="H138" s="38">
        <v>-0.01</v>
      </c>
    </row>
    <row r="139" spans="1:8" ht="14.25">
      <c r="A139" s="16">
        <v>135</v>
      </c>
      <c r="B139" s="16" t="s">
        <v>0</v>
      </c>
      <c r="C139" s="16" t="s">
        <v>2074</v>
      </c>
      <c r="D139" s="16" t="s">
        <v>2</v>
      </c>
      <c r="E139" s="31" t="s">
        <v>2131</v>
      </c>
      <c r="F139" s="5" t="s">
        <v>131</v>
      </c>
      <c r="G139" s="33">
        <v>1.36</v>
      </c>
      <c r="H139" s="38">
        <v>-0.01</v>
      </c>
    </row>
    <row r="140" spans="1:8" ht="14.25">
      <c r="A140" s="16">
        <v>136</v>
      </c>
      <c r="B140" s="16" t="s">
        <v>0</v>
      </c>
      <c r="C140" s="16" t="s">
        <v>2074</v>
      </c>
      <c r="D140" s="16" t="s">
        <v>2</v>
      </c>
      <c r="E140" s="31" t="s">
        <v>2131</v>
      </c>
      <c r="F140" s="5" t="s">
        <v>132</v>
      </c>
      <c r="G140" s="33">
        <v>0.85</v>
      </c>
      <c r="H140" s="38">
        <v>-0.01</v>
      </c>
    </row>
    <row r="141" spans="1:8" ht="14.25">
      <c r="A141" s="16">
        <v>137</v>
      </c>
      <c r="B141" s="16" t="s">
        <v>0</v>
      </c>
      <c r="C141" s="16" t="s">
        <v>2074</v>
      </c>
      <c r="D141" s="16" t="s">
        <v>2</v>
      </c>
      <c r="E141" s="31" t="s">
        <v>2131</v>
      </c>
      <c r="F141" s="5" t="s">
        <v>133</v>
      </c>
      <c r="G141" s="33">
        <v>0.85</v>
      </c>
      <c r="H141" s="38">
        <v>-0.01</v>
      </c>
    </row>
    <row r="142" spans="1:8" ht="14.25">
      <c r="A142" s="16">
        <v>138</v>
      </c>
      <c r="B142" s="16" t="s">
        <v>0</v>
      </c>
      <c r="C142" s="16" t="s">
        <v>2074</v>
      </c>
      <c r="D142" s="16" t="s">
        <v>2</v>
      </c>
      <c r="E142" s="31" t="s">
        <v>2131</v>
      </c>
      <c r="F142" s="5" t="s">
        <v>134</v>
      </c>
      <c r="G142" s="33">
        <v>0.34</v>
      </c>
      <c r="H142" s="38">
        <v>-0.02</v>
      </c>
    </row>
    <row r="143" spans="1:8" ht="14.25">
      <c r="A143" s="16">
        <v>139</v>
      </c>
      <c r="B143" s="16" t="s">
        <v>0</v>
      </c>
      <c r="C143" s="16" t="s">
        <v>2074</v>
      </c>
      <c r="D143" s="16" t="s">
        <v>2</v>
      </c>
      <c r="E143" s="31" t="s">
        <v>2131</v>
      </c>
      <c r="F143" s="5" t="s">
        <v>135</v>
      </c>
      <c r="G143" s="33">
        <v>1.53</v>
      </c>
      <c r="H143" s="38">
        <v>-0.01</v>
      </c>
    </row>
    <row r="144" spans="1:8" ht="14.25">
      <c r="A144" s="16">
        <v>140</v>
      </c>
      <c r="B144" s="16" t="s">
        <v>0</v>
      </c>
      <c r="C144" s="16" t="s">
        <v>2074</v>
      </c>
      <c r="D144" s="16" t="s">
        <v>2</v>
      </c>
      <c r="E144" s="31" t="s">
        <v>2131</v>
      </c>
      <c r="F144" s="5" t="s">
        <v>136</v>
      </c>
      <c r="G144" s="33">
        <v>0.85</v>
      </c>
      <c r="H144" s="38">
        <v>-0.01</v>
      </c>
    </row>
    <row r="145" spans="1:8" ht="14.25">
      <c r="A145" s="16">
        <v>141</v>
      </c>
      <c r="B145" s="16" t="s">
        <v>0</v>
      </c>
      <c r="C145" s="16" t="s">
        <v>2074</v>
      </c>
      <c r="D145" s="16" t="s">
        <v>2</v>
      </c>
      <c r="E145" s="31" t="s">
        <v>2131</v>
      </c>
      <c r="F145" s="5" t="s">
        <v>137</v>
      </c>
      <c r="G145" s="33">
        <v>0.2125</v>
      </c>
      <c r="H145" s="38">
        <v>-0.02</v>
      </c>
    </row>
    <row r="146" spans="1:8" ht="14.25">
      <c r="A146" s="16">
        <v>142</v>
      </c>
      <c r="B146" s="16" t="s">
        <v>0</v>
      </c>
      <c r="C146" s="16" t="s">
        <v>2074</v>
      </c>
      <c r="D146" s="16" t="s">
        <v>2</v>
      </c>
      <c r="E146" s="31" t="s">
        <v>2131</v>
      </c>
      <c r="F146" s="5" t="s">
        <v>138</v>
      </c>
      <c r="G146" s="33">
        <v>0.85</v>
      </c>
      <c r="H146" s="38">
        <v>-0.01</v>
      </c>
    </row>
    <row r="147" spans="1:8" ht="14.25">
      <c r="A147" s="16">
        <v>143</v>
      </c>
      <c r="B147" s="16" t="s">
        <v>0</v>
      </c>
      <c r="C147" s="16" t="s">
        <v>2074</v>
      </c>
      <c r="D147" s="16" t="s">
        <v>2</v>
      </c>
      <c r="E147" s="31" t="s">
        <v>2131</v>
      </c>
      <c r="F147" s="5" t="s">
        <v>139</v>
      </c>
      <c r="G147" s="33">
        <v>0.85</v>
      </c>
      <c r="H147" s="38">
        <v>-0.01</v>
      </c>
    </row>
    <row r="148" spans="1:8" ht="14.25">
      <c r="A148" s="16">
        <v>144</v>
      </c>
      <c r="B148" s="16" t="s">
        <v>0</v>
      </c>
      <c r="C148" s="16" t="s">
        <v>2074</v>
      </c>
      <c r="D148" s="16" t="s">
        <v>2</v>
      </c>
      <c r="E148" s="31" t="s">
        <v>2131</v>
      </c>
      <c r="F148" s="5" t="s">
        <v>140</v>
      </c>
      <c r="G148" s="33">
        <v>0.5355</v>
      </c>
      <c r="H148" s="38">
        <v>-0.02</v>
      </c>
    </row>
    <row r="149" spans="1:8" ht="27">
      <c r="A149" s="16">
        <v>145</v>
      </c>
      <c r="B149" s="16" t="s">
        <v>0</v>
      </c>
      <c r="C149" s="16" t="s">
        <v>2074</v>
      </c>
      <c r="D149" s="16" t="s">
        <v>2</v>
      </c>
      <c r="E149" s="31" t="s">
        <v>2131</v>
      </c>
      <c r="F149" s="5" t="s">
        <v>141</v>
      </c>
      <c r="G149" s="33">
        <v>3.4</v>
      </c>
      <c r="H149" s="38">
        <v>0.04</v>
      </c>
    </row>
    <row r="150" spans="1:8" ht="27">
      <c r="A150" s="16">
        <v>146</v>
      </c>
      <c r="B150" s="16" t="s">
        <v>0</v>
      </c>
      <c r="C150" s="16" t="s">
        <v>2074</v>
      </c>
      <c r="D150" s="16" t="s">
        <v>2</v>
      </c>
      <c r="E150" s="31" t="s">
        <v>2131</v>
      </c>
      <c r="F150" s="5" t="s">
        <v>142</v>
      </c>
      <c r="G150" s="33">
        <v>0.5355</v>
      </c>
      <c r="H150" s="38">
        <v>-0.02</v>
      </c>
    </row>
    <row r="151" spans="1:8" ht="14.25">
      <c r="A151" s="16">
        <v>147</v>
      </c>
      <c r="B151" s="16" t="s">
        <v>0</v>
      </c>
      <c r="C151" s="16" t="s">
        <v>2074</v>
      </c>
      <c r="D151" s="16" t="s">
        <v>2</v>
      </c>
      <c r="E151" s="31" t="s">
        <v>2131</v>
      </c>
      <c r="F151" s="5" t="s">
        <v>143</v>
      </c>
      <c r="G151" s="33">
        <v>3.4</v>
      </c>
      <c r="H151" s="38">
        <v>0.04</v>
      </c>
    </row>
    <row r="152" spans="1:8" ht="14.25">
      <c r="A152" s="16">
        <v>148</v>
      </c>
      <c r="B152" s="16" t="s">
        <v>0</v>
      </c>
      <c r="C152" s="16" t="s">
        <v>2074</v>
      </c>
      <c r="D152" s="16" t="s">
        <v>2</v>
      </c>
      <c r="E152" s="31" t="s">
        <v>2131</v>
      </c>
      <c r="F152" s="5" t="s">
        <v>144</v>
      </c>
      <c r="G152" s="33">
        <v>2.6775</v>
      </c>
      <c r="H152" s="38">
        <v>0.067</v>
      </c>
    </row>
    <row r="153" spans="1:8" ht="14.25">
      <c r="A153" s="16">
        <v>149</v>
      </c>
      <c r="B153" s="16" t="s">
        <v>0</v>
      </c>
      <c r="C153" s="16" t="s">
        <v>2074</v>
      </c>
      <c r="D153" s="16" t="s">
        <v>2</v>
      </c>
      <c r="E153" s="31" t="s">
        <v>2131</v>
      </c>
      <c r="F153" s="5" t="s">
        <v>145</v>
      </c>
      <c r="G153" s="33">
        <v>0.2125</v>
      </c>
      <c r="H153" s="38">
        <v>-0.02</v>
      </c>
    </row>
    <row r="154" spans="1:8" ht="14.25">
      <c r="A154" s="16">
        <v>150</v>
      </c>
      <c r="B154" s="16" t="s">
        <v>0</v>
      </c>
      <c r="C154" s="16" t="s">
        <v>2074</v>
      </c>
      <c r="D154" s="16" t="s">
        <v>2</v>
      </c>
      <c r="E154" s="31" t="s">
        <v>2131</v>
      </c>
      <c r="F154" s="5" t="s">
        <v>146</v>
      </c>
      <c r="G154" s="33">
        <v>2.125</v>
      </c>
      <c r="H154" s="38">
        <v>0.012</v>
      </c>
    </row>
    <row r="155" spans="1:8" ht="14.25">
      <c r="A155" s="16">
        <v>151</v>
      </c>
      <c r="B155" s="16" t="s">
        <v>0</v>
      </c>
      <c r="C155" s="16" t="s">
        <v>2074</v>
      </c>
      <c r="D155" s="16" t="s">
        <v>2</v>
      </c>
      <c r="E155" s="31" t="s">
        <v>2131</v>
      </c>
      <c r="F155" s="5" t="s">
        <v>147</v>
      </c>
      <c r="G155" s="33">
        <v>2.125</v>
      </c>
      <c r="H155" s="38">
        <v>0.012</v>
      </c>
    </row>
    <row r="156" spans="1:8" ht="14.25">
      <c r="A156" s="16">
        <v>152</v>
      </c>
      <c r="B156" s="16" t="s">
        <v>0</v>
      </c>
      <c r="C156" s="16" t="s">
        <v>2074</v>
      </c>
      <c r="D156" s="16" t="s">
        <v>2</v>
      </c>
      <c r="E156" s="31" t="s">
        <v>2131</v>
      </c>
      <c r="F156" s="5" t="s">
        <v>148</v>
      </c>
      <c r="G156" s="33">
        <v>3.4</v>
      </c>
      <c r="H156" s="38">
        <v>0.04</v>
      </c>
    </row>
    <row r="157" spans="1:8" ht="14.25">
      <c r="A157" s="16">
        <v>153</v>
      </c>
      <c r="B157" s="16" t="s">
        <v>0</v>
      </c>
      <c r="C157" s="16" t="s">
        <v>2074</v>
      </c>
      <c r="D157" s="16" t="s">
        <v>2</v>
      </c>
      <c r="E157" s="31" t="s">
        <v>2131</v>
      </c>
      <c r="F157" s="5" t="s">
        <v>149</v>
      </c>
      <c r="G157" s="33">
        <v>0.2125</v>
      </c>
      <c r="H157" s="38">
        <v>-0.02</v>
      </c>
    </row>
    <row r="158" spans="1:8" ht="14.25">
      <c r="A158" s="16">
        <v>154</v>
      </c>
      <c r="B158" s="16" t="s">
        <v>0</v>
      </c>
      <c r="C158" s="16" t="s">
        <v>2074</v>
      </c>
      <c r="D158" s="16" t="s">
        <v>2</v>
      </c>
      <c r="E158" s="31" t="s">
        <v>2131</v>
      </c>
      <c r="F158" s="5" t="s">
        <v>150</v>
      </c>
      <c r="G158" s="33">
        <v>2.125</v>
      </c>
      <c r="H158" s="38">
        <v>0.012</v>
      </c>
    </row>
    <row r="159" spans="1:8" ht="14.25">
      <c r="A159" s="16">
        <v>155</v>
      </c>
      <c r="B159" s="16" t="s">
        <v>0</v>
      </c>
      <c r="C159" s="16" t="s">
        <v>2074</v>
      </c>
      <c r="D159" s="16" t="s">
        <v>2</v>
      </c>
      <c r="E159" s="31" t="s">
        <v>2131</v>
      </c>
      <c r="F159" s="5" t="s">
        <v>151</v>
      </c>
      <c r="G159" s="33">
        <v>0.34</v>
      </c>
      <c r="H159" s="38">
        <v>-0.02</v>
      </c>
    </row>
    <row r="160" spans="1:8" ht="14.25">
      <c r="A160" s="16">
        <v>156</v>
      </c>
      <c r="B160" s="16" t="s">
        <v>0</v>
      </c>
      <c r="C160" s="16" t="s">
        <v>2074</v>
      </c>
      <c r="D160" s="16" t="s">
        <v>2</v>
      </c>
      <c r="E160" s="31" t="s">
        <v>2131</v>
      </c>
      <c r="F160" s="5" t="s">
        <v>152</v>
      </c>
      <c r="G160" s="33">
        <v>0.85</v>
      </c>
      <c r="H160" s="38">
        <v>-0.01</v>
      </c>
    </row>
    <row r="161" spans="1:8" ht="14.25">
      <c r="A161" s="16">
        <v>157</v>
      </c>
      <c r="B161" s="16" t="s">
        <v>0</v>
      </c>
      <c r="C161" s="16" t="s">
        <v>2074</v>
      </c>
      <c r="D161" s="16" t="s">
        <v>2</v>
      </c>
      <c r="E161" s="31" t="s">
        <v>2131</v>
      </c>
      <c r="F161" s="5" t="s">
        <v>153</v>
      </c>
      <c r="G161" s="33">
        <v>5.355</v>
      </c>
      <c r="H161" s="38">
        <f>0.03+15</f>
        <v>15.03</v>
      </c>
    </row>
    <row r="162" spans="1:8" ht="14.25">
      <c r="A162" s="16">
        <v>158</v>
      </c>
      <c r="B162" s="16" t="s">
        <v>0</v>
      </c>
      <c r="C162" s="16" t="s">
        <v>2074</v>
      </c>
      <c r="D162" s="16" t="s">
        <v>2</v>
      </c>
      <c r="E162" s="31" t="s">
        <v>2131</v>
      </c>
      <c r="F162" s="5" t="s">
        <v>154</v>
      </c>
      <c r="G162" s="33">
        <v>2.125</v>
      </c>
      <c r="H162" s="38">
        <f>0.012+15</f>
        <v>15.012</v>
      </c>
    </row>
    <row r="163" spans="1:8" ht="14.25">
      <c r="A163" s="16">
        <v>159</v>
      </c>
      <c r="B163" s="16" t="s">
        <v>0</v>
      </c>
      <c r="C163" s="16" t="s">
        <v>2076</v>
      </c>
      <c r="D163" s="16" t="s">
        <v>2</v>
      </c>
      <c r="E163" s="31" t="s">
        <v>2131</v>
      </c>
      <c r="F163" s="5" t="s">
        <v>155</v>
      </c>
      <c r="G163" s="33">
        <v>2.72</v>
      </c>
      <c r="H163" s="38">
        <v>0.007</v>
      </c>
    </row>
    <row r="164" spans="1:8" ht="14.25">
      <c r="A164" s="16">
        <v>160</v>
      </c>
      <c r="B164" s="16" t="s">
        <v>0</v>
      </c>
      <c r="C164" s="16" t="s">
        <v>2074</v>
      </c>
      <c r="D164" s="16" t="s">
        <v>2</v>
      </c>
      <c r="E164" s="31" t="s">
        <v>2131</v>
      </c>
      <c r="F164" s="5" t="s">
        <v>156</v>
      </c>
      <c r="G164" s="33">
        <v>2.125</v>
      </c>
      <c r="H164" s="38">
        <f>0.012+15</f>
        <v>15.012</v>
      </c>
    </row>
    <row r="165" spans="1:8" ht="14.25">
      <c r="A165" s="16">
        <v>161</v>
      </c>
      <c r="B165" s="16" t="s">
        <v>0</v>
      </c>
      <c r="C165" s="16" t="s">
        <v>2074</v>
      </c>
      <c r="D165" s="16" t="s">
        <v>2</v>
      </c>
      <c r="E165" s="31" t="s">
        <v>2131</v>
      </c>
      <c r="F165" s="5" t="s">
        <v>157</v>
      </c>
      <c r="G165" s="33">
        <v>3.4</v>
      </c>
      <c r="H165" s="38">
        <f>0.04+45+15</f>
        <v>60.04</v>
      </c>
    </row>
    <row r="166" spans="1:8" ht="14.25">
      <c r="A166" s="16">
        <v>162</v>
      </c>
      <c r="B166" s="16" t="s">
        <v>0</v>
      </c>
      <c r="C166" s="16" t="s">
        <v>2074</v>
      </c>
      <c r="D166" s="16" t="s">
        <v>2</v>
      </c>
      <c r="E166" s="31" t="s">
        <v>2131</v>
      </c>
      <c r="F166" s="5" t="s">
        <v>158</v>
      </c>
      <c r="G166" s="33">
        <v>2.125</v>
      </c>
      <c r="H166" s="38">
        <f>0.012+8</f>
        <v>8.012</v>
      </c>
    </row>
    <row r="167" spans="1:8" ht="14.25">
      <c r="A167" s="16">
        <v>163</v>
      </c>
      <c r="B167" s="16" t="s">
        <v>0</v>
      </c>
      <c r="C167" s="16" t="s">
        <v>2074</v>
      </c>
      <c r="D167" s="16" t="s">
        <v>2</v>
      </c>
      <c r="E167" s="31" t="s">
        <v>2131</v>
      </c>
      <c r="F167" s="5" t="s">
        <v>159</v>
      </c>
      <c r="G167" s="33">
        <v>2.125</v>
      </c>
      <c r="H167" s="38">
        <v>0.012</v>
      </c>
    </row>
    <row r="168" spans="1:8" ht="14.25">
      <c r="A168" s="16">
        <v>164</v>
      </c>
      <c r="B168" s="16" t="s">
        <v>0</v>
      </c>
      <c r="C168" s="16" t="s">
        <v>2074</v>
      </c>
      <c r="D168" s="16" t="s">
        <v>2</v>
      </c>
      <c r="E168" s="31" t="s">
        <v>2131</v>
      </c>
      <c r="F168" s="5" t="s">
        <v>160</v>
      </c>
      <c r="G168" s="33">
        <v>0.5355</v>
      </c>
      <c r="H168" s="38">
        <v>-0.02</v>
      </c>
    </row>
    <row r="169" spans="1:8" ht="14.25">
      <c r="A169" s="16">
        <v>165</v>
      </c>
      <c r="B169" s="16" t="s">
        <v>0</v>
      </c>
      <c r="C169" s="16" t="s">
        <v>2076</v>
      </c>
      <c r="D169" s="16" t="s">
        <v>2</v>
      </c>
      <c r="E169" s="31" t="s">
        <v>2131</v>
      </c>
      <c r="F169" s="5" t="s">
        <v>161</v>
      </c>
      <c r="G169" s="33">
        <v>0.34</v>
      </c>
      <c r="H169" s="38">
        <v>-0.02</v>
      </c>
    </row>
    <row r="170" spans="1:8" ht="14.25">
      <c r="A170" s="16">
        <v>166</v>
      </c>
      <c r="B170" s="16" t="s">
        <v>0</v>
      </c>
      <c r="C170" s="16" t="s">
        <v>2074</v>
      </c>
      <c r="D170" s="16" t="s">
        <v>2</v>
      </c>
      <c r="E170" s="31" t="s">
        <v>2131</v>
      </c>
      <c r="F170" s="5" t="s">
        <v>162</v>
      </c>
      <c r="G170" s="33">
        <v>0.2125</v>
      </c>
      <c r="H170" s="38">
        <v>-0.02</v>
      </c>
    </row>
    <row r="171" spans="1:8" ht="27">
      <c r="A171" s="16">
        <v>167</v>
      </c>
      <c r="B171" s="16" t="s">
        <v>0</v>
      </c>
      <c r="C171" s="16" t="s">
        <v>2074</v>
      </c>
      <c r="D171" s="16" t="s">
        <v>2</v>
      </c>
      <c r="E171" s="31" t="s">
        <v>2131</v>
      </c>
      <c r="F171" s="5" t="s">
        <v>163</v>
      </c>
      <c r="G171" s="33">
        <v>0.34</v>
      </c>
      <c r="H171" s="38">
        <v>-0.02</v>
      </c>
    </row>
    <row r="172" spans="1:8" ht="14.25">
      <c r="A172" s="16">
        <v>168</v>
      </c>
      <c r="B172" s="16" t="s">
        <v>0</v>
      </c>
      <c r="C172" s="16" t="s">
        <v>2074</v>
      </c>
      <c r="D172" s="16" t="s">
        <v>2</v>
      </c>
      <c r="E172" s="31" t="s">
        <v>2131</v>
      </c>
      <c r="F172" s="5" t="s">
        <v>164</v>
      </c>
      <c r="G172" s="33">
        <v>0.85</v>
      </c>
      <c r="H172" s="38">
        <v>-0.01</v>
      </c>
    </row>
    <row r="173" spans="1:8" ht="14.25">
      <c r="A173" s="16">
        <v>169</v>
      </c>
      <c r="B173" s="16" t="s">
        <v>0</v>
      </c>
      <c r="C173" s="16" t="s">
        <v>2074</v>
      </c>
      <c r="D173" s="16" t="s">
        <v>2</v>
      </c>
      <c r="E173" s="31" t="s">
        <v>2131</v>
      </c>
      <c r="F173" s="5" t="s">
        <v>165</v>
      </c>
      <c r="G173" s="33">
        <v>2.125</v>
      </c>
      <c r="H173" s="38"/>
    </row>
    <row r="174" spans="1:8" ht="27">
      <c r="A174" s="16">
        <v>170</v>
      </c>
      <c r="B174" s="16" t="s">
        <v>0</v>
      </c>
      <c r="C174" s="16" t="s">
        <v>2079</v>
      </c>
      <c r="D174" s="16" t="s">
        <v>2</v>
      </c>
      <c r="E174" s="31" t="s">
        <v>2131</v>
      </c>
      <c r="F174" s="5" t="s">
        <v>166</v>
      </c>
      <c r="G174" s="33">
        <v>0.85</v>
      </c>
      <c r="H174" s="38">
        <v>-0.01</v>
      </c>
    </row>
    <row r="175" spans="1:8" ht="27">
      <c r="A175" s="16">
        <v>171</v>
      </c>
      <c r="B175" s="16" t="s">
        <v>0</v>
      </c>
      <c r="C175" s="16" t="s">
        <v>2079</v>
      </c>
      <c r="D175" s="16" t="s">
        <v>2</v>
      </c>
      <c r="E175" s="31" t="s">
        <v>2131</v>
      </c>
      <c r="F175" s="5" t="s">
        <v>167</v>
      </c>
      <c r="G175" s="33">
        <v>0.5355</v>
      </c>
      <c r="H175" s="38">
        <v>-0.01</v>
      </c>
    </row>
    <row r="176" spans="1:8" ht="14.25">
      <c r="A176" s="16">
        <v>172</v>
      </c>
      <c r="B176" s="16" t="s">
        <v>0</v>
      </c>
      <c r="C176" s="16" t="s">
        <v>2079</v>
      </c>
      <c r="D176" s="16" t="s">
        <v>2</v>
      </c>
      <c r="E176" s="31" t="s">
        <v>2131</v>
      </c>
      <c r="F176" s="5" t="s">
        <v>168</v>
      </c>
      <c r="G176" s="33">
        <v>1.53</v>
      </c>
      <c r="H176" s="38">
        <v>-0.01</v>
      </c>
    </row>
    <row r="177" spans="1:8" ht="14.25">
      <c r="A177" s="16">
        <v>173</v>
      </c>
      <c r="B177" s="16" t="s">
        <v>0</v>
      </c>
      <c r="C177" s="16" t="s">
        <v>2079</v>
      </c>
      <c r="D177" s="16" t="s">
        <v>2</v>
      </c>
      <c r="E177" s="31" t="s">
        <v>2131</v>
      </c>
      <c r="F177" s="5" t="s">
        <v>169</v>
      </c>
      <c r="G177" s="33">
        <v>1.53</v>
      </c>
      <c r="H177" s="38">
        <v>-0.01</v>
      </c>
    </row>
    <row r="178" spans="1:8" ht="27">
      <c r="A178" s="16">
        <v>174</v>
      </c>
      <c r="B178" s="16" t="s">
        <v>0</v>
      </c>
      <c r="C178" s="16" t="s">
        <v>2079</v>
      </c>
      <c r="D178" s="16" t="s">
        <v>2</v>
      </c>
      <c r="E178" s="31" t="s">
        <v>2131</v>
      </c>
      <c r="F178" s="5" t="s">
        <v>170</v>
      </c>
      <c r="G178" s="33">
        <v>0.85</v>
      </c>
      <c r="H178" s="38">
        <v>-0.01</v>
      </c>
    </row>
    <row r="179" spans="1:8" ht="27">
      <c r="A179" s="16">
        <v>175</v>
      </c>
      <c r="B179" s="16" t="s">
        <v>0</v>
      </c>
      <c r="C179" s="16" t="s">
        <v>2079</v>
      </c>
      <c r="D179" s="16" t="s">
        <v>2</v>
      </c>
      <c r="E179" s="31" t="s">
        <v>2131</v>
      </c>
      <c r="F179" s="5" t="s">
        <v>171</v>
      </c>
      <c r="G179" s="33">
        <v>0.85</v>
      </c>
      <c r="H179" s="38">
        <v>-0.01</v>
      </c>
    </row>
    <row r="180" spans="1:8" ht="14.25">
      <c r="A180" s="16">
        <v>176</v>
      </c>
      <c r="B180" s="16" t="s">
        <v>0</v>
      </c>
      <c r="C180" s="16" t="s">
        <v>2079</v>
      </c>
      <c r="D180" s="16" t="s">
        <v>2</v>
      </c>
      <c r="E180" s="31" t="s">
        <v>2131</v>
      </c>
      <c r="F180" s="5" t="s">
        <v>172</v>
      </c>
      <c r="G180" s="33">
        <v>0.85</v>
      </c>
      <c r="H180" s="38">
        <v>-0.01</v>
      </c>
    </row>
    <row r="181" spans="1:8" ht="14.25">
      <c r="A181" s="16">
        <v>177</v>
      </c>
      <c r="B181" s="16" t="s">
        <v>0</v>
      </c>
      <c r="C181" s="16" t="s">
        <v>2079</v>
      </c>
      <c r="D181" s="16" t="s">
        <v>2</v>
      </c>
      <c r="E181" s="31" t="s">
        <v>2131</v>
      </c>
      <c r="F181" s="5" t="s">
        <v>173</v>
      </c>
      <c r="G181" s="33">
        <v>0.85</v>
      </c>
      <c r="H181" s="38">
        <v>-0.01</v>
      </c>
    </row>
    <row r="182" spans="1:8" ht="27">
      <c r="A182" s="16">
        <v>178</v>
      </c>
      <c r="B182" s="16" t="s">
        <v>0</v>
      </c>
      <c r="C182" s="16" t="s">
        <v>2079</v>
      </c>
      <c r="D182" s="16" t="s">
        <v>2</v>
      </c>
      <c r="E182" s="31" t="s">
        <v>2131</v>
      </c>
      <c r="F182" s="5" t="s">
        <v>174</v>
      </c>
      <c r="G182" s="33">
        <v>0.51</v>
      </c>
      <c r="H182" s="38">
        <v>-0.01</v>
      </c>
    </row>
    <row r="183" spans="1:8" ht="27">
      <c r="A183" s="16">
        <v>179</v>
      </c>
      <c r="B183" s="16" t="s">
        <v>0</v>
      </c>
      <c r="C183" s="16" t="s">
        <v>2079</v>
      </c>
      <c r="D183" s="16" t="s">
        <v>2</v>
      </c>
      <c r="E183" s="31" t="s">
        <v>2131</v>
      </c>
      <c r="F183" s="5" t="s">
        <v>175</v>
      </c>
      <c r="G183" s="33">
        <v>0.85</v>
      </c>
      <c r="H183" s="38">
        <v>-0.01</v>
      </c>
    </row>
    <row r="184" spans="1:8" ht="27">
      <c r="A184" s="16">
        <v>180</v>
      </c>
      <c r="B184" s="16" t="s">
        <v>0</v>
      </c>
      <c r="C184" s="16" t="s">
        <v>2079</v>
      </c>
      <c r="D184" s="16" t="s">
        <v>2</v>
      </c>
      <c r="E184" s="31" t="s">
        <v>2131</v>
      </c>
      <c r="F184" s="5" t="s">
        <v>176</v>
      </c>
      <c r="G184" s="33">
        <v>0.85</v>
      </c>
      <c r="H184" s="38">
        <v>-0.01</v>
      </c>
    </row>
    <row r="185" spans="1:8" ht="14.25">
      <c r="A185" s="16">
        <v>181</v>
      </c>
      <c r="B185" s="16" t="s">
        <v>0</v>
      </c>
      <c r="C185" s="16" t="s">
        <v>2079</v>
      </c>
      <c r="D185" s="16" t="s">
        <v>2</v>
      </c>
      <c r="E185" s="31" t="s">
        <v>2131</v>
      </c>
      <c r="F185" s="5" t="s">
        <v>177</v>
      </c>
      <c r="G185" s="33">
        <v>0.2125</v>
      </c>
      <c r="H185" s="38">
        <v>-0.02</v>
      </c>
    </row>
    <row r="186" spans="1:8" ht="14.25">
      <c r="A186" s="16">
        <v>182</v>
      </c>
      <c r="B186" s="16" t="s">
        <v>0</v>
      </c>
      <c r="C186" s="16" t="s">
        <v>2079</v>
      </c>
      <c r="D186" s="16" t="s">
        <v>2</v>
      </c>
      <c r="E186" s="31" t="s">
        <v>2131</v>
      </c>
      <c r="F186" s="5" t="s">
        <v>178</v>
      </c>
      <c r="G186" s="33">
        <v>0.2125</v>
      </c>
      <c r="H186" s="38">
        <v>-0.02</v>
      </c>
    </row>
    <row r="187" spans="1:8" ht="14.25">
      <c r="A187" s="16">
        <v>183</v>
      </c>
      <c r="B187" s="16" t="s">
        <v>0</v>
      </c>
      <c r="C187" s="16" t="s">
        <v>2079</v>
      </c>
      <c r="D187" s="16" t="s">
        <v>2</v>
      </c>
      <c r="E187" s="31" t="s">
        <v>2131</v>
      </c>
      <c r="F187" s="5" t="s">
        <v>179</v>
      </c>
      <c r="G187" s="33">
        <v>0.2125</v>
      </c>
      <c r="H187" s="38">
        <v>-0.02</v>
      </c>
    </row>
    <row r="188" spans="1:8" ht="14.25">
      <c r="A188" s="16">
        <v>184</v>
      </c>
      <c r="B188" s="16" t="s">
        <v>0</v>
      </c>
      <c r="C188" s="16" t="s">
        <v>2079</v>
      </c>
      <c r="D188" s="16" t="s">
        <v>2</v>
      </c>
      <c r="E188" s="31" t="s">
        <v>2131</v>
      </c>
      <c r="F188" s="5" t="s">
        <v>180</v>
      </c>
      <c r="G188" s="33">
        <v>0.5355</v>
      </c>
      <c r="H188" s="38">
        <v>-0.02</v>
      </c>
    </row>
    <row r="189" spans="1:8" ht="14.25">
      <c r="A189" s="16">
        <v>185</v>
      </c>
      <c r="B189" s="16" t="s">
        <v>0</v>
      </c>
      <c r="C189" s="16" t="s">
        <v>2079</v>
      </c>
      <c r="D189" s="16" t="s">
        <v>2</v>
      </c>
      <c r="E189" s="31" t="s">
        <v>2131</v>
      </c>
      <c r="F189" s="5" t="s">
        <v>181</v>
      </c>
      <c r="G189" s="33">
        <v>0.2125</v>
      </c>
      <c r="H189" s="38">
        <v>-0.02</v>
      </c>
    </row>
    <row r="190" spans="1:8" ht="14.25">
      <c r="A190" s="16">
        <v>186</v>
      </c>
      <c r="B190" s="16" t="s">
        <v>0</v>
      </c>
      <c r="C190" s="16" t="s">
        <v>2079</v>
      </c>
      <c r="D190" s="16" t="s">
        <v>2</v>
      </c>
      <c r="E190" s="31" t="s">
        <v>2131</v>
      </c>
      <c r="F190" s="5" t="s">
        <v>182</v>
      </c>
      <c r="G190" s="33">
        <v>1.36</v>
      </c>
      <c r="H190" s="38">
        <v>-0.01</v>
      </c>
    </row>
    <row r="191" spans="1:8" ht="14.25">
      <c r="A191" s="16">
        <v>187</v>
      </c>
      <c r="B191" s="16" t="s">
        <v>0</v>
      </c>
      <c r="C191" s="16" t="s">
        <v>2079</v>
      </c>
      <c r="D191" s="16" t="s">
        <v>2</v>
      </c>
      <c r="E191" s="31" t="s">
        <v>2131</v>
      </c>
      <c r="F191" s="5" t="s">
        <v>183</v>
      </c>
      <c r="G191" s="33">
        <v>0.85</v>
      </c>
      <c r="H191" s="38">
        <v>-0.01</v>
      </c>
    </row>
    <row r="192" spans="1:8" ht="14.25">
      <c r="A192" s="16">
        <v>188</v>
      </c>
      <c r="B192" s="16" t="s">
        <v>0</v>
      </c>
      <c r="C192" s="16" t="s">
        <v>2079</v>
      </c>
      <c r="D192" s="16" t="s">
        <v>2</v>
      </c>
      <c r="E192" s="31" t="s">
        <v>2131</v>
      </c>
      <c r="F192" s="5" t="s">
        <v>184</v>
      </c>
      <c r="G192" s="33">
        <v>0.85</v>
      </c>
      <c r="H192" s="38">
        <v>-0.01</v>
      </c>
    </row>
    <row r="193" spans="1:8" ht="14.25">
      <c r="A193" s="16">
        <v>189</v>
      </c>
      <c r="B193" s="16" t="s">
        <v>0</v>
      </c>
      <c r="C193" s="16" t="s">
        <v>2079</v>
      </c>
      <c r="D193" s="16" t="s">
        <v>2</v>
      </c>
      <c r="E193" s="31" t="s">
        <v>2131</v>
      </c>
      <c r="F193" s="5" t="s">
        <v>185</v>
      </c>
      <c r="G193" s="33">
        <v>1.36</v>
      </c>
      <c r="H193" s="38">
        <v>-0.01</v>
      </c>
    </row>
    <row r="194" spans="1:8" ht="14.25">
      <c r="A194" s="16">
        <v>190</v>
      </c>
      <c r="B194" s="16" t="s">
        <v>0</v>
      </c>
      <c r="C194" s="16" t="s">
        <v>2079</v>
      </c>
      <c r="D194" s="16" t="s">
        <v>2</v>
      </c>
      <c r="E194" s="31" t="s">
        <v>2131</v>
      </c>
      <c r="F194" s="5" t="s">
        <v>186</v>
      </c>
      <c r="G194" s="33">
        <v>1.36</v>
      </c>
      <c r="H194" s="38">
        <v>-0.01</v>
      </c>
    </row>
    <row r="195" spans="1:8" ht="14.25">
      <c r="A195" s="16">
        <v>191</v>
      </c>
      <c r="B195" s="16" t="s">
        <v>0</v>
      </c>
      <c r="C195" s="16" t="s">
        <v>2079</v>
      </c>
      <c r="D195" s="16" t="s">
        <v>2</v>
      </c>
      <c r="E195" s="31" t="s">
        <v>2131</v>
      </c>
      <c r="F195" s="5" t="s">
        <v>187</v>
      </c>
      <c r="G195" s="33">
        <v>0.85</v>
      </c>
      <c r="H195" s="38">
        <v>-0.01</v>
      </c>
    </row>
    <row r="196" spans="1:8" ht="14.25">
      <c r="A196" s="16">
        <v>192</v>
      </c>
      <c r="B196" s="16" t="s">
        <v>0</v>
      </c>
      <c r="C196" s="16" t="s">
        <v>2079</v>
      </c>
      <c r="D196" s="16" t="s">
        <v>2</v>
      </c>
      <c r="E196" s="31" t="s">
        <v>2131</v>
      </c>
      <c r="F196" s="5" t="s">
        <v>188</v>
      </c>
      <c r="G196" s="33">
        <v>0.85</v>
      </c>
      <c r="H196" s="38">
        <v>-0.01</v>
      </c>
    </row>
    <row r="197" spans="1:8" ht="14.25">
      <c r="A197" s="16">
        <v>193</v>
      </c>
      <c r="B197" s="16" t="s">
        <v>0</v>
      </c>
      <c r="C197" s="16" t="s">
        <v>2074</v>
      </c>
      <c r="D197" s="16" t="s">
        <v>2</v>
      </c>
      <c r="E197" s="31" t="s">
        <v>2131</v>
      </c>
      <c r="F197" s="5" t="s">
        <v>189</v>
      </c>
      <c r="G197" s="33">
        <v>1.36</v>
      </c>
      <c r="H197" s="38">
        <v>-0.01</v>
      </c>
    </row>
    <row r="198" spans="1:8" ht="14.25">
      <c r="A198" s="16">
        <v>194</v>
      </c>
      <c r="B198" s="16" t="s">
        <v>0</v>
      </c>
      <c r="C198" s="16" t="s">
        <v>2074</v>
      </c>
      <c r="D198" s="16" t="s">
        <v>2</v>
      </c>
      <c r="E198" s="31" t="s">
        <v>2131</v>
      </c>
      <c r="F198" s="5" t="s">
        <v>190</v>
      </c>
      <c r="G198" s="33">
        <v>3.4</v>
      </c>
      <c r="H198" s="38">
        <v>0.04</v>
      </c>
    </row>
    <row r="199" spans="1:8" ht="14.25">
      <c r="A199" s="16">
        <v>195</v>
      </c>
      <c r="B199" s="16" t="s">
        <v>0</v>
      </c>
      <c r="C199" s="16" t="s">
        <v>2074</v>
      </c>
      <c r="D199" s="16" t="s">
        <v>2</v>
      </c>
      <c r="E199" s="31" t="s">
        <v>2131</v>
      </c>
      <c r="F199" s="5" t="s">
        <v>191</v>
      </c>
      <c r="G199" s="33">
        <v>0.5355</v>
      </c>
      <c r="H199" s="38">
        <v>-0.02</v>
      </c>
    </row>
    <row r="200" spans="1:8" ht="14.25">
      <c r="A200" s="16">
        <v>196</v>
      </c>
      <c r="B200" s="16" t="s">
        <v>0</v>
      </c>
      <c r="C200" s="16" t="s">
        <v>2074</v>
      </c>
      <c r="D200" s="16" t="s">
        <v>2</v>
      </c>
      <c r="E200" s="31" t="s">
        <v>2131</v>
      </c>
      <c r="F200" s="5" t="s">
        <v>192</v>
      </c>
      <c r="G200" s="33">
        <v>0.5355</v>
      </c>
      <c r="H200" s="38">
        <v>-0.02</v>
      </c>
    </row>
    <row r="201" spans="1:8" ht="14.25">
      <c r="A201" s="16">
        <v>197</v>
      </c>
      <c r="B201" s="16" t="s">
        <v>0</v>
      </c>
      <c r="C201" s="16" t="s">
        <v>2074</v>
      </c>
      <c r="D201" s="16" t="s">
        <v>2</v>
      </c>
      <c r="E201" s="31" t="s">
        <v>2131</v>
      </c>
      <c r="F201" s="5" t="s">
        <v>193</v>
      </c>
      <c r="G201" s="33">
        <v>0.34</v>
      </c>
      <c r="H201" s="38">
        <v>-0.02</v>
      </c>
    </row>
    <row r="202" spans="1:8" ht="14.25">
      <c r="A202" s="16">
        <v>198</v>
      </c>
      <c r="B202" s="16" t="s">
        <v>0</v>
      </c>
      <c r="C202" s="16" t="s">
        <v>2074</v>
      </c>
      <c r="D202" s="16" t="s">
        <v>2</v>
      </c>
      <c r="E202" s="31" t="s">
        <v>2131</v>
      </c>
      <c r="F202" s="5" t="s">
        <v>194</v>
      </c>
      <c r="G202" s="33">
        <v>0.34</v>
      </c>
      <c r="H202" s="38">
        <v>-0.02</v>
      </c>
    </row>
    <row r="203" spans="1:8" ht="14.25">
      <c r="A203" s="16">
        <v>199</v>
      </c>
      <c r="B203" s="16" t="s">
        <v>0</v>
      </c>
      <c r="C203" s="16" t="s">
        <v>2074</v>
      </c>
      <c r="D203" s="16" t="s">
        <v>2</v>
      </c>
      <c r="E203" s="31" t="s">
        <v>2131</v>
      </c>
      <c r="F203" s="5" t="s">
        <v>195</v>
      </c>
      <c r="G203" s="33">
        <v>3.4</v>
      </c>
      <c r="H203" s="38">
        <v>0.04</v>
      </c>
    </row>
    <row r="204" spans="1:8" ht="14.25">
      <c r="A204" s="16">
        <v>200</v>
      </c>
      <c r="B204" s="16" t="s">
        <v>0</v>
      </c>
      <c r="C204" s="16" t="s">
        <v>2074</v>
      </c>
      <c r="D204" s="16" t="s">
        <v>2</v>
      </c>
      <c r="E204" s="31" t="s">
        <v>2131</v>
      </c>
      <c r="F204" s="5" t="s">
        <v>196</v>
      </c>
      <c r="G204" s="33">
        <v>0.5355</v>
      </c>
      <c r="H204" s="38">
        <v>-0.02</v>
      </c>
    </row>
    <row r="205" spans="1:8" ht="14.25">
      <c r="A205" s="16">
        <v>201</v>
      </c>
      <c r="B205" s="16" t="s">
        <v>0</v>
      </c>
      <c r="C205" s="16" t="s">
        <v>2074</v>
      </c>
      <c r="D205" s="16" t="s">
        <v>2</v>
      </c>
      <c r="E205" s="31" t="s">
        <v>2131</v>
      </c>
      <c r="F205" s="5" t="s">
        <v>197</v>
      </c>
      <c r="G205" s="33">
        <v>2.125</v>
      </c>
      <c r="H205" s="38">
        <v>0.012</v>
      </c>
    </row>
    <row r="206" spans="1:8" ht="27">
      <c r="A206" s="16">
        <v>202</v>
      </c>
      <c r="B206" s="16" t="s">
        <v>0</v>
      </c>
      <c r="C206" s="16" t="s">
        <v>2074</v>
      </c>
      <c r="D206" s="16" t="s">
        <v>2</v>
      </c>
      <c r="E206" s="31" t="s">
        <v>2131</v>
      </c>
      <c r="F206" s="5" t="s">
        <v>198</v>
      </c>
      <c r="G206" s="33">
        <v>3.4</v>
      </c>
      <c r="H206" s="38">
        <v>0.04</v>
      </c>
    </row>
    <row r="207" spans="1:8" ht="14.25">
      <c r="A207" s="16">
        <v>203</v>
      </c>
      <c r="B207" s="16" t="s">
        <v>0</v>
      </c>
      <c r="C207" s="16" t="s">
        <v>2085</v>
      </c>
      <c r="D207" s="16" t="s">
        <v>2</v>
      </c>
      <c r="E207" s="31" t="s">
        <v>2131</v>
      </c>
      <c r="F207" s="5" t="s">
        <v>199</v>
      </c>
      <c r="G207" s="33">
        <v>0.2125</v>
      </c>
      <c r="H207" s="38">
        <v>-0.01</v>
      </c>
    </row>
    <row r="208" spans="1:8" ht="14.25">
      <c r="A208" s="16">
        <v>204</v>
      </c>
      <c r="B208" s="16" t="s">
        <v>0</v>
      </c>
      <c r="C208" s="16" t="s">
        <v>2085</v>
      </c>
      <c r="D208" s="16" t="s">
        <v>2</v>
      </c>
      <c r="E208" s="31" t="s">
        <v>2131</v>
      </c>
      <c r="F208" s="5" t="s">
        <v>200</v>
      </c>
      <c r="G208" s="33">
        <v>2.72</v>
      </c>
      <c r="H208" s="38">
        <f>0.007+15</f>
        <v>15.007</v>
      </c>
    </row>
    <row r="209" spans="1:8" ht="27">
      <c r="A209" s="16">
        <v>205</v>
      </c>
      <c r="B209" s="16" t="s">
        <v>0</v>
      </c>
      <c r="C209" s="16" t="s">
        <v>2085</v>
      </c>
      <c r="D209" s="16" t="s">
        <v>2</v>
      </c>
      <c r="E209" s="31" t="s">
        <v>2131</v>
      </c>
      <c r="F209" s="5" t="s">
        <v>201</v>
      </c>
      <c r="G209" s="33">
        <v>1.36</v>
      </c>
      <c r="H209" s="38">
        <v>-0.01</v>
      </c>
    </row>
    <row r="210" spans="1:8" ht="14.25">
      <c r="A210" s="16">
        <v>206</v>
      </c>
      <c r="B210" s="16" t="s">
        <v>0</v>
      </c>
      <c r="C210" s="16" t="s">
        <v>2085</v>
      </c>
      <c r="D210" s="16" t="s">
        <v>2</v>
      </c>
      <c r="E210" s="31" t="s">
        <v>2131</v>
      </c>
      <c r="F210" s="5" t="s">
        <v>202</v>
      </c>
      <c r="G210" s="33">
        <v>0.2125</v>
      </c>
      <c r="H210" s="38">
        <v>-0.02</v>
      </c>
    </row>
    <row r="211" spans="1:8" ht="27">
      <c r="A211" s="16">
        <v>207</v>
      </c>
      <c r="B211" s="16" t="s">
        <v>0</v>
      </c>
      <c r="C211" s="16" t="s">
        <v>2085</v>
      </c>
      <c r="D211" s="16" t="s">
        <v>2</v>
      </c>
      <c r="E211" s="31" t="s">
        <v>2131</v>
      </c>
      <c r="F211" s="5" t="s">
        <v>203</v>
      </c>
      <c r="G211" s="33">
        <v>0.2125</v>
      </c>
      <c r="H211" s="38">
        <v>-0.02</v>
      </c>
    </row>
    <row r="212" spans="1:8" ht="14.25">
      <c r="A212" s="16">
        <v>208</v>
      </c>
      <c r="B212" s="16" t="s">
        <v>0</v>
      </c>
      <c r="C212" s="16" t="s">
        <v>2085</v>
      </c>
      <c r="D212" s="16" t="s">
        <v>2</v>
      </c>
      <c r="E212" s="31" t="s">
        <v>2131</v>
      </c>
      <c r="F212" s="5" t="s">
        <v>204</v>
      </c>
      <c r="G212" s="33">
        <v>0.2125</v>
      </c>
      <c r="H212" s="38">
        <v>-0.02</v>
      </c>
    </row>
    <row r="213" spans="1:8" ht="14.25">
      <c r="A213" s="16">
        <v>209</v>
      </c>
      <c r="B213" s="16" t="s">
        <v>0</v>
      </c>
      <c r="C213" s="16" t="s">
        <v>2085</v>
      </c>
      <c r="D213" s="16" t="s">
        <v>2</v>
      </c>
      <c r="E213" s="31" t="s">
        <v>2131</v>
      </c>
      <c r="F213" s="5" t="s">
        <v>205</v>
      </c>
      <c r="G213" s="33">
        <v>1.36</v>
      </c>
      <c r="H213" s="38">
        <v>-0.01</v>
      </c>
    </row>
    <row r="214" spans="1:8" ht="14.25">
      <c r="A214" s="16">
        <v>210</v>
      </c>
      <c r="B214" s="16" t="s">
        <v>0</v>
      </c>
      <c r="C214" s="16" t="s">
        <v>2085</v>
      </c>
      <c r="D214" s="16" t="s">
        <v>2</v>
      </c>
      <c r="E214" s="31" t="s">
        <v>2131</v>
      </c>
      <c r="F214" s="5" t="s">
        <v>206</v>
      </c>
      <c r="G214" s="33">
        <v>0.85</v>
      </c>
      <c r="H214" s="38">
        <v>-0.01</v>
      </c>
    </row>
    <row r="215" spans="1:8" ht="14.25">
      <c r="A215" s="16">
        <v>211</v>
      </c>
      <c r="B215" s="16" t="s">
        <v>0</v>
      </c>
      <c r="C215" s="16" t="s">
        <v>2085</v>
      </c>
      <c r="D215" s="16" t="s">
        <v>2</v>
      </c>
      <c r="E215" s="31" t="s">
        <v>2131</v>
      </c>
      <c r="F215" s="5" t="s">
        <v>207</v>
      </c>
      <c r="G215" s="33">
        <v>1.36</v>
      </c>
      <c r="H215" s="38">
        <v>-0.01</v>
      </c>
    </row>
    <row r="216" spans="1:8" ht="14.25">
      <c r="A216" s="16">
        <v>212</v>
      </c>
      <c r="B216" s="16" t="s">
        <v>0</v>
      </c>
      <c r="C216" s="16" t="s">
        <v>2085</v>
      </c>
      <c r="D216" s="16" t="s">
        <v>2</v>
      </c>
      <c r="E216" s="31" t="s">
        <v>2131</v>
      </c>
      <c r="F216" s="5" t="s">
        <v>208</v>
      </c>
      <c r="G216" s="33">
        <v>1.36</v>
      </c>
      <c r="H216" s="38">
        <v>-0.01</v>
      </c>
    </row>
    <row r="217" spans="1:8" ht="14.25">
      <c r="A217" s="16">
        <v>213</v>
      </c>
      <c r="B217" s="16" t="s">
        <v>0</v>
      </c>
      <c r="C217" s="16"/>
      <c r="D217" s="16" t="s">
        <v>2</v>
      </c>
      <c r="E217" s="31" t="s">
        <v>2131</v>
      </c>
      <c r="F217" s="5" t="s">
        <v>209</v>
      </c>
      <c r="G217" s="33">
        <v>0</v>
      </c>
      <c r="H217" s="38"/>
    </row>
    <row r="218" spans="1:8" ht="14.25">
      <c r="A218" s="16">
        <v>214</v>
      </c>
      <c r="B218" s="16" t="s">
        <v>0</v>
      </c>
      <c r="C218" s="16" t="s">
        <v>2085</v>
      </c>
      <c r="D218" s="16" t="s">
        <v>2</v>
      </c>
      <c r="E218" s="31" t="s">
        <v>2131</v>
      </c>
      <c r="F218" s="5" t="s">
        <v>210</v>
      </c>
      <c r="G218" s="33">
        <v>1.36</v>
      </c>
      <c r="H218" s="38">
        <v>-0.01</v>
      </c>
    </row>
    <row r="219" spans="1:8" ht="14.25">
      <c r="A219" s="16">
        <v>215</v>
      </c>
      <c r="B219" s="16" t="s">
        <v>0</v>
      </c>
      <c r="C219" s="16" t="s">
        <v>2085</v>
      </c>
      <c r="D219" s="16" t="s">
        <v>2</v>
      </c>
      <c r="E219" s="31" t="s">
        <v>2131</v>
      </c>
      <c r="F219" s="5" t="s">
        <v>211</v>
      </c>
      <c r="G219" s="33">
        <v>1.36</v>
      </c>
      <c r="H219" s="38">
        <v>-0.01</v>
      </c>
    </row>
    <row r="220" spans="1:8" ht="14.25">
      <c r="A220" s="16">
        <v>216</v>
      </c>
      <c r="B220" s="16" t="s">
        <v>0</v>
      </c>
      <c r="C220" s="16" t="s">
        <v>2085</v>
      </c>
      <c r="D220" s="16" t="s">
        <v>2</v>
      </c>
      <c r="E220" s="31" t="s">
        <v>2131</v>
      </c>
      <c r="F220" s="5" t="s">
        <v>212</v>
      </c>
      <c r="G220" s="33">
        <v>0.85</v>
      </c>
      <c r="H220" s="38">
        <v>-0.01</v>
      </c>
    </row>
    <row r="221" spans="1:8" ht="27">
      <c r="A221" s="16">
        <v>217</v>
      </c>
      <c r="B221" s="16" t="s">
        <v>0</v>
      </c>
      <c r="C221" s="16" t="s">
        <v>2085</v>
      </c>
      <c r="D221" s="16" t="s">
        <v>2</v>
      </c>
      <c r="E221" s="31" t="s">
        <v>2131</v>
      </c>
      <c r="F221" s="5" t="s">
        <v>213</v>
      </c>
      <c r="G221" s="33">
        <v>1.36</v>
      </c>
      <c r="H221" s="38">
        <v>-0.01</v>
      </c>
    </row>
    <row r="222" spans="1:8" ht="27">
      <c r="A222" s="16">
        <v>218</v>
      </c>
      <c r="B222" s="16" t="s">
        <v>0</v>
      </c>
      <c r="C222" s="16" t="s">
        <v>2085</v>
      </c>
      <c r="D222" s="16" t="s">
        <v>2</v>
      </c>
      <c r="E222" s="31" t="s">
        <v>2131</v>
      </c>
      <c r="F222" s="5" t="s">
        <v>214</v>
      </c>
      <c r="G222" s="33">
        <v>0.34</v>
      </c>
      <c r="H222" s="38">
        <v>-0.02</v>
      </c>
    </row>
    <row r="223" spans="1:8" ht="14.25">
      <c r="A223" s="16">
        <v>219</v>
      </c>
      <c r="B223" s="16" t="s">
        <v>0</v>
      </c>
      <c r="C223" s="16" t="s">
        <v>2085</v>
      </c>
      <c r="D223" s="16" t="s">
        <v>2</v>
      </c>
      <c r="E223" s="31" t="s">
        <v>2131</v>
      </c>
      <c r="F223" s="5" t="s">
        <v>215</v>
      </c>
      <c r="G223" s="33">
        <v>0.85</v>
      </c>
      <c r="H223" s="38">
        <v>-0.01</v>
      </c>
    </row>
    <row r="224" spans="1:8" ht="27">
      <c r="A224" s="16">
        <v>220</v>
      </c>
      <c r="B224" s="16" t="s">
        <v>0</v>
      </c>
      <c r="C224" s="16" t="s">
        <v>2085</v>
      </c>
      <c r="D224" s="16" t="s">
        <v>2</v>
      </c>
      <c r="E224" s="31" t="s">
        <v>2131</v>
      </c>
      <c r="F224" s="5" t="s">
        <v>216</v>
      </c>
      <c r="G224" s="33">
        <v>0.5355</v>
      </c>
      <c r="H224" s="38">
        <v>-0.02</v>
      </c>
    </row>
    <row r="225" spans="1:8" ht="14.25">
      <c r="A225" s="16">
        <v>221</v>
      </c>
      <c r="B225" s="16" t="s">
        <v>0</v>
      </c>
      <c r="C225" s="16" t="s">
        <v>2085</v>
      </c>
      <c r="D225" s="16" t="s">
        <v>2</v>
      </c>
      <c r="E225" s="31" t="s">
        <v>2131</v>
      </c>
      <c r="F225" s="5" t="s">
        <v>217</v>
      </c>
      <c r="G225" s="33">
        <v>0.5355</v>
      </c>
      <c r="H225" s="38">
        <v>-0.02</v>
      </c>
    </row>
    <row r="226" spans="1:8" ht="27">
      <c r="A226" s="16">
        <v>222</v>
      </c>
      <c r="B226" s="16" t="s">
        <v>0</v>
      </c>
      <c r="C226" s="16" t="s">
        <v>2085</v>
      </c>
      <c r="D226" s="16" t="s">
        <v>2</v>
      </c>
      <c r="E226" s="31" t="s">
        <v>2131</v>
      </c>
      <c r="F226" s="5" t="s">
        <v>218</v>
      </c>
      <c r="G226" s="33">
        <v>0.85</v>
      </c>
      <c r="H226" s="38">
        <v>-0.01</v>
      </c>
    </row>
    <row r="227" spans="1:8" ht="14.25">
      <c r="A227" s="16">
        <v>223</v>
      </c>
      <c r="B227" s="16" t="s">
        <v>0</v>
      </c>
      <c r="C227" s="16" t="s">
        <v>2085</v>
      </c>
      <c r="D227" s="16" t="s">
        <v>2</v>
      </c>
      <c r="E227" s="31" t="s">
        <v>2131</v>
      </c>
      <c r="F227" s="5" t="s">
        <v>219</v>
      </c>
      <c r="G227" s="33">
        <v>0.2125</v>
      </c>
      <c r="H227" s="38">
        <v>-0.02</v>
      </c>
    </row>
    <row r="228" spans="1:8" ht="27">
      <c r="A228" s="16">
        <v>224</v>
      </c>
      <c r="B228" s="16" t="s">
        <v>0</v>
      </c>
      <c r="C228" s="16" t="s">
        <v>2085</v>
      </c>
      <c r="D228" s="16" t="s">
        <v>2</v>
      </c>
      <c r="E228" s="31" t="s">
        <v>2131</v>
      </c>
      <c r="F228" s="5" t="s">
        <v>220</v>
      </c>
      <c r="G228" s="33">
        <v>0.5355</v>
      </c>
      <c r="H228" s="38">
        <v>-0.02</v>
      </c>
    </row>
    <row r="229" spans="1:8" ht="14.25">
      <c r="A229" s="16">
        <v>225</v>
      </c>
      <c r="B229" s="16" t="s">
        <v>0</v>
      </c>
      <c r="C229" s="16" t="s">
        <v>2085</v>
      </c>
      <c r="D229" s="16" t="s">
        <v>2</v>
      </c>
      <c r="E229" s="31" t="s">
        <v>2131</v>
      </c>
      <c r="F229" s="5" t="s">
        <v>221</v>
      </c>
      <c r="G229" s="33">
        <v>0.2125</v>
      </c>
      <c r="H229" s="38">
        <v>-0.02</v>
      </c>
    </row>
    <row r="230" spans="1:8" ht="27">
      <c r="A230" s="16">
        <v>226</v>
      </c>
      <c r="B230" s="16" t="s">
        <v>0</v>
      </c>
      <c r="C230" s="16" t="s">
        <v>2085</v>
      </c>
      <c r="D230" s="16" t="s">
        <v>2</v>
      </c>
      <c r="E230" s="31" t="s">
        <v>2131</v>
      </c>
      <c r="F230" s="5" t="s">
        <v>222</v>
      </c>
      <c r="G230" s="33">
        <v>0.5355</v>
      </c>
      <c r="H230" s="38">
        <v>-0.02</v>
      </c>
    </row>
    <row r="231" spans="1:8" ht="14.25">
      <c r="A231" s="16">
        <v>227</v>
      </c>
      <c r="B231" s="16" t="s">
        <v>0</v>
      </c>
      <c r="C231" s="16" t="s">
        <v>2085</v>
      </c>
      <c r="D231" s="16" t="s">
        <v>2</v>
      </c>
      <c r="E231" s="31" t="s">
        <v>2131</v>
      </c>
      <c r="F231" s="5" t="s">
        <v>223</v>
      </c>
      <c r="G231" s="33">
        <v>0.2125</v>
      </c>
      <c r="H231" s="38">
        <v>-0.02</v>
      </c>
    </row>
    <row r="232" spans="1:8" ht="27">
      <c r="A232" s="16">
        <v>228</v>
      </c>
      <c r="B232" s="16" t="s">
        <v>0</v>
      </c>
      <c r="C232" s="16" t="s">
        <v>2085</v>
      </c>
      <c r="D232" s="16" t="s">
        <v>2</v>
      </c>
      <c r="E232" s="31" t="s">
        <v>2131</v>
      </c>
      <c r="F232" s="5" t="s">
        <v>224</v>
      </c>
      <c r="G232" s="33">
        <v>0.85</v>
      </c>
      <c r="H232" s="38">
        <v>-0.01</v>
      </c>
    </row>
    <row r="233" spans="1:8" ht="27">
      <c r="A233" s="16">
        <v>229</v>
      </c>
      <c r="B233" s="16" t="s">
        <v>0</v>
      </c>
      <c r="C233" s="16" t="s">
        <v>2085</v>
      </c>
      <c r="D233" s="16" t="s">
        <v>2</v>
      </c>
      <c r="E233" s="31" t="s">
        <v>2131</v>
      </c>
      <c r="F233" s="5" t="s">
        <v>225</v>
      </c>
      <c r="G233" s="33">
        <v>1.36</v>
      </c>
      <c r="H233" s="38">
        <v>-0.01</v>
      </c>
    </row>
    <row r="234" spans="1:8" ht="14.25">
      <c r="A234" s="16">
        <v>230</v>
      </c>
      <c r="B234" s="16" t="s">
        <v>0</v>
      </c>
      <c r="C234" s="16" t="s">
        <v>2085</v>
      </c>
      <c r="D234" s="16" t="s">
        <v>2</v>
      </c>
      <c r="E234" s="31" t="s">
        <v>2131</v>
      </c>
      <c r="F234" s="5" t="s">
        <v>226</v>
      </c>
      <c r="G234" s="33">
        <v>0.5355</v>
      </c>
      <c r="H234" s="38">
        <v>-0.01</v>
      </c>
    </row>
    <row r="235" spans="1:8" ht="14.25">
      <c r="A235" s="16">
        <v>231</v>
      </c>
      <c r="B235" s="16" t="s">
        <v>0</v>
      </c>
      <c r="C235" s="16" t="s">
        <v>2085</v>
      </c>
      <c r="D235" s="16" t="s">
        <v>2</v>
      </c>
      <c r="E235" s="31" t="s">
        <v>2131</v>
      </c>
      <c r="F235" s="5" t="s">
        <v>227</v>
      </c>
      <c r="G235" s="33">
        <v>2.125</v>
      </c>
      <c r="H235" s="38">
        <v>0.012</v>
      </c>
    </row>
    <row r="236" spans="1:8" ht="14.25">
      <c r="A236" s="16">
        <v>232</v>
      </c>
      <c r="B236" s="16" t="s">
        <v>0</v>
      </c>
      <c r="C236" s="16" t="s">
        <v>2085</v>
      </c>
      <c r="D236" s="16" t="s">
        <v>2</v>
      </c>
      <c r="E236" s="31" t="s">
        <v>2131</v>
      </c>
      <c r="F236" s="5" t="s">
        <v>228</v>
      </c>
      <c r="G236" s="33">
        <v>2.125</v>
      </c>
      <c r="H236" s="38">
        <v>0.012</v>
      </c>
    </row>
    <row r="237" spans="1:8" ht="14.25">
      <c r="A237" s="16">
        <v>233</v>
      </c>
      <c r="B237" s="16" t="s">
        <v>0</v>
      </c>
      <c r="C237" s="16" t="s">
        <v>2085</v>
      </c>
      <c r="D237" s="16" t="s">
        <v>2</v>
      </c>
      <c r="E237" s="31" t="s">
        <v>2131</v>
      </c>
      <c r="F237" s="5" t="s">
        <v>229</v>
      </c>
      <c r="G237" s="33">
        <v>0.34</v>
      </c>
      <c r="H237" s="38">
        <v>-0.02</v>
      </c>
    </row>
    <row r="238" spans="1:8" ht="14.25">
      <c r="A238" s="16">
        <v>234</v>
      </c>
      <c r="B238" s="16" t="s">
        <v>0</v>
      </c>
      <c r="C238" s="16" t="s">
        <v>2085</v>
      </c>
      <c r="D238" s="16" t="s">
        <v>2</v>
      </c>
      <c r="E238" s="31" t="s">
        <v>2131</v>
      </c>
      <c r="F238" s="5" t="s">
        <v>230</v>
      </c>
      <c r="G238" s="33">
        <v>0.34</v>
      </c>
      <c r="H238" s="38">
        <v>-0.02</v>
      </c>
    </row>
    <row r="239" spans="1:8" ht="14.25">
      <c r="A239" s="16">
        <v>235</v>
      </c>
      <c r="B239" s="16" t="s">
        <v>0</v>
      </c>
      <c r="C239" s="16" t="s">
        <v>2085</v>
      </c>
      <c r="D239" s="16" t="s">
        <v>2</v>
      </c>
      <c r="E239" s="31" t="s">
        <v>2131</v>
      </c>
      <c r="F239" s="5" t="s">
        <v>231</v>
      </c>
      <c r="G239" s="33">
        <v>0.85</v>
      </c>
      <c r="H239" s="38">
        <v>-0.01</v>
      </c>
    </row>
    <row r="240" spans="1:8" ht="27">
      <c r="A240" s="16">
        <v>236</v>
      </c>
      <c r="B240" s="16" t="s">
        <v>0</v>
      </c>
      <c r="C240" s="16" t="s">
        <v>2085</v>
      </c>
      <c r="D240" s="16" t="s">
        <v>2</v>
      </c>
      <c r="E240" s="31" t="s">
        <v>2131</v>
      </c>
      <c r="F240" s="5" t="s">
        <v>232</v>
      </c>
      <c r="G240" s="33">
        <v>0.2125</v>
      </c>
      <c r="H240" s="38">
        <v>-0.02</v>
      </c>
    </row>
    <row r="241" spans="1:8" ht="14.25">
      <c r="A241" s="16">
        <v>237</v>
      </c>
      <c r="B241" s="16" t="s">
        <v>0</v>
      </c>
      <c r="C241" s="16" t="s">
        <v>2085</v>
      </c>
      <c r="D241" s="16" t="s">
        <v>2</v>
      </c>
      <c r="E241" s="31" t="s">
        <v>2131</v>
      </c>
      <c r="F241" s="5" t="s">
        <v>233</v>
      </c>
      <c r="G241" s="33">
        <v>2.125</v>
      </c>
      <c r="H241" s="38">
        <v>0.012</v>
      </c>
    </row>
    <row r="242" spans="1:8" ht="14.25">
      <c r="A242" s="16">
        <v>238</v>
      </c>
      <c r="B242" s="16" t="s">
        <v>0</v>
      </c>
      <c r="C242" s="16" t="s">
        <v>2085</v>
      </c>
      <c r="D242" s="16" t="s">
        <v>2</v>
      </c>
      <c r="E242" s="31" t="s">
        <v>2131</v>
      </c>
      <c r="F242" s="5" t="s">
        <v>234</v>
      </c>
      <c r="G242" s="33">
        <v>1.36</v>
      </c>
      <c r="H242" s="38">
        <v>-0.01</v>
      </c>
    </row>
    <row r="243" spans="1:8" ht="14.25">
      <c r="A243" s="16">
        <v>239</v>
      </c>
      <c r="B243" s="16" t="s">
        <v>0</v>
      </c>
      <c r="C243" s="16" t="s">
        <v>2085</v>
      </c>
      <c r="D243" s="16" t="s">
        <v>2</v>
      </c>
      <c r="E243" s="31" t="s">
        <v>2131</v>
      </c>
      <c r="F243" s="5" t="s">
        <v>235</v>
      </c>
      <c r="G243" s="33">
        <v>5.355</v>
      </c>
      <c r="H243" s="38">
        <v>0.03</v>
      </c>
    </row>
    <row r="244" spans="1:8" ht="14.25">
      <c r="A244" s="16">
        <v>240</v>
      </c>
      <c r="B244" s="16" t="s">
        <v>0</v>
      </c>
      <c r="C244" s="16" t="s">
        <v>2085</v>
      </c>
      <c r="D244" s="16" t="s">
        <v>2</v>
      </c>
      <c r="E244" s="31" t="s">
        <v>2131</v>
      </c>
      <c r="F244" s="5" t="s">
        <v>236</v>
      </c>
      <c r="G244" s="33">
        <v>8.5</v>
      </c>
      <c r="H244" s="38">
        <v>0.05</v>
      </c>
    </row>
    <row r="245" spans="1:8" ht="14.25">
      <c r="A245" s="16">
        <v>241</v>
      </c>
      <c r="B245" s="16" t="s">
        <v>0</v>
      </c>
      <c r="C245" s="16" t="s">
        <v>2085</v>
      </c>
      <c r="D245" s="16" t="s">
        <v>2</v>
      </c>
      <c r="E245" s="31" t="s">
        <v>2131</v>
      </c>
      <c r="F245" s="5" t="s">
        <v>237</v>
      </c>
      <c r="G245" s="33">
        <v>1.36</v>
      </c>
      <c r="H245" s="38">
        <v>-0.01</v>
      </c>
    </row>
    <row r="246" spans="1:8" ht="14.25">
      <c r="A246" s="16">
        <v>242</v>
      </c>
      <c r="B246" s="16" t="s">
        <v>0</v>
      </c>
      <c r="C246" s="16" t="s">
        <v>2085</v>
      </c>
      <c r="D246" s="16" t="s">
        <v>2</v>
      </c>
      <c r="E246" s="31" t="s">
        <v>2131</v>
      </c>
      <c r="F246" s="5" t="s">
        <v>238</v>
      </c>
      <c r="G246" s="33">
        <v>0.85</v>
      </c>
      <c r="H246" s="38">
        <v>-0.01</v>
      </c>
    </row>
    <row r="247" spans="1:8" ht="14.25">
      <c r="A247" s="16">
        <v>243</v>
      </c>
      <c r="B247" s="16" t="s">
        <v>0</v>
      </c>
      <c r="C247" s="16" t="s">
        <v>2085</v>
      </c>
      <c r="D247" s="16" t="s">
        <v>2</v>
      </c>
      <c r="E247" s="31" t="s">
        <v>2131</v>
      </c>
      <c r="F247" s="5" t="s">
        <v>239</v>
      </c>
      <c r="G247" s="33">
        <v>1.36</v>
      </c>
      <c r="H247" s="38">
        <v>-0.01</v>
      </c>
    </row>
    <row r="248" spans="1:8" ht="27">
      <c r="A248" s="16">
        <v>244</v>
      </c>
      <c r="B248" s="16" t="s">
        <v>0</v>
      </c>
      <c r="C248" s="16" t="s">
        <v>2085</v>
      </c>
      <c r="D248" s="16" t="s">
        <v>2</v>
      </c>
      <c r="E248" s="31" t="s">
        <v>2131</v>
      </c>
      <c r="F248" s="5" t="s">
        <v>240</v>
      </c>
      <c r="G248" s="33">
        <v>0.5355</v>
      </c>
      <c r="H248" s="38">
        <v>-0.01</v>
      </c>
    </row>
    <row r="249" spans="1:8" ht="14.25">
      <c r="A249" s="16">
        <v>245</v>
      </c>
      <c r="B249" s="16" t="s">
        <v>0</v>
      </c>
      <c r="C249" s="16" t="s">
        <v>2085</v>
      </c>
      <c r="D249" s="16" t="s">
        <v>2</v>
      </c>
      <c r="E249" s="31" t="s">
        <v>2131</v>
      </c>
      <c r="F249" s="5" t="s">
        <v>241</v>
      </c>
      <c r="G249" s="33">
        <v>0.85</v>
      </c>
      <c r="H249" s="38">
        <v>-0.01</v>
      </c>
    </row>
    <row r="250" spans="1:8" ht="14.25">
      <c r="A250" s="16">
        <v>246</v>
      </c>
      <c r="B250" s="16" t="s">
        <v>0</v>
      </c>
      <c r="C250" s="16" t="s">
        <v>2085</v>
      </c>
      <c r="D250" s="16" t="s">
        <v>2</v>
      </c>
      <c r="E250" s="31" t="s">
        <v>2131</v>
      </c>
      <c r="F250" s="5" t="s">
        <v>242</v>
      </c>
      <c r="G250" s="33">
        <v>1.36</v>
      </c>
      <c r="H250" s="38">
        <v>-0.01</v>
      </c>
    </row>
    <row r="251" spans="1:8" ht="14.25">
      <c r="A251" s="16">
        <v>247</v>
      </c>
      <c r="B251" s="16" t="s">
        <v>0</v>
      </c>
      <c r="C251" s="16" t="s">
        <v>2085</v>
      </c>
      <c r="D251" s="16" t="s">
        <v>2</v>
      </c>
      <c r="E251" s="31" t="s">
        <v>2131</v>
      </c>
      <c r="F251" s="5" t="s">
        <v>243</v>
      </c>
      <c r="G251" s="33">
        <v>1.36</v>
      </c>
      <c r="H251" s="38">
        <v>-0.01</v>
      </c>
    </row>
    <row r="252" spans="1:8" ht="14.25">
      <c r="A252" s="16">
        <v>248</v>
      </c>
      <c r="B252" s="16" t="s">
        <v>0</v>
      </c>
      <c r="C252" s="16" t="s">
        <v>2085</v>
      </c>
      <c r="D252" s="16" t="s">
        <v>2</v>
      </c>
      <c r="E252" s="31" t="s">
        <v>2131</v>
      </c>
      <c r="F252" s="5" t="s">
        <v>244</v>
      </c>
      <c r="G252" s="33">
        <v>0.085</v>
      </c>
      <c r="H252" s="38">
        <v>-0.02</v>
      </c>
    </row>
    <row r="253" spans="1:8" ht="14.25">
      <c r="A253" s="16">
        <v>249</v>
      </c>
      <c r="B253" s="16" t="s">
        <v>0</v>
      </c>
      <c r="C253" s="16" t="s">
        <v>2085</v>
      </c>
      <c r="D253" s="16" t="s">
        <v>2</v>
      </c>
      <c r="E253" s="31" t="s">
        <v>2131</v>
      </c>
      <c r="F253" s="5" t="s">
        <v>245</v>
      </c>
      <c r="G253" s="33">
        <v>0.085</v>
      </c>
      <c r="H253" s="38">
        <v>-0.02</v>
      </c>
    </row>
    <row r="254" spans="1:8" ht="14.25">
      <c r="A254" s="16">
        <v>250</v>
      </c>
      <c r="B254" s="16" t="s">
        <v>0</v>
      </c>
      <c r="C254" s="16" t="s">
        <v>2085</v>
      </c>
      <c r="D254" s="16" t="s">
        <v>2</v>
      </c>
      <c r="E254" s="31" t="s">
        <v>2131</v>
      </c>
      <c r="F254" s="5" t="s">
        <v>246</v>
      </c>
      <c r="G254" s="33">
        <v>1.36</v>
      </c>
      <c r="H254" s="38">
        <v>-0.01</v>
      </c>
    </row>
    <row r="255" spans="1:8" ht="14.25">
      <c r="A255" s="16">
        <v>251</v>
      </c>
      <c r="B255" s="16" t="s">
        <v>0</v>
      </c>
      <c r="C255" s="16" t="s">
        <v>2085</v>
      </c>
      <c r="D255" s="16" t="s">
        <v>2</v>
      </c>
      <c r="E255" s="31" t="s">
        <v>2131</v>
      </c>
      <c r="F255" s="5" t="s">
        <v>247</v>
      </c>
      <c r="G255" s="33">
        <v>1.36</v>
      </c>
      <c r="H255" s="38">
        <v>-0.01</v>
      </c>
    </row>
    <row r="256" spans="1:8" ht="14.25">
      <c r="A256" s="16">
        <v>252</v>
      </c>
      <c r="B256" s="16" t="s">
        <v>0</v>
      </c>
      <c r="C256" s="16" t="s">
        <v>2085</v>
      </c>
      <c r="D256" s="16" t="s">
        <v>2</v>
      </c>
      <c r="E256" s="31" t="s">
        <v>2131</v>
      </c>
      <c r="F256" s="5" t="s">
        <v>248</v>
      </c>
      <c r="G256" s="33">
        <v>0.085</v>
      </c>
      <c r="H256" s="38">
        <v>-0.02</v>
      </c>
    </row>
    <row r="257" spans="1:8" ht="14.25">
      <c r="A257" s="16">
        <v>253</v>
      </c>
      <c r="B257" s="16" t="s">
        <v>0</v>
      </c>
      <c r="C257" s="16" t="s">
        <v>2085</v>
      </c>
      <c r="D257" s="16" t="s">
        <v>2</v>
      </c>
      <c r="E257" s="31" t="s">
        <v>2131</v>
      </c>
      <c r="F257" s="5" t="s">
        <v>249</v>
      </c>
      <c r="G257" s="33">
        <v>0.85</v>
      </c>
      <c r="H257" s="38">
        <v>-0.01</v>
      </c>
    </row>
    <row r="258" spans="1:8" ht="14.25">
      <c r="A258" s="16">
        <v>254</v>
      </c>
      <c r="B258" s="16" t="s">
        <v>0</v>
      </c>
      <c r="C258" s="16" t="s">
        <v>2085</v>
      </c>
      <c r="D258" s="16" t="s">
        <v>2</v>
      </c>
      <c r="E258" s="31" t="s">
        <v>2131</v>
      </c>
      <c r="F258" s="5" t="s">
        <v>250</v>
      </c>
      <c r="G258" s="33">
        <v>1.36</v>
      </c>
      <c r="H258" s="38">
        <v>-0.01</v>
      </c>
    </row>
    <row r="259" spans="1:8" ht="14.25">
      <c r="A259" s="16">
        <v>255</v>
      </c>
      <c r="B259" s="16" t="s">
        <v>0</v>
      </c>
      <c r="C259" s="16" t="s">
        <v>2085</v>
      </c>
      <c r="D259" s="16" t="s">
        <v>2</v>
      </c>
      <c r="E259" s="31" t="s">
        <v>2131</v>
      </c>
      <c r="F259" s="5" t="s">
        <v>251</v>
      </c>
      <c r="G259" s="33">
        <v>1.36</v>
      </c>
      <c r="H259" s="38">
        <v>-0.01</v>
      </c>
    </row>
    <row r="260" spans="1:8" ht="14.25">
      <c r="A260" s="16">
        <v>256</v>
      </c>
      <c r="B260" s="16" t="s">
        <v>0</v>
      </c>
      <c r="C260" s="16" t="s">
        <v>2085</v>
      </c>
      <c r="D260" s="16" t="s">
        <v>2</v>
      </c>
      <c r="E260" s="31" t="s">
        <v>2131</v>
      </c>
      <c r="F260" s="5" t="s">
        <v>252</v>
      </c>
      <c r="G260" s="33">
        <v>2.125</v>
      </c>
      <c r="H260" s="38">
        <v>0.012</v>
      </c>
    </row>
    <row r="261" spans="1:8" ht="14.25">
      <c r="A261" s="16">
        <v>257</v>
      </c>
      <c r="B261" s="16" t="s">
        <v>0</v>
      </c>
      <c r="C261" s="16" t="s">
        <v>2085</v>
      </c>
      <c r="D261" s="16" t="s">
        <v>2</v>
      </c>
      <c r="E261" s="31" t="s">
        <v>2131</v>
      </c>
      <c r="F261" s="5" t="s">
        <v>253</v>
      </c>
      <c r="G261" s="33">
        <v>0.2125</v>
      </c>
      <c r="H261" s="38">
        <v>-0.02</v>
      </c>
    </row>
    <row r="262" spans="1:8" ht="14.25">
      <c r="A262" s="16">
        <v>258</v>
      </c>
      <c r="B262" s="16" t="s">
        <v>0</v>
      </c>
      <c r="C262" s="16" t="s">
        <v>2085</v>
      </c>
      <c r="D262" s="16" t="s">
        <v>2</v>
      </c>
      <c r="E262" s="31" t="s">
        <v>2131</v>
      </c>
      <c r="F262" s="5" t="s">
        <v>254</v>
      </c>
      <c r="G262" s="33">
        <v>1.36</v>
      </c>
      <c r="H262" s="38">
        <v>-0.01</v>
      </c>
    </row>
    <row r="263" spans="1:8" ht="14.25">
      <c r="A263" s="16">
        <v>259</v>
      </c>
      <c r="B263" s="16" t="s">
        <v>0</v>
      </c>
      <c r="C263" s="16" t="s">
        <v>2085</v>
      </c>
      <c r="D263" s="16" t="s">
        <v>2</v>
      </c>
      <c r="E263" s="31" t="s">
        <v>2131</v>
      </c>
      <c r="F263" s="5" t="s">
        <v>255</v>
      </c>
      <c r="G263" s="33">
        <v>0.85</v>
      </c>
      <c r="H263" s="38">
        <v>-0.01</v>
      </c>
    </row>
    <row r="264" spans="1:8" ht="14.25">
      <c r="A264" s="16">
        <v>260</v>
      </c>
      <c r="B264" s="16" t="s">
        <v>0</v>
      </c>
      <c r="C264" s="16" t="s">
        <v>2085</v>
      </c>
      <c r="D264" s="16" t="s">
        <v>2</v>
      </c>
      <c r="E264" s="31" t="s">
        <v>2131</v>
      </c>
      <c r="F264" s="5" t="s">
        <v>256</v>
      </c>
      <c r="G264" s="33">
        <v>1.36</v>
      </c>
      <c r="H264" s="38">
        <v>-0.01</v>
      </c>
    </row>
    <row r="265" spans="1:8" ht="14.25">
      <c r="A265" s="16">
        <v>261</v>
      </c>
      <c r="B265" s="16" t="s">
        <v>0</v>
      </c>
      <c r="C265" s="16" t="s">
        <v>2085</v>
      </c>
      <c r="D265" s="16" t="s">
        <v>2</v>
      </c>
      <c r="E265" s="31" t="s">
        <v>2131</v>
      </c>
      <c r="F265" s="5" t="s">
        <v>257</v>
      </c>
      <c r="G265" s="33">
        <v>1.36</v>
      </c>
      <c r="H265" s="38">
        <v>-0.01</v>
      </c>
    </row>
    <row r="266" spans="1:8" ht="14.25">
      <c r="A266" s="16">
        <v>262</v>
      </c>
      <c r="B266" s="16" t="s">
        <v>0</v>
      </c>
      <c r="C266" s="16" t="s">
        <v>2085</v>
      </c>
      <c r="D266" s="16" t="s">
        <v>2</v>
      </c>
      <c r="E266" s="31" t="s">
        <v>2131</v>
      </c>
      <c r="F266" s="5" t="s">
        <v>258</v>
      </c>
      <c r="G266" s="33">
        <v>0.85</v>
      </c>
      <c r="H266" s="38">
        <v>-0.01</v>
      </c>
    </row>
    <row r="267" spans="1:8" ht="14.25">
      <c r="A267" s="16">
        <v>263</v>
      </c>
      <c r="B267" s="16" t="s">
        <v>0</v>
      </c>
      <c r="C267" s="16" t="s">
        <v>2085</v>
      </c>
      <c r="D267" s="16" t="s">
        <v>2</v>
      </c>
      <c r="E267" s="31" t="s">
        <v>2131</v>
      </c>
      <c r="F267" s="5" t="s">
        <v>259</v>
      </c>
      <c r="G267" s="33">
        <v>0.85</v>
      </c>
      <c r="H267" s="38">
        <v>-0.01</v>
      </c>
    </row>
    <row r="268" spans="1:8" ht="14.25">
      <c r="A268" s="16">
        <v>264</v>
      </c>
      <c r="B268" s="16" t="s">
        <v>0</v>
      </c>
      <c r="C268" s="16" t="s">
        <v>2085</v>
      </c>
      <c r="D268" s="16" t="s">
        <v>2</v>
      </c>
      <c r="E268" s="31" t="s">
        <v>2131</v>
      </c>
      <c r="F268" s="5" t="s">
        <v>260</v>
      </c>
      <c r="G268" s="33">
        <v>3.4</v>
      </c>
      <c r="H268" s="38">
        <v>0.04</v>
      </c>
    </row>
    <row r="269" spans="1:8" ht="27">
      <c r="A269" s="16">
        <v>265</v>
      </c>
      <c r="B269" s="16" t="s">
        <v>0</v>
      </c>
      <c r="C269" s="16" t="s">
        <v>2085</v>
      </c>
      <c r="D269" s="16" t="s">
        <v>2</v>
      </c>
      <c r="E269" s="31" t="s">
        <v>2131</v>
      </c>
      <c r="F269" s="5" t="s">
        <v>261</v>
      </c>
      <c r="G269" s="33">
        <v>0.5355</v>
      </c>
      <c r="H269" s="38">
        <v>-0.02</v>
      </c>
    </row>
    <row r="270" spans="1:8" ht="14.25">
      <c r="A270" s="16">
        <v>266</v>
      </c>
      <c r="B270" s="16" t="s">
        <v>0</v>
      </c>
      <c r="C270" s="16" t="s">
        <v>2085</v>
      </c>
      <c r="D270" s="16" t="s">
        <v>2</v>
      </c>
      <c r="E270" s="31" t="s">
        <v>2131</v>
      </c>
      <c r="F270" s="5" t="s">
        <v>262</v>
      </c>
      <c r="G270" s="33">
        <v>3.4</v>
      </c>
      <c r="H270" s="38">
        <v>0.04</v>
      </c>
    </row>
    <row r="271" spans="1:8" ht="27">
      <c r="A271" s="16">
        <v>267</v>
      </c>
      <c r="B271" s="16" t="s">
        <v>0</v>
      </c>
      <c r="C271" s="16" t="s">
        <v>2086</v>
      </c>
      <c r="D271" s="16" t="s">
        <v>399</v>
      </c>
      <c r="E271" s="31" t="s">
        <v>2131</v>
      </c>
      <c r="F271" s="5" t="s">
        <v>400</v>
      </c>
      <c r="G271" s="33">
        <v>17</v>
      </c>
      <c r="H271" s="38">
        <v>0.1</v>
      </c>
    </row>
    <row r="272" spans="1:8" ht="14.25">
      <c r="A272" s="16">
        <v>268</v>
      </c>
      <c r="B272" s="16" t="s">
        <v>0</v>
      </c>
      <c r="C272" s="16" t="s">
        <v>2087</v>
      </c>
      <c r="D272" s="16" t="s">
        <v>399</v>
      </c>
      <c r="E272" s="31" t="s">
        <v>2131</v>
      </c>
      <c r="F272" s="5" t="s">
        <v>401</v>
      </c>
      <c r="G272" s="33">
        <v>0.5355</v>
      </c>
      <c r="H272" s="38">
        <v>-0.02</v>
      </c>
    </row>
    <row r="273" spans="1:8" ht="14.25">
      <c r="A273" s="16">
        <v>269</v>
      </c>
      <c r="B273" s="16" t="s">
        <v>0</v>
      </c>
      <c r="C273" s="16" t="s">
        <v>2087</v>
      </c>
      <c r="D273" s="16" t="s">
        <v>399</v>
      </c>
      <c r="E273" s="31" t="s">
        <v>2131</v>
      </c>
      <c r="F273" s="5" t="s">
        <v>402</v>
      </c>
      <c r="G273" s="33">
        <v>0.85</v>
      </c>
      <c r="H273" s="38">
        <v>-0.01</v>
      </c>
    </row>
    <row r="274" spans="1:8" ht="14.25">
      <c r="A274" s="16">
        <v>270</v>
      </c>
      <c r="B274" s="16" t="s">
        <v>0</v>
      </c>
      <c r="C274" s="16" t="s">
        <v>2087</v>
      </c>
      <c r="D274" s="16" t="s">
        <v>399</v>
      </c>
      <c r="E274" s="31" t="s">
        <v>2131</v>
      </c>
      <c r="F274" s="5" t="s">
        <v>403</v>
      </c>
      <c r="G274" s="33">
        <v>2.125</v>
      </c>
      <c r="H274" s="38">
        <v>0.012</v>
      </c>
    </row>
    <row r="275" spans="1:8" ht="27">
      <c r="A275" s="16">
        <v>271</v>
      </c>
      <c r="B275" s="16" t="s">
        <v>0</v>
      </c>
      <c r="C275" s="16" t="s">
        <v>2087</v>
      </c>
      <c r="D275" s="16" t="s">
        <v>399</v>
      </c>
      <c r="E275" s="31" t="s">
        <v>2131</v>
      </c>
      <c r="F275" s="5" t="s">
        <v>404</v>
      </c>
      <c r="G275" s="33">
        <v>3.4</v>
      </c>
      <c r="H275" s="38">
        <v>0.04</v>
      </c>
    </row>
    <row r="276" spans="1:8" ht="14.25">
      <c r="A276" s="16">
        <v>272</v>
      </c>
      <c r="B276" s="16" t="s">
        <v>0</v>
      </c>
      <c r="C276" s="16" t="s">
        <v>2087</v>
      </c>
      <c r="D276" s="16" t="s">
        <v>399</v>
      </c>
      <c r="E276" s="31" t="s">
        <v>2131</v>
      </c>
      <c r="F276" s="5" t="s">
        <v>405</v>
      </c>
      <c r="G276" s="33">
        <v>0.34</v>
      </c>
      <c r="H276" s="38">
        <v>-0.02</v>
      </c>
    </row>
    <row r="277" spans="1:8" ht="14.25">
      <c r="A277" s="16">
        <v>273</v>
      </c>
      <c r="B277" s="16" t="s">
        <v>0</v>
      </c>
      <c r="C277" s="16" t="s">
        <v>2087</v>
      </c>
      <c r="D277" s="16" t="s">
        <v>399</v>
      </c>
      <c r="E277" s="31" t="s">
        <v>2131</v>
      </c>
      <c r="F277" s="5" t="s">
        <v>406</v>
      </c>
      <c r="G277" s="33">
        <v>0.85</v>
      </c>
      <c r="H277" s="38">
        <v>-0.01</v>
      </c>
    </row>
    <row r="278" spans="1:8" ht="14.25">
      <c r="A278" s="16">
        <v>274</v>
      </c>
      <c r="B278" s="16" t="s">
        <v>0</v>
      </c>
      <c r="C278" s="16" t="s">
        <v>2087</v>
      </c>
      <c r="D278" s="16" t="s">
        <v>399</v>
      </c>
      <c r="E278" s="31" t="s">
        <v>2131</v>
      </c>
      <c r="F278" s="5" t="s">
        <v>407</v>
      </c>
      <c r="G278" s="33">
        <v>0.85</v>
      </c>
      <c r="H278" s="38">
        <v>-0.01</v>
      </c>
    </row>
    <row r="279" spans="1:8" ht="14.25">
      <c r="A279" s="16">
        <v>275</v>
      </c>
      <c r="B279" s="16" t="s">
        <v>0</v>
      </c>
      <c r="C279" s="16" t="s">
        <v>2087</v>
      </c>
      <c r="D279" s="16" t="s">
        <v>399</v>
      </c>
      <c r="E279" s="31" t="s">
        <v>2131</v>
      </c>
      <c r="F279" s="5" t="s">
        <v>408</v>
      </c>
      <c r="G279" s="33">
        <v>0.2125</v>
      </c>
      <c r="H279" s="38">
        <f>-0.02+10</f>
        <v>9.98</v>
      </c>
    </row>
    <row r="280" spans="1:8" ht="14.25">
      <c r="A280" s="16">
        <v>276</v>
      </c>
      <c r="B280" s="16" t="s">
        <v>0</v>
      </c>
      <c r="C280" s="16" t="s">
        <v>2087</v>
      </c>
      <c r="D280" s="16" t="s">
        <v>399</v>
      </c>
      <c r="E280" s="31" t="s">
        <v>2131</v>
      </c>
      <c r="F280" s="5" t="s">
        <v>409</v>
      </c>
      <c r="G280" s="33">
        <v>0.34</v>
      </c>
      <c r="H280" s="38">
        <v>-0.02</v>
      </c>
    </row>
    <row r="281" spans="1:8" ht="27">
      <c r="A281" s="16">
        <v>277</v>
      </c>
      <c r="B281" s="16" t="s">
        <v>0</v>
      </c>
      <c r="C281" s="16" t="s">
        <v>2087</v>
      </c>
      <c r="D281" s="16" t="s">
        <v>399</v>
      </c>
      <c r="E281" s="31" t="s">
        <v>2131</v>
      </c>
      <c r="F281" s="5" t="s">
        <v>410</v>
      </c>
      <c r="G281" s="33">
        <v>0.2125</v>
      </c>
      <c r="H281" s="38">
        <v>-0.02</v>
      </c>
    </row>
    <row r="282" spans="1:8" ht="14.25">
      <c r="A282" s="16">
        <v>278</v>
      </c>
      <c r="B282" s="16" t="s">
        <v>0</v>
      </c>
      <c r="C282" s="16" t="s">
        <v>2087</v>
      </c>
      <c r="D282" s="16" t="s">
        <v>399</v>
      </c>
      <c r="E282" s="31" t="s">
        <v>2131</v>
      </c>
      <c r="F282" s="5" t="s">
        <v>411</v>
      </c>
      <c r="G282" s="33">
        <v>0.85</v>
      </c>
      <c r="H282" s="38">
        <v>-0.01</v>
      </c>
    </row>
    <row r="283" spans="1:8" ht="14.25">
      <c r="A283" s="16">
        <v>279</v>
      </c>
      <c r="B283" s="16" t="s">
        <v>0</v>
      </c>
      <c r="C283" s="16" t="s">
        <v>2087</v>
      </c>
      <c r="D283" s="16" t="s">
        <v>399</v>
      </c>
      <c r="E283" s="31" t="s">
        <v>2131</v>
      </c>
      <c r="F283" s="5" t="s">
        <v>412</v>
      </c>
      <c r="G283" s="33">
        <v>0.85</v>
      </c>
      <c r="H283" s="38">
        <v>-0.01</v>
      </c>
    </row>
    <row r="284" spans="1:8" ht="14.25">
      <c r="A284" s="16">
        <v>280</v>
      </c>
      <c r="B284" s="16" t="s">
        <v>0</v>
      </c>
      <c r="C284" s="16" t="s">
        <v>2087</v>
      </c>
      <c r="D284" s="16" t="s">
        <v>399</v>
      </c>
      <c r="E284" s="31" t="s">
        <v>2131</v>
      </c>
      <c r="F284" s="5" t="s">
        <v>413</v>
      </c>
      <c r="G284" s="33">
        <v>0.2125</v>
      </c>
      <c r="H284" s="38">
        <v>-0.02</v>
      </c>
    </row>
    <row r="285" spans="1:8" ht="27">
      <c r="A285" s="16">
        <v>281</v>
      </c>
      <c r="B285" s="16" t="s">
        <v>0</v>
      </c>
      <c r="C285" s="16" t="s">
        <v>2087</v>
      </c>
      <c r="D285" s="16" t="s">
        <v>399</v>
      </c>
      <c r="E285" s="31" t="s">
        <v>2131</v>
      </c>
      <c r="F285" s="5" t="s">
        <v>414</v>
      </c>
      <c r="G285" s="33">
        <v>0.2125</v>
      </c>
      <c r="H285" s="38">
        <v>-0.02</v>
      </c>
    </row>
    <row r="286" spans="1:8" ht="14.25">
      <c r="A286" s="16">
        <v>282</v>
      </c>
      <c r="B286" s="16" t="s">
        <v>0</v>
      </c>
      <c r="C286" s="16" t="s">
        <v>2087</v>
      </c>
      <c r="D286" s="16" t="s">
        <v>399</v>
      </c>
      <c r="E286" s="31" t="s">
        <v>2131</v>
      </c>
      <c r="F286" s="5" t="s">
        <v>415</v>
      </c>
      <c r="G286" s="33">
        <v>0.2125</v>
      </c>
      <c r="H286" s="38">
        <v>-0.02</v>
      </c>
    </row>
    <row r="287" spans="1:8" ht="27">
      <c r="A287" s="16">
        <v>283</v>
      </c>
      <c r="B287" s="16" t="s">
        <v>0</v>
      </c>
      <c r="C287" s="16" t="s">
        <v>2087</v>
      </c>
      <c r="D287" s="16" t="s">
        <v>399</v>
      </c>
      <c r="E287" s="31" t="s">
        <v>2131</v>
      </c>
      <c r="F287" s="5" t="s">
        <v>416</v>
      </c>
      <c r="G287" s="33">
        <v>0.85</v>
      </c>
      <c r="H287" s="38">
        <v>-0.01</v>
      </c>
    </row>
    <row r="288" spans="1:8" ht="27">
      <c r="A288" s="16">
        <v>284</v>
      </c>
      <c r="B288" s="16" t="s">
        <v>0</v>
      </c>
      <c r="C288" s="16" t="s">
        <v>2087</v>
      </c>
      <c r="D288" s="16" t="s">
        <v>399</v>
      </c>
      <c r="E288" s="31" t="s">
        <v>2131</v>
      </c>
      <c r="F288" s="5" t="s">
        <v>417</v>
      </c>
      <c r="G288" s="33">
        <v>0.85</v>
      </c>
      <c r="H288" s="38">
        <v>-0.01</v>
      </c>
    </row>
    <row r="289" spans="1:8" ht="14.25">
      <c r="A289" s="16">
        <v>285</v>
      </c>
      <c r="B289" s="16" t="s">
        <v>0</v>
      </c>
      <c r="C289" s="16" t="s">
        <v>2087</v>
      </c>
      <c r="D289" s="16" t="s">
        <v>399</v>
      </c>
      <c r="E289" s="31" t="s">
        <v>2131</v>
      </c>
      <c r="F289" s="5" t="s">
        <v>418</v>
      </c>
      <c r="G289" s="33">
        <v>0.085</v>
      </c>
      <c r="H289" s="38">
        <v>-0.02</v>
      </c>
    </row>
    <row r="290" spans="1:8" ht="14.25">
      <c r="A290" s="16">
        <v>286</v>
      </c>
      <c r="B290" s="16" t="s">
        <v>0</v>
      </c>
      <c r="C290" s="16" t="s">
        <v>2087</v>
      </c>
      <c r="D290" s="16" t="s">
        <v>399</v>
      </c>
      <c r="E290" s="31" t="s">
        <v>2131</v>
      </c>
      <c r="F290" s="5" t="s">
        <v>419</v>
      </c>
      <c r="G290" s="33">
        <v>0.085</v>
      </c>
      <c r="H290" s="38">
        <v>-0.02</v>
      </c>
    </row>
    <row r="291" spans="1:8" ht="14.25">
      <c r="A291" s="16">
        <v>287</v>
      </c>
      <c r="B291" s="16" t="s">
        <v>0</v>
      </c>
      <c r="C291" s="16" t="s">
        <v>2087</v>
      </c>
      <c r="D291" s="16" t="s">
        <v>399</v>
      </c>
      <c r="E291" s="31" t="s">
        <v>2131</v>
      </c>
      <c r="F291" s="5" t="s">
        <v>420</v>
      </c>
      <c r="G291" s="33">
        <v>0.85</v>
      </c>
      <c r="H291" s="38">
        <v>-0.01</v>
      </c>
    </row>
    <row r="292" spans="1:8" ht="14.25">
      <c r="A292" s="16">
        <v>288</v>
      </c>
      <c r="B292" s="16" t="s">
        <v>0</v>
      </c>
      <c r="C292" s="16" t="s">
        <v>2087</v>
      </c>
      <c r="D292" s="16" t="s">
        <v>399</v>
      </c>
      <c r="E292" s="31" t="s">
        <v>2131</v>
      </c>
      <c r="F292" s="5" t="s">
        <v>421</v>
      </c>
      <c r="G292" s="33">
        <v>0.2125</v>
      </c>
      <c r="H292" s="38">
        <v>-0.02</v>
      </c>
    </row>
    <row r="293" spans="1:8" ht="27">
      <c r="A293" s="16">
        <v>289</v>
      </c>
      <c r="B293" s="16" t="s">
        <v>0</v>
      </c>
      <c r="C293" s="16" t="s">
        <v>2087</v>
      </c>
      <c r="D293" s="16" t="s">
        <v>399</v>
      </c>
      <c r="E293" s="31" t="s">
        <v>2131</v>
      </c>
      <c r="F293" s="5" t="s">
        <v>422</v>
      </c>
      <c r="G293" s="33">
        <v>0.85</v>
      </c>
      <c r="H293" s="38">
        <v>-0.01</v>
      </c>
    </row>
    <row r="294" spans="1:8" ht="27">
      <c r="A294" s="16">
        <v>290</v>
      </c>
      <c r="B294" s="16" t="s">
        <v>0</v>
      </c>
      <c r="C294" s="16" t="s">
        <v>2087</v>
      </c>
      <c r="D294" s="16" t="s">
        <v>399</v>
      </c>
      <c r="E294" s="31" t="s">
        <v>2131</v>
      </c>
      <c r="F294" s="5" t="s">
        <v>423</v>
      </c>
      <c r="G294" s="33">
        <v>0.34</v>
      </c>
      <c r="H294" s="38">
        <v>-0.02</v>
      </c>
    </row>
    <row r="295" spans="1:8" ht="27">
      <c r="A295" s="16">
        <v>291</v>
      </c>
      <c r="B295" s="16" t="s">
        <v>0</v>
      </c>
      <c r="C295" s="16" t="s">
        <v>2087</v>
      </c>
      <c r="D295" s="16" t="s">
        <v>399</v>
      </c>
      <c r="E295" s="31" t="s">
        <v>2131</v>
      </c>
      <c r="F295" s="5" t="s">
        <v>424</v>
      </c>
      <c r="G295" s="33">
        <v>0.85</v>
      </c>
      <c r="H295" s="38">
        <v>-0.01</v>
      </c>
    </row>
    <row r="296" spans="1:8" ht="27">
      <c r="A296" s="16">
        <v>292</v>
      </c>
      <c r="B296" s="16" t="s">
        <v>0</v>
      </c>
      <c r="C296" s="16" t="s">
        <v>2087</v>
      </c>
      <c r="D296" s="16" t="s">
        <v>399</v>
      </c>
      <c r="E296" s="31" t="s">
        <v>2131</v>
      </c>
      <c r="F296" s="5" t="s">
        <v>425</v>
      </c>
      <c r="G296" s="33">
        <v>1.36</v>
      </c>
      <c r="H296" s="38">
        <v>-0.01</v>
      </c>
    </row>
    <row r="297" spans="1:8" ht="27">
      <c r="A297" s="16">
        <v>293</v>
      </c>
      <c r="B297" s="16" t="s">
        <v>0</v>
      </c>
      <c r="C297" s="16" t="s">
        <v>2087</v>
      </c>
      <c r="D297" s="16" t="s">
        <v>399</v>
      </c>
      <c r="E297" s="31" t="s">
        <v>2131</v>
      </c>
      <c r="F297" s="5" t="s">
        <v>426</v>
      </c>
      <c r="G297" s="33">
        <v>0.5355</v>
      </c>
      <c r="H297" s="38">
        <v>-0.01</v>
      </c>
    </row>
    <row r="298" spans="1:8" ht="27">
      <c r="A298" s="16">
        <v>294</v>
      </c>
      <c r="B298" s="16" t="s">
        <v>0</v>
      </c>
      <c r="C298" s="16" t="s">
        <v>2087</v>
      </c>
      <c r="D298" s="16" t="s">
        <v>399</v>
      </c>
      <c r="E298" s="31" t="s">
        <v>2131</v>
      </c>
      <c r="F298" s="5" t="s">
        <v>427</v>
      </c>
      <c r="G298" s="33">
        <v>0.85</v>
      </c>
      <c r="H298" s="38">
        <v>-0.01</v>
      </c>
    </row>
    <row r="299" spans="1:8" ht="14.25">
      <c r="A299" s="16">
        <v>295</v>
      </c>
      <c r="B299" s="16" t="s">
        <v>0</v>
      </c>
      <c r="C299" s="16" t="s">
        <v>2087</v>
      </c>
      <c r="D299" s="16" t="s">
        <v>399</v>
      </c>
      <c r="E299" s="31" t="s">
        <v>2131</v>
      </c>
      <c r="F299" s="5" t="s">
        <v>428</v>
      </c>
      <c r="G299" s="33">
        <v>0.34</v>
      </c>
      <c r="H299" s="38">
        <v>-0.01</v>
      </c>
    </row>
    <row r="300" spans="1:8" ht="14.25">
      <c r="A300" s="16">
        <v>296</v>
      </c>
      <c r="B300" s="16" t="s">
        <v>0</v>
      </c>
      <c r="C300" s="16" t="s">
        <v>2087</v>
      </c>
      <c r="D300" s="16" t="s">
        <v>399</v>
      </c>
      <c r="E300" s="31" t="s">
        <v>2131</v>
      </c>
      <c r="F300" s="5" t="s">
        <v>429</v>
      </c>
      <c r="G300" s="33">
        <v>0.085</v>
      </c>
      <c r="H300" s="38">
        <v>-0.01</v>
      </c>
    </row>
    <row r="301" spans="1:8" ht="14.25">
      <c r="A301" s="16">
        <v>297</v>
      </c>
      <c r="B301" s="16" t="s">
        <v>0</v>
      </c>
      <c r="C301" s="16" t="s">
        <v>2087</v>
      </c>
      <c r="D301" s="16" t="s">
        <v>399</v>
      </c>
      <c r="E301" s="31" t="s">
        <v>2131</v>
      </c>
      <c r="F301" s="5" t="s">
        <v>413</v>
      </c>
      <c r="G301" s="33">
        <v>0.2125</v>
      </c>
      <c r="H301" s="38">
        <v>-0.01</v>
      </c>
    </row>
    <row r="302" spans="1:8" ht="14.25">
      <c r="A302" s="16">
        <v>298</v>
      </c>
      <c r="B302" s="16" t="s">
        <v>0</v>
      </c>
      <c r="C302" s="16" t="s">
        <v>2087</v>
      </c>
      <c r="D302" s="16" t="s">
        <v>399</v>
      </c>
      <c r="E302" s="31" t="s">
        <v>2131</v>
      </c>
      <c r="F302" s="5" t="s">
        <v>430</v>
      </c>
      <c r="G302" s="33">
        <v>1.36</v>
      </c>
      <c r="H302" s="38">
        <v>-0.01</v>
      </c>
    </row>
    <row r="303" spans="1:8" ht="14.25">
      <c r="A303" s="16">
        <v>299</v>
      </c>
      <c r="B303" s="16" t="s">
        <v>0</v>
      </c>
      <c r="C303" s="16" t="s">
        <v>2087</v>
      </c>
      <c r="D303" s="16" t="s">
        <v>399</v>
      </c>
      <c r="E303" s="31" t="s">
        <v>2131</v>
      </c>
      <c r="F303" s="5" t="s">
        <v>431</v>
      </c>
      <c r="G303" s="33">
        <v>1.36</v>
      </c>
      <c r="H303" s="38">
        <v>-0.01</v>
      </c>
    </row>
    <row r="304" spans="1:8" ht="14.25">
      <c r="A304" s="16">
        <v>300</v>
      </c>
      <c r="B304" s="16" t="s">
        <v>0</v>
      </c>
      <c r="C304" s="16" t="s">
        <v>2088</v>
      </c>
      <c r="D304" s="16" t="s">
        <v>399</v>
      </c>
      <c r="E304" s="31" t="s">
        <v>2131</v>
      </c>
      <c r="F304" s="5" t="s">
        <v>432</v>
      </c>
      <c r="G304" s="33">
        <v>0.85</v>
      </c>
      <c r="H304" s="38">
        <v>-0.01</v>
      </c>
    </row>
    <row r="305" spans="1:8" ht="27">
      <c r="A305" s="16">
        <v>301</v>
      </c>
      <c r="B305" s="16" t="s">
        <v>0</v>
      </c>
      <c r="C305" s="16" t="s">
        <v>2088</v>
      </c>
      <c r="D305" s="16" t="s">
        <v>399</v>
      </c>
      <c r="E305" s="31" t="s">
        <v>2131</v>
      </c>
      <c r="F305" s="5" t="s">
        <v>433</v>
      </c>
      <c r="G305" s="33">
        <v>0.85</v>
      </c>
      <c r="H305" s="38">
        <v>-0.01</v>
      </c>
    </row>
    <row r="306" spans="1:8" ht="14.25">
      <c r="A306" s="16">
        <v>302</v>
      </c>
      <c r="B306" s="16" t="s">
        <v>0</v>
      </c>
      <c r="C306" s="16" t="s">
        <v>2088</v>
      </c>
      <c r="D306" s="16" t="s">
        <v>399</v>
      </c>
      <c r="E306" s="31" t="s">
        <v>2131</v>
      </c>
      <c r="F306" s="5" t="s">
        <v>434</v>
      </c>
      <c r="G306" s="33">
        <v>0.255</v>
      </c>
      <c r="H306" s="38">
        <v>-0.02</v>
      </c>
    </row>
    <row r="307" spans="1:8" ht="14.25">
      <c r="A307" s="16">
        <v>303</v>
      </c>
      <c r="B307" s="16" t="s">
        <v>0</v>
      </c>
      <c r="C307" s="16" t="s">
        <v>2088</v>
      </c>
      <c r="D307" s="16" t="s">
        <v>399</v>
      </c>
      <c r="E307" s="31" t="s">
        <v>2131</v>
      </c>
      <c r="F307" s="5" t="s">
        <v>435</v>
      </c>
      <c r="G307" s="33">
        <v>0.5355</v>
      </c>
      <c r="H307" s="38">
        <v>-0.02</v>
      </c>
    </row>
    <row r="308" spans="1:8" ht="14.25">
      <c r="A308" s="16">
        <v>304</v>
      </c>
      <c r="B308" s="16" t="s">
        <v>0</v>
      </c>
      <c r="C308" s="16" t="s">
        <v>2088</v>
      </c>
      <c r="D308" s="16" t="s">
        <v>399</v>
      </c>
      <c r="E308" s="31" t="s">
        <v>2131</v>
      </c>
      <c r="F308" s="5" t="s">
        <v>436</v>
      </c>
      <c r="G308" s="33">
        <v>0.5355</v>
      </c>
      <c r="H308" s="38">
        <v>-0.02</v>
      </c>
    </row>
    <row r="309" spans="1:8" ht="27">
      <c r="A309" s="16">
        <v>305</v>
      </c>
      <c r="B309" s="16" t="s">
        <v>0</v>
      </c>
      <c r="C309" s="16" t="s">
        <v>2088</v>
      </c>
      <c r="D309" s="16" t="s">
        <v>399</v>
      </c>
      <c r="E309" s="31" t="s">
        <v>2131</v>
      </c>
      <c r="F309" s="5" t="s">
        <v>437</v>
      </c>
      <c r="G309" s="33">
        <v>2.125</v>
      </c>
      <c r="H309" s="38">
        <v>0.012</v>
      </c>
    </row>
    <row r="310" spans="1:8" ht="14.25">
      <c r="A310" s="16">
        <v>306</v>
      </c>
      <c r="B310" s="16" t="s">
        <v>0</v>
      </c>
      <c r="C310" s="16" t="s">
        <v>2088</v>
      </c>
      <c r="D310" s="16" t="s">
        <v>399</v>
      </c>
      <c r="E310" s="31" t="s">
        <v>2131</v>
      </c>
      <c r="F310" s="5" t="s">
        <v>438</v>
      </c>
      <c r="G310" s="33">
        <v>1.36</v>
      </c>
      <c r="H310" s="38">
        <v>-0.01</v>
      </c>
    </row>
    <row r="311" spans="1:8" ht="27">
      <c r="A311" s="16">
        <v>307</v>
      </c>
      <c r="B311" s="16" t="s">
        <v>0</v>
      </c>
      <c r="C311" s="16" t="s">
        <v>2088</v>
      </c>
      <c r="D311" s="16" t="s">
        <v>399</v>
      </c>
      <c r="E311" s="31" t="s">
        <v>2131</v>
      </c>
      <c r="F311" s="5" t="s">
        <v>439</v>
      </c>
      <c r="G311" s="33">
        <v>2.125</v>
      </c>
      <c r="H311" s="38">
        <v>0.012</v>
      </c>
    </row>
    <row r="312" spans="1:8" ht="14.25">
      <c r="A312" s="16">
        <v>308</v>
      </c>
      <c r="B312" s="16" t="s">
        <v>0</v>
      </c>
      <c r="C312" s="16" t="s">
        <v>2088</v>
      </c>
      <c r="D312" s="16" t="s">
        <v>399</v>
      </c>
      <c r="E312" s="31" t="s">
        <v>2131</v>
      </c>
      <c r="F312" s="5" t="s">
        <v>440</v>
      </c>
      <c r="G312" s="33">
        <v>2.125</v>
      </c>
      <c r="H312" s="38">
        <v>0.012</v>
      </c>
    </row>
    <row r="313" spans="1:8" ht="27">
      <c r="A313" s="16">
        <v>309</v>
      </c>
      <c r="B313" s="16" t="s">
        <v>0</v>
      </c>
      <c r="C313" s="16" t="s">
        <v>2088</v>
      </c>
      <c r="D313" s="16" t="s">
        <v>399</v>
      </c>
      <c r="E313" s="31" t="s">
        <v>2131</v>
      </c>
      <c r="F313" s="5" t="s">
        <v>441</v>
      </c>
      <c r="G313" s="33">
        <v>2.125</v>
      </c>
      <c r="H313" s="38">
        <v>0.012</v>
      </c>
    </row>
    <row r="314" spans="1:8" ht="14.25">
      <c r="A314" s="16">
        <v>310</v>
      </c>
      <c r="B314" s="16" t="s">
        <v>0</v>
      </c>
      <c r="C314" s="16" t="s">
        <v>2088</v>
      </c>
      <c r="D314" s="16" t="s">
        <v>399</v>
      </c>
      <c r="E314" s="31" t="s">
        <v>2131</v>
      </c>
      <c r="F314" s="5" t="s">
        <v>442</v>
      </c>
      <c r="G314" s="33">
        <v>1.36</v>
      </c>
      <c r="H314" s="38">
        <v>-0.01</v>
      </c>
    </row>
    <row r="315" spans="1:8" ht="27">
      <c r="A315" s="16">
        <v>311</v>
      </c>
      <c r="B315" s="16" t="s">
        <v>0</v>
      </c>
      <c r="C315" s="16" t="s">
        <v>2088</v>
      </c>
      <c r="D315" s="16" t="s">
        <v>399</v>
      </c>
      <c r="E315" s="31" t="s">
        <v>2131</v>
      </c>
      <c r="F315" s="5" t="s">
        <v>443</v>
      </c>
      <c r="G315" s="33">
        <v>1.53</v>
      </c>
      <c r="H315" s="38">
        <v>-0.01</v>
      </c>
    </row>
    <row r="316" spans="1:8" ht="14.25">
      <c r="A316" s="16">
        <v>312</v>
      </c>
      <c r="B316" s="16" t="s">
        <v>0</v>
      </c>
      <c r="C316" s="16" t="s">
        <v>2088</v>
      </c>
      <c r="D316" s="16" t="s">
        <v>399</v>
      </c>
      <c r="E316" s="31" t="s">
        <v>2131</v>
      </c>
      <c r="F316" s="5" t="s">
        <v>444</v>
      </c>
      <c r="G316" s="33">
        <v>1.36</v>
      </c>
      <c r="H316" s="38">
        <v>-0.01</v>
      </c>
    </row>
    <row r="317" spans="1:8" ht="14.25">
      <c r="A317" s="16">
        <v>313</v>
      </c>
      <c r="B317" s="16" t="s">
        <v>0</v>
      </c>
      <c r="C317" s="16" t="s">
        <v>2088</v>
      </c>
      <c r="D317" s="16" t="s">
        <v>399</v>
      </c>
      <c r="E317" s="31" t="s">
        <v>2131</v>
      </c>
      <c r="F317" s="5" t="s">
        <v>445</v>
      </c>
      <c r="G317" s="33">
        <v>2.125</v>
      </c>
      <c r="H317" s="38">
        <v>0.012</v>
      </c>
    </row>
    <row r="318" spans="1:8" ht="14.25">
      <c r="A318" s="16">
        <v>314</v>
      </c>
      <c r="B318" s="16" t="s">
        <v>0</v>
      </c>
      <c r="C318" s="16" t="s">
        <v>2088</v>
      </c>
      <c r="D318" s="16" t="s">
        <v>399</v>
      </c>
      <c r="E318" s="31" t="s">
        <v>2131</v>
      </c>
      <c r="F318" s="5" t="s">
        <v>446</v>
      </c>
      <c r="G318" s="33">
        <v>1.36</v>
      </c>
      <c r="H318" s="38">
        <v>-0.01</v>
      </c>
    </row>
    <row r="319" spans="1:8" ht="14.25">
      <c r="A319" s="16">
        <v>315</v>
      </c>
      <c r="B319" s="16" t="s">
        <v>0</v>
      </c>
      <c r="C319" s="16" t="s">
        <v>2088</v>
      </c>
      <c r="D319" s="16" t="s">
        <v>399</v>
      </c>
      <c r="E319" s="31" t="s">
        <v>2131</v>
      </c>
      <c r="F319" s="5" t="s">
        <v>447</v>
      </c>
      <c r="G319" s="33">
        <v>0.085</v>
      </c>
      <c r="H319" s="38">
        <v>-0.01</v>
      </c>
    </row>
    <row r="320" spans="1:8" ht="14.25">
      <c r="A320" s="16">
        <v>316</v>
      </c>
      <c r="B320" s="16" t="s">
        <v>0</v>
      </c>
      <c r="C320" s="16" t="s">
        <v>2088</v>
      </c>
      <c r="D320" s="16" t="s">
        <v>399</v>
      </c>
      <c r="E320" s="31" t="s">
        <v>2131</v>
      </c>
      <c r="F320" s="5" t="s">
        <v>448</v>
      </c>
      <c r="G320" s="33">
        <v>0.85</v>
      </c>
      <c r="H320" s="38">
        <v>-0.01</v>
      </c>
    </row>
    <row r="321" spans="1:8" ht="14.25">
      <c r="A321" s="16">
        <v>317</v>
      </c>
      <c r="B321" s="16" t="s">
        <v>0</v>
      </c>
      <c r="C321" s="16" t="s">
        <v>2088</v>
      </c>
      <c r="D321" s="16" t="s">
        <v>399</v>
      </c>
      <c r="E321" s="31" t="s">
        <v>2131</v>
      </c>
      <c r="F321" s="5" t="s">
        <v>449</v>
      </c>
      <c r="G321" s="33">
        <v>3.4</v>
      </c>
      <c r="H321" s="38">
        <v>0.04</v>
      </c>
    </row>
    <row r="322" spans="1:8" ht="14.25">
      <c r="A322" s="16">
        <v>318</v>
      </c>
      <c r="B322" s="16" t="s">
        <v>0</v>
      </c>
      <c r="C322" s="16" t="s">
        <v>2088</v>
      </c>
      <c r="D322" s="16" t="s">
        <v>399</v>
      </c>
      <c r="E322" s="31" t="s">
        <v>2131</v>
      </c>
      <c r="F322" s="5" t="s">
        <v>450</v>
      </c>
      <c r="G322" s="33">
        <v>0.2125</v>
      </c>
      <c r="H322" s="38">
        <v>-0.01</v>
      </c>
    </row>
    <row r="323" spans="1:8" ht="27">
      <c r="A323" s="16">
        <v>319</v>
      </c>
      <c r="B323" s="16" t="s">
        <v>0</v>
      </c>
      <c r="C323" s="16" t="s">
        <v>2088</v>
      </c>
      <c r="D323" s="16" t="s">
        <v>399</v>
      </c>
      <c r="E323" s="31" t="s">
        <v>2131</v>
      </c>
      <c r="F323" s="5" t="s">
        <v>451</v>
      </c>
      <c r="G323" s="33">
        <v>0.5355</v>
      </c>
      <c r="H323" s="38">
        <v>-0.01</v>
      </c>
    </row>
    <row r="324" spans="1:8" ht="14.25">
      <c r="A324" s="16">
        <v>320</v>
      </c>
      <c r="B324" s="16" t="s">
        <v>0</v>
      </c>
      <c r="C324" s="16" t="s">
        <v>2088</v>
      </c>
      <c r="D324" s="16" t="s">
        <v>399</v>
      </c>
      <c r="E324" s="31" t="s">
        <v>2131</v>
      </c>
      <c r="F324" s="5" t="s">
        <v>452</v>
      </c>
      <c r="G324" s="33">
        <v>0.085</v>
      </c>
      <c r="H324" s="38">
        <v>-0.01</v>
      </c>
    </row>
    <row r="325" spans="1:8" ht="14.25">
      <c r="A325" s="16">
        <v>321</v>
      </c>
      <c r="B325" s="16" t="s">
        <v>0</v>
      </c>
      <c r="C325" s="16" t="s">
        <v>2088</v>
      </c>
      <c r="D325" s="16" t="s">
        <v>399</v>
      </c>
      <c r="E325" s="31" t="s">
        <v>2131</v>
      </c>
      <c r="F325" s="5" t="s">
        <v>453</v>
      </c>
      <c r="G325" s="33">
        <v>0.085</v>
      </c>
      <c r="H325" s="38">
        <v>-0.01</v>
      </c>
    </row>
    <row r="326" spans="1:8" ht="14.25">
      <c r="A326" s="16">
        <v>322</v>
      </c>
      <c r="B326" s="16" t="s">
        <v>0</v>
      </c>
      <c r="C326" s="16" t="s">
        <v>2088</v>
      </c>
      <c r="D326" s="16" t="s">
        <v>399</v>
      </c>
      <c r="E326" s="31" t="s">
        <v>2131</v>
      </c>
      <c r="F326" s="5" t="s">
        <v>454</v>
      </c>
      <c r="G326" s="33">
        <v>0.2125</v>
      </c>
      <c r="H326" s="38">
        <v>-0.01</v>
      </c>
    </row>
    <row r="327" spans="1:8" ht="14.25">
      <c r="A327" s="16">
        <v>323</v>
      </c>
      <c r="B327" s="16" t="s">
        <v>0</v>
      </c>
      <c r="C327" s="16" t="s">
        <v>2088</v>
      </c>
      <c r="D327" s="16" t="s">
        <v>399</v>
      </c>
      <c r="E327" s="31" t="s">
        <v>2131</v>
      </c>
      <c r="F327" s="5" t="s">
        <v>455</v>
      </c>
      <c r="G327" s="33">
        <v>0.085</v>
      </c>
      <c r="H327" s="38">
        <v>-0.01</v>
      </c>
    </row>
    <row r="328" spans="1:8" ht="27">
      <c r="A328" s="16">
        <v>324</v>
      </c>
      <c r="B328" s="16" t="s">
        <v>0</v>
      </c>
      <c r="C328" s="16" t="s">
        <v>2088</v>
      </c>
      <c r="D328" s="16" t="s">
        <v>399</v>
      </c>
      <c r="E328" s="31" t="s">
        <v>2131</v>
      </c>
      <c r="F328" s="5" t="s">
        <v>456</v>
      </c>
      <c r="G328" s="33">
        <v>0.85</v>
      </c>
      <c r="H328" s="38">
        <v>-0.01</v>
      </c>
    </row>
    <row r="329" spans="1:8" ht="27">
      <c r="A329" s="16">
        <v>325</v>
      </c>
      <c r="B329" s="16" t="s">
        <v>0</v>
      </c>
      <c r="C329" s="16" t="s">
        <v>2088</v>
      </c>
      <c r="D329" s="16" t="s">
        <v>399</v>
      </c>
      <c r="E329" s="31" t="s">
        <v>2131</v>
      </c>
      <c r="F329" s="5" t="s">
        <v>457</v>
      </c>
      <c r="G329" s="33">
        <v>0.2125</v>
      </c>
      <c r="H329" s="38">
        <v>-0.01</v>
      </c>
    </row>
    <row r="330" spans="1:8" ht="14.25">
      <c r="A330" s="16">
        <v>326</v>
      </c>
      <c r="B330" s="16" t="s">
        <v>0</v>
      </c>
      <c r="C330" s="16" t="s">
        <v>2088</v>
      </c>
      <c r="D330" s="16" t="s">
        <v>399</v>
      </c>
      <c r="E330" s="31" t="s">
        <v>2131</v>
      </c>
      <c r="F330" s="5" t="s">
        <v>458</v>
      </c>
      <c r="G330" s="33">
        <v>0.5355</v>
      </c>
      <c r="H330" s="38">
        <v>-0.01</v>
      </c>
    </row>
    <row r="331" spans="1:8" ht="14.25">
      <c r="A331" s="16">
        <v>327</v>
      </c>
      <c r="B331" s="16" t="s">
        <v>0</v>
      </c>
      <c r="C331" s="16" t="s">
        <v>2088</v>
      </c>
      <c r="D331" s="16" t="s">
        <v>399</v>
      </c>
      <c r="E331" s="31" t="s">
        <v>2131</v>
      </c>
      <c r="F331" s="5" t="s">
        <v>459</v>
      </c>
      <c r="G331" s="33">
        <v>0.2125</v>
      </c>
      <c r="H331" s="38">
        <v>-0.01</v>
      </c>
    </row>
    <row r="332" spans="1:8" ht="14.25">
      <c r="A332" s="16">
        <v>328</v>
      </c>
      <c r="B332" s="16" t="s">
        <v>0</v>
      </c>
      <c r="C332" s="16" t="s">
        <v>2088</v>
      </c>
      <c r="D332" s="16" t="s">
        <v>399</v>
      </c>
      <c r="E332" s="31" t="s">
        <v>2131</v>
      </c>
      <c r="F332" s="5" t="s">
        <v>460</v>
      </c>
      <c r="G332" s="33">
        <v>0.34</v>
      </c>
      <c r="H332" s="38">
        <v>-0.01</v>
      </c>
    </row>
    <row r="333" spans="1:8" ht="14.25">
      <c r="A333" s="16">
        <v>329</v>
      </c>
      <c r="B333" s="16" t="s">
        <v>0</v>
      </c>
      <c r="C333" s="16" t="s">
        <v>2088</v>
      </c>
      <c r="D333" s="16" t="s">
        <v>399</v>
      </c>
      <c r="E333" s="31" t="s">
        <v>2131</v>
      </c>
      <c r="F333" s="5" t="s">
        <v>461</v>
      </c>
      <c r="G333" s="33">
        <v>1.36</v>
      </c>
      <c r="H333" s="38">
        <v>-0.01</v>
      </c>
    </row>
    <row r="334" spans="1:8" ht="14.25">
      <c r="A334" s="16">
        <v>330</v>
      </c>
      <c r="B334" s="16" t="s">
        <v>0</v>
      </c>
      <c r="C334" s="16" t="s">
        <v>2088</v>
      </c>
      <c r="D334" s="16" t="s">
        <v>399</v>
      </c>
      <c r="E334" s="31" t="s">
        <v>2131</v>
      </c>
      <c r="F334" s="5" t="s">
        <v>462</v>
      </c>
      <c r="G334" s="33">
        <v>2.125</v>
      </c>
      <c r="H334" s="38">
        <v>0.012</v>
      </c>
    </row>
    <row r="335" spans="1:8" ht="14.25">
      <c r="A335" s="16">
        <v>331</v>
      </c>
      <c r="B335" s="16" t="s">
        <v>0</v>
      </c>
      <c r="C335" s="16" t="s">
        <v>2088</v>
      </c>
      <c r="D335" s="16" t="s">
        <v>399</v>
      </c>
      <c r="E335" s="31" t="s">
        <v>2131</v>
      </c>
      <c r="F335" s="5" t="s">
        <v>463</v>
      </c>
      <c r="G335" s="33">
        <v>1.36</v>
      </c>
      <c r="H335" s="38">
        <v>-0.01</v>
      </c>
    </row>
    <row r="336" spans="1:8" ht="14.25">
      <c r="A336" s="16">
        <v>332</v>
      </c>
      <c r="B336" s="16" t="s">
        <v>0</v>
      </c>
      <c r="C336" s="16" t="s">
        <v>2088</v>
      </c>
      <c r="D336" s="16" t="s">
        <v>399</v>
      </c>
      <c r="E336" s="31" t="s">
        <v>2131</v>
      </c>
      <c r="F336" s="5" t="s">
        <v>464</v>
      </c>
      <c r="G336" s="33">
        <v>1.36</v>
      </c>
      <c r="H336" s="38">
        <v>-0.01</v>
      </c>
    </row>
    <row r="337" spans="1:8" ht="14.25">
      <c r="A337" s="16">
        <v>333</v>
      </c>
      <c r="B337" s="16" t="s">
        <v>0</v>
      </c>
      <c r="C337" s="16" t="s">
        <v>2088</v>
      </c>
      <c r="D337" s="16" t="s">
        <v>399</v>
      </c>
      <c r="E337" s="31" t="s">
        <v>2131</v>
      </c>
      <c r="F337" s="5" t="s">
        <v>465</v>
      </c>
      <c r="G337" s="33">
        <v>0.5355</v>
      </c>
      <c r="H337" s="38">
        <v>-0.01</v>
      </c>
    </row>
    <row r="338" spans="1:8" ht="14.25">
      <c r="A338" s="16">
        <v>334</v>
      </c>
      <c r="B338" s="16" t="s">
        <v>0</v>
      </c>
      <c r="C338" s="16" t="s">
        <v>2088</v>
      </c>
      <c r="D338" s="16" t="s">
        <v>399</v>
      </c>
      <c r="E338" s="31" t="s">
        <v>2131</v>
      </c>
      <c r="F338" s="5" t="s">
        <v>466</v>
      </c>
      <c r="G338" s="33">
        <v>0.85</v>
      </c>
      <c r="H338" s="38">
        <v>-0.01</v>
      </c>
    </row>
    <row r="339" spans="1:8" ht="14.25">
      <c r="A339" s="16">
        <v>335</v>
      </c>
      <c r="B339" s="16" t="s">
        <v>0</v>
      </c>
      <c r="C339" s="16" t="s">
        <v>2088</v>
      </c>
      <c r="D339" s="16" t="s">
        <v>399</v>
      </c>
      <c r="E339" s="31" t="s">
        <v>2131</v>
      </c>
      <c r="F339" s="5" t="s">
        <v>467</v>
      </c>
      <c r="G339" s="33">
        <v>1.36</v>
      </c>
      <c r="H339" s="38">
        <v>-0.01</v>
      </c>
    </row>
    <row r="340" spans="1:8" ht="14.25">
      <c r="A340" s="16">
        <v>336</v>
      </c>
      <c r="B340" s="16" t="s">
        <v>0</v>
      </c>
      <c r="C340" s="16" t="s">
        <v>2088</v>
      </c>
      <c r="D340" s="16" t="s">
        <v>399</v>
      </c>
      <c r="E340" s="31" t="s">
        <v>2131</v>
      </c>
      <c r="F340" s="5" t="s">
        <v>468</v>
      </c>
      <c r="G340" s="33">
        <v>0.085</v>
      </c>
      <c r="H340" s="38">
        <v>-0.01</v>
      </c>
    </row>
    <row r="341" spans="1:8" ht="27">
      <c r="A341" s="16">
        <v>337</v>
      </c>
      <c r="B341" s="16" t="s">
        <v>0</v>
      </c>
      <c r="C341" s="16" t="s">
        <v>2088</v>
      </c>
      <c r="D341" s="16" t="s">
        <v>399</v>
      </c>
      <c r="E341" s="31" t="s">
        <v>2131</v>
      </c>
      <c r="F341" s="5" t="s">
        <v>469</v>
      </c>
      <c r="G341" s="33">
        <v>1.36</v>
      </c>
      <c r="H341" s="38">
        <v>-0.01</v>
      </c>
    </row>
    <row r="342" spans="1:8" ht="27">
      <c r="A342" s="16">
        <v>338</v>
      </c>
      <c r="B342" s="16" t="s">
        <v>0</v>
      </c>
      <c r="C342" s="16" t="s">
        <v>2088</v>
      </c>
      <c r="D342" s="16" t="s">
        <v>399</v>
      </c>
      <c r="E342" s="31" t="s">
        <v>2131</v>
      </c>
      <c r="F342" s="5" t="s">
        <v>470</v>
      </c>
      <c r="G342" s="33">
        <v>0.5355</v>
      </c>
      <c r="H342" s="38">
        <v>-0.01</v>
      </c>
    </row>
    <row r="343" spans="1:8" ht="14.25">
      <c r="A343" s="16">
        <v>339</v>
      </c>
      <c r="B343" s="16" t="s">
        <v>0</v>
      </c>
      <c r="C343" s="16" t="s">
        <v>2088</v>
      </c>
      <c r="D343" s="16" t="s">
        <v>399</v>
      </c>
      <c r="E343" s="31" t="s">
        <v>2131</v>
      </c>
      <c r="F343" s="5" t="s">
        <v>471</v>
      </c>
      <c r="G343" s="33">
        <v>1.36</v>
      </c>
      <c r="H343" s="38">
        <v>-0.01</v>
      </c>
    </row>
    <row r="344" spans="1:8" ht="27">
      <c r="A344" s="16">
        <v>340</v>
      </c>
      <c r="B344" s="16" t="s">
        <v>0</v>
      </c>
      <c r="C344" s="16" t="s">
        <v>2088</v>
      </c>
      <c r="D344" s="16" t="s">
        <v>399</v>
      </c>
      <c r="E344" s="31" t="s">
        <v>2131</v>
      </c>
      <c r="F344" s="5" t="s">
        <v>472</v>
      </c>
      <c r="G344" s="33">
        <v>0.85</v>
      </c>
      <c r="H344" s="38">
        <v>-0.01</v>
      </c>
    </row>
    <row r="345" spans="1:8" ht="14.25">
      <c r="A345" s="16">
        <v>341</v>
      </c>
      <c r="B345" s="16" t="s">
        <v>0</v>
      </c>
      <c r="C345" s="16" t="s">
        <v>2088</v>
      </c>
      <c r="D345" s="16" t="s">
        <v>399</v>
      </c>
      <c r="E345" s="31" t="s">
        <v>2131</v>
      </c>
      <c r="F345" s="5" t="s">
        <v>473</v>
      </c>
      <c r="G345" s="33">
        <v>0.5355</v>
      </c>
      <c r="H345" s="38">
        <v>-0.01</v>
      </c>
    </row>
    <row r="346" spans="1:8" ht="14.25">
      <c r="A346" s="16">
        <v>342</v>
      </c>
      <c r="B346" s="16" t="s">
        <v>0</v>
      </c>
      <c r="C346" s="16" t="s">
        <v>2088</v>
      </c>
      <c r="D346" s="16" t="s">
        <v>399</v>
      </c>
      <c r="E346" s="31" t="s">
        <v>2131</v>
      </c>
      <c r="F346" s="5" t="s">
        <v>474</v>
      </c>
      <c r="G346" s="33">
        <v>1.36</v>
      </c>
      <c r="H346" s="38">
        <v>-0.01</v>
      </c>
    </row>
    <row r="347" spans="1:8" ht="14.25">
      <c r="A347" s="16">
        <v>343</v>
      </c>
      <c r="B347" s="16" t="s">
        <v>0</v>
      </c>
      <c r="C347" s="16" t="s">
        <v>2088</v>
      </c>
      <c r="D347" s="16" t="s">
        <v>399</v>
      </c>
      <c r="E347" s="31" t="s">
        <v>2131</v>
      </c>
      <c r="F347" s="5" t="s">
        <v>475</v>
      </c>
      <c r="G347" s="33">
        <v>0.2125</v>
      </c>
      <c r="H347" s="38">
        <v>-0.01</v>
      </c>
    </row>
    <row r="348" spans="1:8" ht="14.25">
      <c r="A348" s="16">
        <v>344</v>
      </c>
      <c r="B348" s="16" t="s">
        <v>0</v>
      </c>
      <c r="C348" s="16" t="s">
        <v>2088</v>
      </c>
      <c r="D348" s="16" t="s">
        <v>399</v>
      </c>
      <c r="E348" s="31" t="s">
        <v>2131</v>
      </c>
      <c r="F348" s="5" t="s">
        <v>476</v>
      </c>
      <c r="G348" s="33">
        <v>1.36</v>
      </c>
      <c r="H348" s="38">
        <v>-0.01</v>
      </c>
    </row>
    <row r="349" spans="1:8" ht="14.25">
      <c r="A349" s="16">
        <v>345</v>
      </c>
      <c r="B349" s="16" t="s">
        <v>0</v>
      </c>
      <c r="C349" s="16" t="s">
        <v>2086</v>
      </c>
      <c r="D349" s="16" t="s">
        <v>399</v>
      </c>
      <c r="E349" s="31" t="s">
        <v>2131</v>
      </c>
      <c r="F349" s="5" t="s">
        <v>477</v>
      </c>
      <c r="G349" s="33">
        <v>1.36</v>
      </c>
      <c r="H349" s="38">
        <v>-0.01</v>
      </c>
    </row>
    <row r="350" spans="1:8" ht="27">
      <c r="A350" s="16">
        <v>346</v>
      </c>
      <c r="B350" s="16" t="s">
        <v>0</v>
      </c>
      <c r="C350" s="16" t="s">
        <v>2086</v>
      </c>
      <c r="D350" s="16" t="s">
        <v>399</v>
      </c>
      <c r="E350" s="31" t="s">
        <v>2131</v>
      </c>
      <c r="F350" s="5" t="s">
        <v>478</v>
      </c>
      <c r="G350" s="33">
        <v>2.125</v>
      </c>
      <c r="H350" s="38">
        <v>0.012</v>
      </c>
    </row>
    <row r="351" spans="1:8" ht="27">
      <c r="A351" s="16">
        <v>347</v>
      </c>
      <c r="B351" s="16" t="s">
        <v>0</v>
      </c>
      <c r="C351" s="16" t="s">
        <v>2086</v>
      </c>
      <c r="D351" s="16" t="s">
        <v>399</v>
      </c>
      <c r="E351" s="31" t="s">
        <v>2131</v>
      </c>
      <c r="F351" s="5" t="s">
        <v>479</v>
      </c>
      <c r="G351" s="33">
        <v>2.125</v>
      </c>
      <c r="H351" s="38">
        <v>0.012</v>
      </c>
    </row>
    <row r="352" spans="1:8" ht="14.25">
      <c r="A352" s="16">
        <v>348</v>
      </c>
      <c r="B352" s="16" t="s">
        <v>0</v>
      </c>
      <c r="C352" s="16" t="s">
        <v>2086</v>
      </c>
      <c r="D352" s="16" t="s">
        <v>399</v>
      </c>
      <c r="E352" s="31" t="s">
        <v>2131</v>
      </c>
      <c r="F352" s="5" t="s">
        <v>480</v>
      </c>
      <c r="G352" s="33">
        <v>0.85</v>
      </c>
      <c r="H352" s="38">
        <v>-0.01</v>
      </c>
    </row>
    <row r="353" spans="1:8" ht="14.25">
      <c r="A353" s="16">
        <v>349</v>
      </c>
      <c r="B353" s="16" t="s">
        <v>0</v>
      </c>
      <c r="C353" s="16" t="s">
        <v>2086</v>
      </c>
      <c r="D353" s="16" t="s">
        <v>399</v>
      </c>
      <c r="E353" s="31" t="s">
        <v>2131</v>
      </c>
      <c r="F353" s="5" t="s">
        <v>481</v>
      </c>
      <c r="G353" s="33">
        <v>0.34</v>
      </c>
      <c r="H353" s="38">
        <v>-0.02</v>
      </c>
    </row>
    <row r="354" spans="1:8" ht="14.25">
      <c r="A354" s="16">
        <v>350</v>
      </c>
      <c r="B354" s="16" t="s">
        <v>0</v>
      </c>
      <c r="C354" s="16" t="s">
        <v>2086</v>
      </c>
      <c r="D354" s="16" t="s">
        <v>399</v>
      </c>
      <c r="E354" s="31" t="s">
        <v>2131</v>
      </c>
      <c r="F354" s="5" t="s">
        <v>482</v>
      </c>
      <c r="G354" s="33">
        <v>2.125</v>
      </c>
      <c r="H354" s="38">
        <v>0.012</v>
      </c>
    </row>
    <row r="355" spans="1:8" ht="27">
      <c r="A355" s="16">
        <v>351</v>
      </c>
      <c r="B355" s="16" t="s">
        <v>0</v>
      </c>
      <c r="C355" s="16" t="s">
        <v>2086</v>
      </c>
      <c r="D355" s="16" t="s">
        <v>399</v>
      </c>
      <c r="E355" s="31" t="s">
        <v>2131</v>
      </c>
      <c r="F355" s="5" t="s">
        <v>483</v>
      </c>
      <c r="G355" s="33">
        <v>0.34</v>
      </c>
      <c r="H355" s="38">
        <v>-0.02</v>
      </c>
    </row>
    <row r="356" spans="1:8" ht="14.25">
      <c r="A356" s="16">
        <v>352</v>
      </c>
      <c r="B356" s="16" t="s">
        <v>0</v>
      </c>
      <c r="C356" s="16" t="s">
        <v>2086</v>
      </c>
      <c r="D356" s="16" t="s">
        <v>399</v>
      </c>
      <c r="E356" s="31" t="s">
        <v>2131</v>
      </c>
      <c r="F356" s="5" t="s">
        <v>484</v>
      </c>
      <c r="G356" s="33">
        <v>0.85</v>
      </c>
      <c r="H356" s="38">
        <v>-0.01</v>
      </c>
    </row>
    <row r="357" spans="1:8" ht="14.25">
      <c r="A357" s="16">
        <v>353</v>
      </c>
      <c r="B357" s="16" t="s">
        <v>0</v>
      </c>
      <c r="C357" s="16" t="s">
        <v>2086</v>
      </c>
      <c r="D357" s="16" t="s">
        <v>399</v>
      </c>
      <c r="E357" s="31" t="s">
        <v>2131</v>
      </c>
      <c r="F357" s="5" t="s">
        <v>485</v>
      </c>
      <c r="G357" s="33">
        <v>0.85</v>
      </c>
      <c r="H357" s="38">
        <v>-0.01</v>
      </c>
    </row>
    <row r="358" spans="1:8" ht="14.25">
      <c r="A358" s="16">
        <v>354</v>
      </c>
      <c r="B358" s="16" t="s">
        <v>0</v>
      </c>
      <c r="C358" s="16" t="s">
        <v>2086</v>
      </c>
      <c r="D358" s="16" t="s">
        <v>399</v>
      </c>
      <c r="E358" s="31" t="s">
        <v>2131</v>
      </c>
      <c r="F358" s="5" t="s">
        <v>486</v>
      </c>
      <c r="G358" s="33">
        <v>0.85</v>
      </c>
      <c r="H358" s="38">
        <f>-0.01+11</f>
        <v>10.99</v>
      </c>
    </row>
    <row r="359" spans="1:8" ht="27">
      <c r="A359" s="16">
        <v>355</v>
      </c>
      <c r="B359" s="16" t="s">
        <v>0</v>
      </c>
      <c r="C359" s="16" t="s">
        <v>2086</v>
      </c>
      <c r="D359" s="16" t="s">
        <v>399</v>
      </c>
      <c r="E359" s="31" t="s">
        <v>2131</v>
      </c>
      <c r="F359" s="5" t="s">
        <v>487</v>
      </c>
      <c r="G359" s="33">
        <v>2.125</v>
      </c>
      <c r="H359" s="38">
        <v>0.012</v>
      </c>
    </row>
    <row r="360" spans="1:8" ht="14.25">
      <c r="A360" s="16">
        <v>356</v>
      </c>
      <c r="B360" s="16" t="s">
        <v>0</v>
      </c>
      <c r="C360" s="16" t="s">
        <v>2086</v>
      </c>
      <c r="D360" s="16" t="s">
        <v>399</v>
      </c>
      <c r="E360" s="31" t="s">
        <v>2131</v>
      </c>
      <c r="F360" s="5" t="s">
        <v>488</v>
      </c>
      <c r="G360" s="33">
        <v>0.5355</v>
      </c>
      <c r="H360" s="38">
        <v>-0.01</v>
      </c>
    </row>
    <row r="361" spans="1:8" ht="27">
      <c r="A361" s="16">
        <v>357</v>
      </c>
      <c r="B361" s="16" t="s">
        <v>0</v>
      </c>
      <c r="C361" s="16" t="s">
        <v>2086</v>
      </c>
      <c r="D361" s="16" t="s">
        <v>399</v>
      </c>
      <c r="E361" s="31" t="s">
        <v>2131</v>
      </c>
      <c r="F361" s="5" t="s">
        <v>489</v>
      </c>
      <c r="G361" s="33">
        <v>0.34</v>
      </c>
      <c r="H361" s="38">
        <v>-0.01</v>
      </c>
    </row>
    <row r="362" spans="1:8" ht="14.25">
      <c r="A362" s="16">
        <v>358</v>
      </c>
      <c r="B362" s="16" t="s">
        <v>0</v>
      </c>
      <c r="C362" s="16" t="s">
        <v>2086</v>
      </c>
      <c r="D362" s="16" t="s">
        <v>399</v>
      </c>
      <c r="E362" s="31" t="s">
        <v>2131</v>
      </c>
      <c r="F362" s="5" t="s">
        <v>490</v>
      </c>
      <c r="G362" s="33">
        <v>1.36</v>
      </c>
      <c r="H362" s="38">
        <v>-0.01</v>
      </c>
    </row>
    <row r="363" spans="1:8" ht="14.25">
      <c r="A363" s="16">
        <v>359</v>
      </c>
      <c r="B363" s="16" t="s">
        <v>0</v>
      </c>
      <c r="C363" s="16" t="s">
        <v>2086</v>
      </c>
      <c r="D363" s="16" t="s">
        <v>399</v>
      </c>
      <c r="E363" s="31" t="s">
        <v>2131</v>
      </c>
      <c r="F363" s="5" t="s">
        <v>491</v>
      </c>
      <c r="G363" s="33">
        <v>0.085</v>
      </c>
      <c r="H363" s="38">
        <v>-0.01</v>
      </c>
    </row>
    <row r="364" spans="1:8" ht="14.25">
      <c r="A364" s="16">
        <v>360</v>
      </c>
      <c r="B364" s="16" t="s">
        <v>0</v>
      </c>
      <c r="C364" s="16" t="s">
        <v>2086</v>
      </c>
      <c r="D364" s="16" t="s">
        <v>399</v>
      </c>
      <c r="E364" s="31" t="s">
        <v>2131</v>
      </c>
      <c r="F364" s="5" t="s">
        <v>492</v>
      </c>
      <c r="G364" s="33">
        <v>0.5355</v>
      </c>
      <c r="H364" s="38">
        <v>-0.01</v>
      </c>
    </row>
    <row r="365" spans="1:8" ht="14.25">
      <c r="A365" s="16">
        <v>361</v>
      </c>
      <c r="B365" s="16" t="s">
        <v>0</v>
      </c>
      <c r="C365" s="16" t="s">
        <v>2086</v>
      </c>
      <c r="D365" s="16" t="s">
        <v>399</v>
      </c>
      <c r="E365" s="31" t="s">
        <v>2131</v>
      </c>
      <c r="F365" s="5" t="s">
        <v>493</v>
      </c>
      <c r="G365" s="33">
        <v>0.5355</v>
      </c>
      <c r="H365" s="38">
        <v>-0.01</v>
      </c>
    </row>
    <row r="366" spans="1:8" ht="14.25">
      <c r="A366" s="16">
        <v>362</v>
      </c>
      <c r="B366" s="16" t="s">
        <v>0</v>
      </c>
      <c r="C366" s="16" t="s">
        <v>2086</v>
      </c>
      <c r="D366" s="16" t="s">
        <v>399</v>
      </c>
      <c r="E366" s="31" t="s">
        <v>2131</v>
      </c>
      <c r="F366" s="5" t="s">
        <v>494</v>
      </c>
      <c r="G366" s="33">
        <v>0.85</v>
      </c>
      <c r="H366" s="38">
        <v>-0.01</v>
      </c>
    </row>
    <row r="367" spans="1:8" ht="27">
      <c r="A367" s="16">
        <v>363</v>
      </c>
      <c r="B367" s="16" t="s">
        <v>0</v>
      </c>
      <c r="C367" s="16" t="s">
        <v>2086</v>
      </c>
      <c r="D367" s="16" t="s">
        <v>399</v>
      </c>
      <c r="E367" s="31" t="s">
        <v>2131</v>
      </c>
      <c r="F367" s="5" t="s">
        <v>495</v>
      </c>
      <c r="G367" s="33">
        <v>0.85</v>
      </c>
      <c r="H367" s="38">
        <v>-0.01</v>
      </c>
    </row>
    <row r="368" spans="1:8" ht="14.25">
      <c r="A368" s="16">
        <v>364</v>
      </c>
      <c r="B368" s="16" t="s">
        <v>0</v>
      </c>
      <c r="C368" s="16" t="s">
        <v>2086</v>
      </c>
      <c r="D368" s="16" t="s">
        <v>399</v>
      </c>
      <c r="E368" s="31" t="s">
        <v>2131</v>
      </c>
      <c r="F368" s="5" t="s">
        <v>496</v>
      </c>
      <c r="G368" s="33">
        <v>2.125</v>
      </c>
      <c r="H368" s="38">
        <v>0.012</v>
      </c>
    </row>
    <row r="369" spans="1:8" ht="14.25">
      <c r="A369" s="16">
        <v>365</v>
      </c>
      <c r="B369" s="16" t="s">
        <v>0</v>
      </c>
      <c r="C369" s="16" t="s">
        <v>2086</v>
      </c>
      <c r="D369" s="16" t="s">
        <v>399</v>
      </c>
      <c r="E369" s="31" t="s">
        <v>2131</v>
      </c>
      <c r="F369" s="5" t="s">
        <v>497</v>
      </c>
      <c r="G369" s="33">
        <v>0.2125</v>
      </c>
      <c r="H369" s="38">
        <v>-0.02</v>
      </c>
    </row>
    <row r="370" spans="1:8" ht="14.25">
      <c r="A370" s="16">
        <v>366</v>
      </c>
      <c r="B370" s="16" t="s">
        <v>0</v>
      </c>
      <c r="C370" s="16" t="s">
        <v>2086</v>
      </c>
      <c r="D370" s="16" t="s">
        <v>399</v>
      </c>
      <c r="E370" s="31" t="s">
        <v>2131</v>
      </c>
      <c r="F370" s="5" t="s">
        <v>498</v>
      </c>
      <c r="G370" s="33">
        <v>0.34</v>
      </c>
      <c r="H370" s="38">
        <v>-0.02</v>
      </c>
    </row>
    <row r="371" spans="1:8" ht="14.25">
      <c r="A371" s="16">
        <v>367</v>
      </c>
      <c r="B371" s="16" t="s">
        <v>0</v>
      </c>
      <c r="C371" s="16" t="s">
        <v>2086</v>
      </c>
      <c r="D371" s="16" t="s">
        <v>399</v>
      </c>
      <c r="E371" s="31" t="s">
        <v>2131</v>
      </c>
      <c r="F371" s="5" t="s">
        <v>499</v>
      </c>
      <c r="G371" s="33">
        <v>0.2125</v>
      </c>
      <c r="H371" s="38">
        <v>-0.02</v>
      </c>
    </row>
    <row r="372" spans="1:8" ht="14.25">
      <c r="A372" s="16">
        <v>368</v>
      </c>
      <c r="B372" s="16" t="s">
        <v>0</v>
      </c>
      <c r="C372" s="16" t="s">
        <v>2086</v>
      </c>
      <c r="D372" s="16" t="s">
        <v>399</v>
      </c>
      <c r="E372" s="31" t="s">
        <v>2131</v>
      </c>
      <c r="F372" s="5" t="s">
        <v>500</v>
      </c>
      <c r="G372" s="33">
        <v>0.2125</v>
      </c>
      <c r="H372" s="38">
        <f>-0.02+15</f>
        <v>14.98</v>
      </c>
    </row>
    <row r="373" spans="1:8" ht="14.25">
      <c r="A373" s="16">
        <v>369</v>
      </c>
      <c r="B373" s="16" t="s">
        <v>0</v>
      </c>
      <c r="C373" s="16" t="s">
        <v>2086</v>
      </c>
      <c r="D373" s="16" t="s">
        <v>399</v>
      </c>
      <c r="E373" s="31" t="s">
        <v>2131</v>
      </c>
      <c r="F373" s="5" t="s">
        <v>501</v>
      </c>
      <c r="G373" s="33">
        <v>5.355</v>
      </c>
      <c r="H373" s="38">
        <v>0.035</v>
      </c>
    </row>
    <row r="374" spans="1:8" ht="14.25">
      <c r="A374" s="16">
        <v>370</v>
      </c>
      <c r="B374" s="16" t="s">
        <v>0</v>
      </c>
      <c r="C374" s="16" t="s">
        <v>2086</v>
      </c>
      <c r="D374" s="16" t="s">
        <v>399</v>
      </c>
      <c r="E374" s="31" t="s">
        <v>2131</v>
      </c>
      <c r="F374" s="5" t="s">
        <v>502</v>
      </c>
      <c r="G374" s="33">
        <v>0.2125</v>
      </c>
      <c r="H374" s="38">
        <v>-0.02</v>
      </c>
    </row>
    <row r="375" spans="1:8" ht="14.25">
      <c r="A375" s="16">
        <v>371</v>
      </c>
      <c r="B375" s="16" t="s">
        <v>0</v>
      </c>
      <c r="C375" s="16" t="s">
        <v>2086</v>
      </c>
      <c r="D375" s="16" t="s">
        <v>399</v>
      </c>
      <c r="E375" s="31" t="s">
        <v>2131</v>
      </c>
      <c r="F375" s="5" t="s">
        <v>503</v>
      </c>
      <c r="G375" s="33">
        <v>1.53</v>
      </c>
      <c r="H375" s="38">
        <v>-0.02</v>
      </c>
    </row>
    <row r="376" spans="1:8" ht="14.25">
      <c r="A376" s="16">
        <v>372</v>
      </c>
      <c r="B376" s="16" t="s">
        <v>0</v>
      </c>
      <c r="C376" s="16" t="s">
        <v>2086</v>
      </c>
      <c r="D376" s="16" t="s">
        <v>399</v>
      </c>
      <c r="E376" s="31" t="s">
        <v>2131</v>
      </c>
      <c r="F376" s="5" t="s">
        <v>504</v>
      </c>
      <c r="G376" s="33">
        <v>0.85</v>
      </c>
      <c r="H376" s="38">
        <v>-0.02</v>
      </c>
    </row>
    <row r="377" spans="1:8" ht="14.25">
      <c r="A377" s="16">
        <v>373</v>
      </c>
      <c r="B377" s="16" t="s">
        <v>0</v>
      </c>
      <c r="C377" s="16" t="s">
        <v>2086</v>
      </c>
      <c r="D377" s="16" t="s">
        <v>399</v>
      </c>
      <c r="E377" s="31" t="s">
        <v>2131</v>
      </c>
      <c r="F377" s="5" t="s">
        <v>505</v>
      </c>
      <c r="G377" s="33">
        <v>0.85</v>
      </c>
      <c r="H377" s="38">
        <v>-0.02</v>
      </c>
    </row>
    <row r="378" spans="1:8" ht="14.25">
      <c r="A378" s="16">
        <v>374</v>
      </c>
      <c r="B378" s="16" t="s">
        <v>0</v>
      </c>
      <c r="C378" s="16" t="s">
        <v>2086</v>
      </c>
      <c r="D378" s="16" t="s">
        <v>399</v>
      </c>
      <c r="E378" s="31" t="s">
        <v>2131</v>
      </c>
      <c r="F378" s="5" t="s">
        <v>506</v>
      </c>
      <c r="G378" s="33">
        <v>0.5355</v>
      </c>
      <c r="H378" s="38">
        <v>-0.02</v>
      </c>
    </row>
    <row r="379" spans="1:8" ht="27">
      <c r="A379" s="16">
        <v>375</v>
      </c>
      <c r="B379" s="16" t="s">
        <v>0</v>
      </c>
      <c r="C379" s="16" t="s">
        <v>2086</v>
      </c>
      <c r="D379" s="16" t="s">
        <v>399</v>
      </c>
      <c r="E379" s="31" t="s">
        <v>2131</v>
      </c>
      <c r="F379" s="5" t="s">
        <v>507</v>
      </c>
      <c r="G379" s="33">
        <v>1.36</v>
      </c>
      <c r="H379" s="38">
        <v>-0.02</v>
      </c>
    </row>
    <row r="380" spans="1:8" ht="14.25">
      <c r="A380" s="16">
        <v>376</v>
      </c>
      <c r="B380" s="16" t="s">
        <v>0</v>
      </c>
      <c r="C380" s="16" t="s">
        <v>2086</v>
      </c>
      <c r="D380" s="16" t="s">
        <v>399</v>
      </c>
      <c r="E380" s="31" t="s">
        <v>2131</v>
      </c>
      <c r="F380" s="5" t="s">
        <v>508</v>
      </c>
      <c r="G380" s="33">
        <v>0.51</v>
      </c>
      <c r="H380" s="38">
        <v>-0.02</v>
      </c>
    </row>
    <row r="381" spans="1:8" ht="14.25">
      <c r="A381" s="16">
        <v>377</v>
      </c>
      <c r="B381" s="16" t="s">
        <v>0</v>
      </c>
      <c r="C381" s="16" t="s">
        <v>2086</v>
      </c>
      <c r="D381" s="16" t="s">
        <v>399</v>
      </c>
      <c r="E381" s="31" t="s">
        <v>2131</v>
      </c>
      <c r="F381" s="5" t="s">
        <v>509</v>
      </c>
      <c r="G381" s="33">
        <v>1.36</v>
      </c>
      <c r="H381" s="38">
        <v>-0.02</v>
      </c>
    </row>
    <row r="382" spans="1:8" ht="27">
      <c r="A382" s="16">
        <v>378</v>
      </c>
      <c r="B382" s="16" t="s">
        <v>0</v>
      </c>
      <c r="C382" s="16" t="s">
        <v>2086</v>
      </c>
      <c r="D382" s="16" t="s">
        <v>399</v>
      </c>
      <c r="E382" s="31" t="s">
        <v>2131</v>
      </c>
      <c r="F382" s="5" t="s">
        <v>510</v>
      </c>
      <c r="G382" s="33">
        <v>1.36</v>
      </c>
      <c r="H382" s="38">
        <v>-0.02</v>
      </c>
    </row>
    <row r="383" spans="1:8" ht="27">
      <c r="A383" s="16">
        <v>379</v>
      </c>
      <c r="B383" s="16" t="s">
        <v>0</v>
      </c>
      <c r="C383" s="16" t="s">
        <v>2086</v>
      </c>
      <c r="D383" s="16" t="s">
        <v>399</v>
      </c>
      <c r="E383" s="31" t="s">
        <v>2131</v>
      </c>
      <c r="F383" s="5" t="s">
        <v>511</v>
      </c>
      <c r="G383" s="33">
        <v>0.34</v>
      </c>
      <c r="H383" s="38">
        <v>-0.02</v>
      </c>
    </row>
    <row r="384" spans="1:8" ht="14.25">
      <c r="A384" s="16">
        <v>380</v>
      </c>
      <c r="B384" s="16" t="s">
        <v>0</v>
      </c>
      <c r="C384" s="16" t="s">
        <v>2086</v>
      </c>
      <c r="D384" s="16" t="s">
        <v>399</v>
      </c>
      <c r="E384" s="31" t="s">
        <v>2131</v>
      </c>
      <c r="F384" s="5" t="s">
        <v>512</v>
      </c>
      <c r="G384" s="33">
        <v>2.125</v>
      </c>
      <c r="H384" s="38">
        <v>0.012</v>
      </c>
    </row>
    <row r="385" spans="1:8" ht="14.25">
      <c r="A385" s="16">
        <v>381</v>
      </c>
      <c r="B385" s="16" t="s">
        <v>0</v>
      </c>
      <c r="C385" s="16" t="s">
        <v>2086</v>
      </c>
      <c r="D385" s="16" t="s">
        <v>399</v>
      </c>
      <c r="E385" s="31" t="s">
        <v>2131</v>
      </c>
      <c r="F385" s="5" t="s">
        <v>513</v>
      </c>
      <c r="G385" s="33">
        <v>0.2125</v>
      </c>
      <c r="H385" s="38">
        <v>-0.02</v>
      </c>
    </row>
    <row r="386" spans="1:8" ht="14.25">
      <c r="A386" s="16">
        <v>382</v>
      </c>
      <c r="B386" s="16" t="s">
        <v>0</v>
      </c>
      <c r="C386" s="16" t="s">
        <v>2089</v>
      </c>
      <c r="D386" s="16" t="s">
        <v>527</v>
      </c>
      <c r="E386" s="31" t="s">
        <v>2131</v>
      </c>
      <c r="F386" s="5" t="s">
        <v>514</v>
      </c>
      <c r="G386" s="33">
        <v>2.125</v>
      </c>
      <c r="H386" s="38">
        <v>0.012</v>
      </c>
    </row>
    <row r="387" spans="1:8" ht="14.25">
      <c r="A387" s="16">
        <v>383</v>
      </c>
      <c r="B387" s="16" t="s">
        <v>0</v>
      </c>
      <c r="C387" s="16" t="s">
        <v>2089</v>
      </c>
      <c r="D387" s="16" t="s">
        <v>527</v>
      </c>
      <c r="E387" s="31" t="s">
        <v>2131</v>
      </c>
      <c r="F387" s="5" t="s">
        <v>515</v>
      </c>
      <c r="G387" s="33">
        <v>2.125</v>
      </c>
      <c r="H387" s="38">
        <v>0.012</v>
      </c>
    </row>
    <row r="388" spans="1:8" ht="14.25">
      <c r="A388" s="16">
        <v>384</v>
      </c>
      <c r="B388" s="16" t="s">
        <v>0</v>
      </c>
      <c r="C388" s="16" t="s">
        <v>2089</v>
      </c>
      <c r="D388" s="16" t="s">
        <v>527</v>
      </c>
      <c r="E388" s="31" t="s">
        <v>2131</v>
      </c>
      <c r="F388" s="5" t="s">
        <v>516</v>
      </c>
      <c r="G388" s="33">
        <v>2.125</v>
      </c>
      <c r="H388" s="38">
        <v>0.012</v>
      </c>
    </row>
    <row r="389" spans="1:8" ht="14.25">
      <c r="A389" s="16">
        <v>385</v>
      </c>
      <c r="B389" s="16" t="s">
        <v>0</v>
      </c>
      <c r="C389" s="16" t="s">
        <v>2089</v>
      </c>
      <c r="D389" s="16" t="s">
        <v>527</v>
      </c>
      <c r="E389" s="31" t="s">
        <v>2131</v>
      </c>
      <c r="F389" s="5" t="s">
        <v>517</v>
      </c>
      <c r="G389" s="33">
        <v>0.85</v>
      </c>
      <c r="H389" s="38">
        <v>-0.01</v>
      </c>
    </row>
    <row r="390" spans="1:8" ht="14.25">
      <c r="A390" s="16">
        <v>386</v>
      </c>
      <c r="B390" s="16" t="s">
        <v>0</v>
      </c>
      <c r="C390" s="16" t="s">
        <v>2089</v>
      </c>
      <c r="D390" s="16" t="s">
        <v>527</v>
      </c>
      <c r="E390" s="31" t="s">
        <v>2131</v>
      </c>
      <c r="F390" s="5" t="s">
        <v>518</v>
      </c>
      <c r="G390" s="33">
        <v>3.4</v>
      </c>
      <c r="H390" s="38">
        <v>0.04</v>
      </c>
    </row>
    <row r="391" spans="1:8" ht="27">
      <c r="A391" s="16">
        <v>387</v>
      </c>
      <c r="B391" s="16" t="s">
        <v>0</v>
      </c>
      <c r="C391" s="16" t="s">
        <v>2089</v>
      </c>
      <c r="D391" s="16" t="s">
        <v>527</v>
      </c>
      <c r="E391" s="31" t="s">
        <v>2131</v>
      </c>
      <c r="F391" s="5" t="s">
        <v>519</v>
      </c>
      <c r="G391" s="33">
        <v>2.125</v>
      </c>
      <c r="H391" s="38">
        <v>0.012</v>
      </c>
    </row>
    <row r="392" spans="1:8" ht="14.25">
      <c r="A392" s="16">
        <v>388</v>
      </c>
      <c r="B392" s="16" t="s">
        <v>0</v>
      </c>
      <c r="C392" s="16" t="s">
        <v>2089</v>
      </c>
      <c r="D392" s="16" t="s">
        <v>527</v>
      </c>
      <c r="E392" s="31" t="s">
        <v>2131</v>
      </c>
      <c r="F392" s="5" t="s">
        <v>520</v>
      </c>
      <c r="G392" s="33">
        <v>2.125</v>
      </c>
      <c r="H392" s="38">
        <v>0.012</v>
      </c>
    </row>
    <row r="393" spans="1:8" ht="14.25">
      <c r="A393" s="16">
        <v>389</v>
      </c>
      <c r="B393" s="16" t="s">
        <v>0</v>
      </c>
      <c r="C393" s="16" t="s">
        <v>2089</v>
      </c>
      <c r="D393" s="16" t="s">
        <v>527</v>
      </c>
      <c r="E393" s="31" t="s">
        <v>2131</v>
      </c>
      <c r="F393" s="5" t="s">
        <v>521</v>
      </c>
      <c r="G393" s="33">
        <v>5.1</v>
      </c>
      <c r="H393" s="38">
        <v>0.1</v>
      </c>
    </row>
    <row r="394" spans="1:8" ht="14.25">
      <c r="A394" s="16">
        <v>390</v>
      </c>
      <c r="B394" s="16" t="s">
        <v>0</v>
      </c>
      <c r="C394" s="16" t="s">
        <v>2089</v>
      </c>
      <c r="D394" s="16" t="s">
        <v>527</v>
      </c>
      <c r="E394" s="31" t="s">
        <v>2131</v>
      </c>
      <c r="F394" s="5" t="s">
        <v>522</v>
      </c>
      <c r="G394" s="33">
        <v>1.53</v>
      </c>
      <c r="H394" s="38">
        <v>-0.01</v>
      </c>
    </row>
    <row r="395" spans="1:8" ht="14.25">
      <c r="A395" s="16">
        <v>391</v>
      </c>
      <c r="B395" s="16" t="s">
        <v>0</v>
      </c>
      <c r="C395" s="16" t="s">
        <v>2089</v>
      </c>
      <c r="D395" s="16" t="s">
        <v>527</v>
      </c>
      <c r="E395" s="31" t="s">
        <v>2131</v>
      </c>
      <c r="F395" s="5" t="s">
        <v>523</v>
      </c>
      <c r="G395" s="33">
        <v>5.1</v>
      </c>
      <c r="H395" s="38">
        <v>0.1</v>
      </c>
    </row>
    <row r="396" spans="1:8" ht="14.25">
      <c r="A396" s="16">
        <v>392</v>
      </c>
      <c r="B396" s="16" t="s">
        <v>0</v>
      </c>
      <c r="C396" s="16" t="s">
        <v>2089</v>
      </c>
      <c r="D396" s="16" t="s">
        <v>527</v>
      </c>
      <c r="E396" s="31" t="s">
        <v>2131</v>
      </c>
      <c r="F396" s="5" t="s">
        <v>524</v>
      </c>
      <c r="G396" s="33">
        <v>1.36</v>
      </c>
      <c r="H396" s="38">
        <v>-0.01</v>
      </c>
    </row>
    <row r="397" spans="1:8" ht="14.25">
      <c r="A397" s="16">
        <v>393</v>
      </c>
      <c r="B397" s="16" t="s">
        <v>0</v>
      </c>
      <c r="C397" s="16" t="s">
        <v>2089</v>
      </c>
      <c r="D397" s="16" t="s">
        <v>527</v>
      </c>
      <c r="E397" s="31" t="s">
        <v>2131</v>
      </c>
      <c r="F397" s="5" t="s">
        <v>525</v>
      </c>
      <c r="G397" s="33">
        <v>0.85</v>
      </c>
      <c r="H397" s="38">
        <v>-0.01</v>
      </c>
    </row>
    <row r="398" spans="1:8" ht="14.25">
      <c r="A398" s="16">
        <v>394</v>
      </c>
      <c r="B398" s="16" t="s">
        <v>0</v>
      </c>
      <c r="C398" s="16" t="s">
        <v>2089</v>
      </c>
      <c r="D398" s="16" t="s">
        <v>527</v>
      </c>
      <c r="E398" s="31" t="s">
        <v>2131</v>
      </c>
      <c r="F398" s="5" t="s">
        <v>526</v>
      </c>
      <c r="G398" s="33">
        <v>1.36</v>
      </c>
      <c r="H398" s="38">
        <v>-0.01</v>
      </c>
    </row>
    <row r="399" spans="1:8" ht="14.25">
      <c r="A399" s="16">
        <v>395</v>
      </c>
      <c r="B399" s="16" t="s">
        <v>0</v>
      </c>
      <c r="C399" s="16" t="s">
        <v>2074</v>
      </c>
      <c r="D399" s="16" t="s">
        <v>529</v>
      </c>
      <c r="E399" s="31" t="s">
        <v>2131</v>
      </c>
      <c r="F399" s="5" t="s">
        <v>189</v>
      </c>
      <c r="G399" s="33">
        <v>1.36</v>
      </c>
      <c r="H399" s="38">
        <v>-0.01</v>
      </c>
    </row>
    <row r="400" spans="1:8" ht="14.25">
      <c r="A400" s="16">
        <v>396</v>
      </c>
      <c r="B400" s="16" t="s">
        <v>0</v>
      </c>
      <c r="C400" s="16" t="s">
        <v>2074</v>
      </c>
      <c r="D400" s="16" t="s">
        <v>529</v>
      </c>
      <c r="E400" s="31" t="s">
        <v>2131</v>
      </c>
      <c r="F400" s="5" t="s">
        <v>190</v>
      </c>
      <c r="G400" s="33">
        <v>3.4</v>
      </c>
      <c r="H400" s="38">
        <v>0.04</v>
      </c>
    </row>
    <row r="401" spans="1:8" ht="14.25">
      <c r="A401" s="16">
        <v>397</v>
      </c>
      <c r="B401" s="16" t="s">
        <v>0</v>
      </c>
      <c r="C401" s="16" t="s">
        <v>2074</v>
      </c>
      <c r="D401" s="16" t="s">
        <v>529</v>
      </c>
      <c r="E401" s="31" t="s">
        <v>2131</v>
      </c>
      <c r="F401" s="5" t="s">
        <v>191</v>
      </c>
      <c r="G401" s="33">
        <v>0.5355</v>
      </c>
      <c r="H401" s="38">
        <v>-0.02</v>
      </c>
    </row>
    <row r="402" spans="1:8" ht="14.25">
      <c r="A402" s="16">
        <v>398</v>
      </c>
      <c r="B402" s="16" t="s">
        <v>0</v>
      </c>
      <c r="C402" s="16" t="s">
        <v>2074</v>
      </c>
      <c r="D402" s="16" t="s">
        <v>529</v>
      </c>
      <c r="E402" s="31" t="s">
        <v>2131</v>
      </c>
      <c r="F402" s="5" t="s">
        <v>192</v>
      </c>
      <c r="G402" s="33">
        <v>0.5355</v>
      </c>
      <c r="H402" s="38">
        <v>-0.02</v>
      </c>
    </row>
    <row r="403" spans="1:8" ht="14.25">
      <c r="A403" s="16">
        <v>399</v>
      </c>
      <c r="B403" s="16" t="s">
        <v>0</v>
      </c>
      <c r="C403" s="16" t="s">
        <v>2074</v>
      </c>
      <c r="D403" s="16" t="s">
        <v>529</v>
      </c>
      <c r="E403" s="31" t="s">
        <v>2131</v>
      </c>
      <c r="F403" s="5" t="s">
        <v>193</v>
      </c>
      <c r="G403" s="33">
        <v>0.34</v>
      </c>
      <c r="H403" s="38">
        <v>-0.02</v>
      </c>
    </row>
    <row r="404" spans="1:8" ht="14.25">
      <c r="A404" s="16">
        <v>400</v>
      </c>
      <c r="B404" s="16" t="s">
        <v>0</v>
      </c>
      <c r="C404" s="16" t="s">
        <v>2074</v>
      </c>
      <c r="D404" s="16" t="s">
        <v>529</v>
      </c>
      <c r="E404" s="31" t="s">
        <v>2131</v>
      </c>
      <c r="F404" s="5" t="s">
        <v>194</v>
      </c>
      <c r="G404" s="33">
        <v>0.34</v>
      </c>
      <c r="H404" s="38">
        <v>-0.02</v>
      </c>
    </row>
    <row r="405" spans="1:8" ht="14.25">
      <c r="A405" s="16">
        <v>401</v>
      </c>
      <c r="B405" s="16" t="s">
        <v>0</v>
      </c>
      <c r="C405" s="16" t="s">
        <v>2074</v>
      </c>
      <c r="D405" s="16" t="s">
        <v>529</v>
      </c>
      <c r="E405" s="31" t="s">
        <v>2131</v>
      </c>
      <c r="F405" s="5" t="s">
        <v>195</v>
      </c>
      <c r="G405" s="33">
        <v>3.4</v>
      </c>
      <c r="H405" s="38">
        <v>0.04</v>
      </c>
    </row>
    <row r="406" spans="1:8" ht="14.25">
      <c r="A406" s="16">
        <v>402</v>
      </c>
      <c r="B406" s="16" t="s">
        <v>0</v>
      </c>
      <c r="C406" s="16" t="s">
        <v>2074</v>
      </c>
      <c r="D406" s="16" t="s">
        <v>529</v>
      </c>
      <c r="E406" s="31" t="s">
        <v>2131</v>
      </c>
      <c r="F406" s="5" t="s">
        <v>196</v>
      </c>
      <c r="G406" s="33">
        <v>0.5355</v>
      </c>
      <c r="H406" s="38">
        <v>-0.02</v>
      </c>
    </row>
    <row r="407" spans="1:8" ht="14.25">
      <c r="A407" s="16">
        <v>403</v>
      </c>
      <c r="B407" s="16" t="s">
        <v>0</v>
      </c>
      <c r="C407" s="16" t="s">
        <v>2074</v>
      </c>
      <c r="D407" s="16" t="s">
        <v>529</v>
      </c>
      <c r="E407" s="31" t="s">
        <v>2131</v>
      </c>
      <c r="F407" s="5" t="s">
        <v>197</v>
      </c>
      <c r="G407" s="33">
        <v>2.125</v>
      </c>
      <c r="H407" s="38">
        <v>0.012</v>
      </c>
    </row>
    <row r="408" spans="1:8" ht="27">
      <c r="A408" s="16">
        <v>404</v>
      </c>
      <c r="B408" s="16" t="s">
        <v>0</v>
      </c>
      <c r="C408" s="16" t="s">
        <v>2074</v>
      </c>
      <c r="D408" s="16" t="s">
        <v>529</v>
      </c>
      <c r="E408" s="31" t="s">
        <v>2131</v>
      </c>
      <c r="F408" s="5" t="s">
        <v>528</v>
      </c>
      <c r="G408" s="33">
        <v>3.4</v>
      </c>
      <c r="H408" s="38">
        <v>0.04</v>
      </c>
    </row>
    <row r="409" spans="1:8" ht="27">
      <c r="A409" s="16">
        <v>405</v>
      </c>
      <c r="B409" s="16" t="s">
        <v>0</v>
      </c>
      <c r="C409" s="16" t="s">
        <v>2090</v>
      </c>
      <c r="D409" s="5" t="s">
        <v>531</v>
      </c>
      <c r="E409" s="31" t="s">
        <v>2131</v>
      </c>
      <c r="F409" s="5" t="s">
        <v>530</v>
      </c>
      <c r="G409" s="33">
        <v>2.125</v>
      </c>
      <c r="H409" s="38">
        <v>0.012</v>
      </c>
    </row>
    <row r="410" spans="1:8" ht="14.25">
      <c r="A410" s="16">
        <v>406</v>
      </c>
      <c r="B410" s="16" t="s">
        <v>0</v>
      </c>
      <c r="C410" s="16" t="s">
        <v>2090</v>
      </c>
      <c r="D410" s="5" t="s">
        <v>531</v>
      </c>
      <c r="E410" s="31" t="s">
        <v>2131</v>
      </c>
      <c r="F410" s="5" t="s">
        <v>100</v>
      </c>
      <c r="G410" s="33">
        <v>0.085</v>
      </c>
      <c r="H410" s="38">
        <v>-0.02</v>
      </c>
    </row>
    <row r="411" spans="1:8" ht="14.25">
      <c r="A411" s="16">
        <v>407</v>
      </c>
      <c r="B411" s="16" t="s">
        <v>0</v>
      </c>
      <c r="C411" s="16" t="s">
        <v>2090</v>
      </c>
      <c r="D411" s="5" t="s">
        <v>531</v>
      </c>
      <c r="E411" s="31" t="s">
        <v>2131</v>
      </c>
      <c r="F411" s="5" t="s">
        <v>532</v>
      </c>
      <c r="G411" s="33">
        <v>5.355</v>
      </c>
      <c r="H411" s="38">
        <v>0.035</v>
      </c>
    </row>
    <row r="412" spans="1:8" ht="14.25">
      <c r="A412" s="16">
        <v>408</v>
      </c>
      <c r="B412" s="16" t="s">
        <v>0</v>
      </c>
      <c r="C412" s="16" t="s">
        <v>2090</v>
      </c>
      <c r="D412" s="5" t="s">
        <v>531</v>
      </c>
      <c r="E412" s="31" t="s">
        <v>2131</v>
      </c>
      <c r="F412" s="5" t="s">
        <v>533</v>
      </c>
      <c r="G412" s="33">
        <v>0.2125</v>
      </c>
      <c r="H412" s="38">
        <v>-0.02</v>
      </c>
    </row>
    <row r="413" spans="1:8" ht="14.25">
      <c r="A413" s="16">
        <v>409</v>
      </c>
      <c r="B413" s="16" t="s">
        <v>0</v>
      </c>
      <c r="C413" s="16" t="s">
        <v>2090</v>
      </c>
      <c r="D413" s="5" t="s">
        <v>531</v>
      </c>
      <c r="E413" s="31" t="s">
        <v>2131</v>
      </c>
      <c r="F413" s="5" t="s">
        <v>98</v>
      </c>
      <c r="G413" s="33">
        <v>0.2125</v>
      </c>
      <c r="H413" s="38">
        <v>-0.02</v>
      </c>
    </row>
    <row r="414" spans="1:8" ht="14.25">
      <c r="A414" s="16">
        <v>410</v>
      </c>
      <c r="B414" s="16" t="s">
        <v>0</v>
      </c>
      <c r="C414" s="16" t="s">
        <v>2090</v>
      </c>
      <c r="D414" s="5" t="s">
        <v>531</v>
      </c>
      <c r="E414" s="31" t="s">
        <v>2131</v>
      </c>
      <c r="F414" s="5" t="s">
        <v>534</v>
      </c>
      <c r="G414" s="33">
        <v>0.2125</v>
      </c>
      <c r="H414" s="38">
        <v>-0.02</v>
      </c>
    </row>
    <row r="415" spans="1:8" ht="14.25">
      <c r="A415" s="16">
        <v>411</v>
      </c>
      <c r="B415" s="16" t="s">
        <v>0</v>
      </c>
      <c r="C415" s="16" t="s">
        <v>2090</v>
      </c>
      <c r="D415" s="5" t="s">
        <v>531</v>
      </c>
      <c r="E415" s="31" t="s">
        <v>2131</v>
      </c>
      <c r="F415" s="5" t="s">
        <v>535</v>
      </c>
      <c r="G415" s="33">
        <v>5.355</v>
      </c>
      <c r="H415" s="38">
        <v>0.035</v>
      </c>
    </row>
    <row r="416" spans="1:8" ht="14.25">
      <c r="A416" s="16">
        <v>412</v>
      </c>
      <c r="B416" s="16" t="s">
        <v>0</v>
      </c>
      <c r="C416" s="16" t="s">
        <v>2090</v>
      </c>
      <c r="D416" s="5" t="s">
        <v>531</v>
      </c>
      <c r="E416" s="31" t="s">
        <v>2131</v>
      </c>
      <c r="F416" s="5" t="s">
        <v>120</v>
      </c>
      <c r="G416" s="33">
        <v>5.355</v>
      </c>
      <c r="H416" s="38">
        <v>0.035</v>
      </c>
    </row>
    <row r="417" spans="1:8" ht="14.25">
      <c r="A417" s="16">
        <v>413</v>
      </c>
      <c r="B417" s="16" t="s">
        <v>0</v>
      </c>
      <c r="C417" s="16" t="s">
        <v>2084</v>
      </c>
      <c r="D417" s="5" t="s">
        <v>531</v>
      </c>
      <c r="E417" s="31" t="s">
        <v>2131</v>
      </c>
      <c r="F417" s="5" t="s">
        <v>122</v>
      </c>
      <c r="G417" s="33">
        <v>10.71</v>
      </c>
      <c r="H417" s="38">
        <v>0.071</v>
      </c>
    </row>
    <row r="418" spans="1:8" ht="14.25">
      <c r="A418" s="16">
        <v>414</v>
      </c>
      <c r="B418" s="16" t="s">
        <v>0</v>
      </c>
      <c r="C418" s="16" t="s">
        <v>2084</v>
      </c>
      <c r="D418" s="5" t="s">
        <v>531</v>
      </c>
      <c r="E418" s="31" t="s">
        <v>2131</v>
      </c>
      <c r="F418" s="5" t="s">
        <v>117</v>
      </c>
      <c r="G418" s="33">
        <v>10.71</v>
      </c>
      <c r="H418" s="38">
        <v>0.071</v>
      </c>
    </row>
    <row r="419" spans="1:8" ht="14.25">
      <c r="A419" s="16">
        <v>415</v>
      </c>
      <c r="B419" s="16" t="s">
        <v>0</v>
      </c>
      <c r="C419" s="16" t="s">
        <v>2084</v>
      </c>
      <c r="D419" s="5" t="s">
        <v>531</v>
      </c>
      <c r="E419" s="31" t="s">
        <v>2131</v>
      </c>
      <c r="F419" s="5" t="s">
        <v>118</v>
      </c>
      <c r="G419" s="33">
        <v>10.71</v>
      </c>
      <c r="H419" s="38">
        <v>0.071</v>
      </c>
    </row>
    <row r="420" spans="1:8" ht="27">
      <c r="A420" s="16">
        <v>416</v>
      </c>
      <c r="B420" s="16" t="s">
        <v>0</v>
      </c>
      <c r="C420" s="16" t="s">
        <v>2091</v>
      </c>
      <c r="D420" s="5" t="s">
        <v>531</v>
      </c>
      <c r="E420" s="31" t="s">
        <v>2131</v>
      </c>
      <c r="F420" s="5" t="s">
        <v>536</v>
      </c>
      <c r="G420" s="33">
        <v>0.085</v>
      </c>
      <c r="H420" s="38">
        <v>-0.01</v>
      </c>
    </row>
    <row r="421" spans="1:8" ht="27">
      <c r="A421" s="16">
        <v>417</v>
      </c>
      <c r="B421" s="16" t="s">
        <v>0</v>
      </c>
      <c r="C421" s="16" t="s">
        <v>2091</v>
      </c>
      <c r="D421" s="5" t="s">
        <v>531</v>
      </c>
      <c r="E421" s="31" t="s">
        <v>2131</v>
      </c>
      <c r="F421" s="5" t="s">
        <v>537</v>
      </c>
      <c r="G421" s="33">
        <v>0.2125</v>
      </c>
      <c r="H421" s="38">
        <v>-0.02</v>
      </c>
    </row>
    <row r="422" spans="1:8" ht="27">
      <c r="A422" s="16">
        <v>418</v>
      </c>
      <c r="B422" s="16" t="s">
        <v>0</v>
      </c>
      <c r="C422" s="16" t="s">
        <v>2091</v>
      </c>
      <c r="D422" s="5" t="s">
        <v>531</v>
      </c>
      <c r="E422" s="31" t="s">
        <v>2131</v>
      </c>
      <c r="F422" s="5" t="s">
        <v>538</v>
      </c>
      <c r="G422" s="33">
        <v>0.51</v>
      </c>
      <c r="H422" s="38">
        <v>-0.02</v>
      </c>
    </row>
    <row r="423" spans="1:8" ht="14.25">
      <c r="A423" s="16">
        <v>419</v>
      </c>
      <c r="B423" s="16" t="s">
        <v>0</v>
      </c>
      <c r="C423" s="16" t="s">
        <v>2091</v>
      </c>
      <c r="D423" s="5" t="s">
        <v>531</v>
      </c>
      <c r="E423" s="31" t="s">
        <v>2131</v>
      </c>
      <c r="F423" s="5" t="s">
        <v>539</v>
      </c>
      <c r="G423" s="33">
        <v>0.085</v>
      </c>
      <c r="H423" s="38">
        <v>-0.01</v>
      </c>
    </row>
    <row r="424" spans="1:8" ht="14.25">
      <c r="A424" s="16">
        <v>420</v>
      </c>
      <c r="B424" s="16" t="s">
        <v>0</v>
      </c>
      <c r="C424" s="16" t="s">
        <v>2091</v>
      </c>
      <c r="D424" s="5" t="s">
        <v>531</v>
      </c>
      <c r="E424" s="31" t="s">
        <v>2131</v>
      </c>
      <c r="F424" s="5" t="s">
        <v>540</v>
      </c>
      <c r="G424" s="33">
        <v>0.059500000000000004</v>
      </c>
      <c r="H424" s="38">
        <v>-0.01</v>
      </c>
    </row>
    <row r="425" spans="1:8" ht="27">
      <c r="A425" s="16">
        <v>421</v>
      </c>
      <c r="B425" s="16" t="s">
        <v>0</v>
      </c>
      <c r="C425" s="16" t="s">
        <v>2091</v>
      </c>
      <c r="D425" s="5" t="s">
        <v>531</v>
      </c>
      <c r="E425" s="31" t="s">
        <v>2131</v>
      </c>
      <c r="F425" s="5" t="s">
        <v>541</v>
      </c>
      <c r="G425" s="33">
        <v>0.085</v>
      </c>
      <c r="H425" s="38">
        <v>-0.01</v>
      </c>
    </row>
    <row r="426" spans="1:8" ht="27">
      <c r="A426" s="16">
        <v>422</v>
      </c>
      <c r="B426" s="16" t="s">
        <v>0</v>
      </c>
      <c r="C426" s="16" t="s">
        <v>2091</v>
      </c>
      <c r="D426" s="5" t="s">
        <v>531</v>
      </c>
      <c r="E426" s="31" t="s">
        <v>2131</v>
      </c>
      <c r="F426" s="5" t="s">
        <v>542</v>
      </c>
      <c r="G426" s="33">
        <v>0.085</v>
      </c>
      <c r="H426" s="38">
        <v>-0.01</v>
      </c>
    </row>
    <row r="427" spans="1:8" ht="27">
      <c r="A427" s="16">
        <v>423</v>
      </c>
      <c r="B427" s="16" t="s">
        <v>0</v>
      </c>
      <c r="C427" s="16" t="s">
        <v>2091</v>
      </c>
      <c r="D427" s="5" t="s">
        <v>531</v>
      </c>
      <c r="E427" s="31" t="s">
        <v>2131</v>
      </c>
      <c r="F427" s="5" t="s">
        <v>543</v>
      </c>
      <c r="G427" s="33">
        <v>0.085</v>
      </c>
      <c r="H427" s="38">
        <v>-0.01</v>
      </c>
    </row>
    <row r="428" spans="1:8" ht="27">
      <c r="A428" s="16">
        <v>424</v>
      </c>
      <c r="B428" s="16" t="s">
        <v>0</v>
      </c>
      <c r="C428" s="16" t="s">
        <v>2091</v>
      </c>
      <c r="D428" s="5" t="s">
        <v>531</v>
      </c>
      <c r="E428" s="31" t="s">
        <v>2131</v>
      </c>
      <c r="F428" s="5" t="s">
        <v>544</v>
      </c>
      <c r="G428" s="33">
        <v>0.34</v>
      </c>
      <c r="H428" s="38">
        <v>-0.01</v>
      </c>
    </row>
    <row r="429" spans="1:8" ht="27">
      <c r="A429" s="16">
        <v>425</v>
      </c>
      <c r="B429" s="16" t="s">
        <v>0</v>
      </c>
      <c r="C429" s="16" t="s">
        <v>2091</v>
      </c>
      <c r="D429" s="5" t="s">
        <v>531</v>
      </c>
      <c r="E429" s="31" t="s">
        <v>2131</v>
      </c>
      <c r="F429" s="5" t="s">
        <v>545</v>
      </c>
      <c r="G429" s="33">
        <v>0.085</v>
      </c>
      <c r="H429" s="38">
        <v>-0.01</v>
      </c>
    </row>
    <row r="430" spans="1:8" ht="27">
      <c r="A430" s="16">
        <v>426</v>
      </c>
      <c r="B430" s="16" t="s">
        <v>0</v>
      </c>
      <c r="C430" s="16" t="s">
        <v>2091</v>
      </c>
      <c r="D430" s="5" t="s">
        <v>531</v>
      </c>
      <c r="E430" s="31" t="s">
        <v>2131</v>
      </c>
      <c r="F430" s="5" t="s">
        <v>546</v>
      </c>
      <c r="G430" s="33">
        <v>1.36</v>
      </c>
      <c r="H430" s="38">
        <v>-0.01</v>
      </c>
    </row>
    <row r="431" spans="1:8" ht="14.25">
      <c r="A431" s="16">
        <v>427</v>
      </c>
      <c r="B431" s="16" t="s">
        <v>0</v>
      </c>
      <c r="C431" s="16" t="s">
        <v>2091</v>
      </c>
      <c r="D431" s="5" t="s">
        <v>531</v>
      </c>
      <c r="E431" s="31" t="s">
        <v>2131</v>
      </c>
      <c r="F431" s="5" t="s">
        <v>547</v>
      </c>
      <c r="G431" s="33">
        <v>0.085</v>
      </c>
      <c r="H431" s="38">
        <v>-0.01</v>
      </c>
    </row>
    <row r="432" spans="1:8" ht="27">
      <c r="A432" s="16">
        <v>428</v>
      </c>
      <c r="B432" s="16" t="s">
        <v>0</v>
      </c>
      <c r="C432" s="16" t="s">
        <v>2091</v>
      </c>
      <c r="D432" s="5" t="s">
        <v>531</v>
      </c>
      <c r="E432" s="31" t="s">
        <v>2131</v>
      </c>
      <c r="F432" s="5" t="s">
        <v>548</v>
      </c>
      <c r="G432" s="33">
        <v>0.5355</v>
      </c>
      <c r="H432" s="38">
        <v>-0.01</v>
      </c>
    </row>
    <row r="433" spans="1:8" ht="14.25">
      <c r="A433" s="16">
        <v>429</v>
      </c>
      <c r="B433" s="16" t="s">
        <v>0</v>
      </c>
      <c r="C433" s="16" t="s">
        <v>2091</v>
      </c>
      <c r="D433" s="5" t="s">
        <v>559</v>
      </c>
      <c r="E433" s="31" t="s">
        <v>2131</v>
      </c>
      <c r="F433" s="5" t="s">
        <v>549</v>
      </c>
      <c r="G433" s="33">
        <v>2.125</v>
      </c>
      <c r="H433" s="38">
        <v>0.012</v>
      </c>
    </row>
    <row r="434" spans="1:8" ht="14.25">
      <c r="A434" s="16">
        <v>430</v>
      </c>
      <c r="B434" s="16" t="s">
        <v>0</v>
      </c>
      <c r="C434" s="16" t="s">
        <v>2091</v>
      </c>
      <c r="D434" s="5" t="s">
        <v>559</v>
      </c>
      <c r="E434" s="31" t="s">
        <v>2131</v>
      </c>
      <c r="F434" s="5" t="s">
        <v>550</v>
      </c>
      <c r="G434" s="33">
        <v>2.125</v>
      </c>
      <c r="H434" s="38">
        <v>0.012</v>
      </c>
    </row>
    <row r="435" spans="1:8" ht="14.25">
      <c r="A435" s="16">
        <v>431</v>
      </c>
      <c r="B435" s="16" t="s">
        <v>0</v>
      </c>
      <c r="C435" s="16" t="s">
        <v>2091</v>
      </c>
      <c r="D435" s="5" t="s">
        <v>559</v>
      </c>
      <c r="E435" s="31" t="s">
        <v>2131</v>
      </c>
      <c r="F435" s="5" t="s">
        <v>551</v>
      </c>
      <c r="G435" s="33">
        <v>1.36</v>
      </c>
      <c r="H435" s="38">
        <v>-0.01</v>
      </c>
    </row>
    <row r="436" spans="1:8" ht="14.25">
      <c r="A436" s="16">
        <v>432</v>
      </c>
      <c r="B436" s="16" t="s">
        <v>0</v>
      </c>
      <c r="C436" s="16" t="s">
        <v>2091</v>
      </c>
      <c r="D436" s="5" t="s">
        <v>559</v>
      </c>
      <c r="E436" s="31" t="s">
        <v>2131</v>
      </c>
      <c r="F436" s="5" t="s">
        <v>552</v>
      </c>
      <c r="G436" s="33">
        <v>1.53</v>
      </c>
      <c r="H436" s="38">
        <v>-0.01</v>
      </c>
    </row>
    <row r="437" spans="1:8" ht="14.25">
      <c r="A437" s="16">
        <v>433</v>
      </c>
      <c r="B437" s="16" t="s">
        <v>0</v>
      </c>
      <c r="C437" s="16" t="s">
        <v>2091</v>
      </c>
      <c r="D437" s="5" t="s">
        <v>559</v>
      </c>
      <c r="E437" s="31" t="s">
        <v>2131</v>
      </c>
      <c r="F437" s="5" t="s">
        <v>553</v>
      </c>
      <c r="G437" s="33">
        <v>0.85</v>
      </c>
      <c r="H437" s="38">
        <v>-0.01</v>
      </c>
    </row>
    <row r="438" spans="1:8" ht="27">
      <c r="A438" s="16">
        <v>434</v>
      </c>
      <c r="B438" s="16" t="s">
        <v>0</v>
      </c>
      <c r="C438" s="16" t="s">
        <v>2091</v>
      </c>
      <c r="D438" s="5" t="s">
        <v>559</v>
      </c>
      <c r="E438" s="31" t="s">
        <v>2131</v>
      </c>
      <c r="F438" s="5" t="s">
        <v>554</v>
      </c>
      <c r="G438" s="33">
        <v>2.72</v>
      </c>
      <c r="H438" s="38">
        <v>0.007</v>
      </c>
    </row>
    <row r="439" spans="1:8" ht="14.25">
      <c r="A439" s="16">
        <v>435</v>
      </c>
      <c r="B439" s="16" t="s">
        <v>0</v>
      </c>
      <c r="C439" s="16" t="s">
        <v>2091</v>
      </c>
      <c r="D439" s="5" t="s">
        <v>559</v>
      </c>
      <c r="E439" s="31" t="s">
        <v>2131</v>
      </c>
      <c r="F439" s="5" t="s">
        <v>555</v>
      </c>
      <c r="G439" s="33">
        <v>0.5355</v>
      </c>
      <c r="H439" s="38">
        <v>-0.01</v>
      </c>
    </row>
    <row r="440" spans="1:8" ht="14.25">
      <c r="A440" s="16">
        <v>436</v>
      </c>
      <c r="B440" s="16" t="s">
        <v>0</v>
      </c>
      <c r="C440" s="16" t="s">
        <v>2091</v>
      </c>
      <c r="D440" s="5" t="s">
        <v>559</v>
      </c>
      <c r="E440" s="31" t="s">
        <v>2131</v>
      </c>
      <c r="F440" s="5" t="s">
        <v>556</v>
      </c>
      <c r="G440" s="33">
        <v>0.2125</v>
      </c>
      <c r="H440" s="38">
        <v>-0.02</v>
      </c>
    </row>
    <row r="441" spans="1:8" ht="14.25">
      <c r="A441" s="16">
        <v>437</v>
      </c>
      <c r="B441" s="16" t="s">
        <v>0</v>
      </c>
      <c r="C441" s="16" t="s">
        <v>2091</v>
      </c>
      <c r="D441" s="5" t="s">
        <v>559</v>
      </c>
      <c r="E441" s="31" t="s">
        <v>2131</v>
      </c>
      <c r="F441" s="5" t="s">
        <v>557</v>
      </c>
      <c r="G441" s="33">
        <v>0.5355</v>
      </c>
      <c r="H441" s="38">
        <v>-0.02</v>
      </c>
    </row>
    <row r="442" spans="1:8" ht="14.25">
      <c r="A442" s="16">
        <v>438</v>
      </c>
      <c r="B442" s="16" t="s">
        <v>0</v>
      </c>
      <c r="C442" s="16" t="s">
        <v>2091</v>
      </c>
      <c r="D442" s="5" t="s">
        <v>559</v>
      </c>
      <c r="E442" s="31" t="s">
        <v>2131</v>
      </c>
      <c r="F442" s="5" t="s">
        <v>558</v>
      </c>
      <c r="G442" s="33">
        <v>0.425</v>
      </c>
      <c r="H442" s="38">
        <v>-0.02</v>
      </c>
    </row>
    <row r="443" spans="1:8" ht="14.25">
      <c r="A443" s="16">
        <v>439</v>
      </c>
      <c r="B443" s="16" t="s">
        <v>0</v>
      </c>
      <c r="C443" s="16" t="s">
        <v>2091</v>
      </c>
      <c r="D443" s="5" t="s">
        <v>559</v>
      </c>
      <c r="E443" s="31" t="s">
        <v>2131</v>
      </c>
      <c r="F443" s="5" t="s">
        <v>560</v>
      </c>
      <c r="G443" s="33">
        <v>0.85</v>
      </c>
      <c r="H443" s="38">
        <v>-0.02</v>
      </c>
    </row>
    <row r="444" spans="1:8" ht="14.25">
      <c r="A444" s="16">
        <v>440</v>
      </c>
      <c r="B444" s="16" t="s">
        <v>0</v>
      </c>
      <c r="C444" s="16" t="s">
        <v>2091</v>
      </c>
      <c r="D444" s="5" t="s">
        <v>559</v>
      </c>
      <c r="E444" s="31" t="s">
        <v>2131</v>
      </c>
      <c r="F444" s="5" t="s">
        <v>561</v>
      </c>
      <c r="G444" s="33">
        <v>0.85</v>
      </c>
      <c r="H444" s="38">
        <v>-0.02</v>
      </c>
    </row>
    <row r="445" spans="1:8" ht="14.25">
      <c r="A445" s="16">
        <v>441</v>
      </c>
      <c r="B445" s="16" t="s">
        <v>0</v>
      </c>
      <c r="C445" s="16" t="s">
        <v>2091</v>
      </c>
      <c r="D445" s="5" t="s">
        <v>559</v>
      </c>
      <c r="E445" s="31" t="s">
        <v>2131</v>
      </c>
      <c r="F445" s="5" t="s">
        <v>562</v>
      </c>
      <c r="G445" s="33">
        <v>0.2125</v>
      </c>
      <c r="H445" s="38">
        <v>-0.02</v>
      </c>
    </row>
    <row r="446" spans="1:8" ht="14.25">
      <c r="A446" s="16">
        <v>442</v>
      </c>
      <c r="B446" s="16" t="s">
        <v>0</v>
      </c>
      <c r="C446" s="16" t="s">
        <v>2091</v>
      </c>
      <c r="D446" s="5" t="s">
        <v>559</v>
      </c>
      <c r="E446" s="31" t="s">
        <v>2131</v>
      </c>
      <c r="F446" s="5" t="s">
        <v>563</v>
      </c>
      <c r="G446" s="33">
        <v>1.53</v>
      </c>
      <c r="H446" s="38">
        <v>-0.02</v>
      </c>
    </row>
    <row r="447" spans="1:8" ht="14.25">
      <c r="A447" s="16">
        <v>443</v>
      </c>
      <c r="B447" s="16" t="s">
        <v>0</v>
      </c>
      <c r="C447" s="16" t="s">
        <v>2091</v>
      </c>
      <c r="D447" s="5" t="s">
        <v>559</v>
      </c>
      <c r="E447" s="31" t="s">
        <v>2131</v>
      </c>
      <c r="F447" s="5" t="s">
        <v>564</v>
      </c>
      <c r="G447" s="33">
        <v>2.125</v>
      </c>
      <c r="H447" s="38">
        <v>0.012</v>
      </c>
    </row>
    <row r="448" spans="1:8" ht="14.25">
      <c r="A448" s="16">
        <v>444</v>
      </c>
      <c r="B448" s="16" t="s">
        <v>0</v>
      </c>
      <c r="C448" s="16" t="s">
        <v>2091</v>
      </c>
      <c r="D448" s="5" t="s">
        <v>559</v>
      </c>
      <c r="E448" s="31" t="s">
        <v>2131</v>
      </c>
      <c r="F448" s="5" t="s">
        <v>565</v>
      </c>
      <c r="G448" s="33">
        <v>0.85</v>
      </c>
      <c r="H448" s="38">
        <v>-0.01</v>
      </c>
    </row>
    <row r="449" spans="1:8" ht="27">
      <c r="A449" s="16">
        <v>445</v>
      </c>
      <c r="B449" s="16" t="s">
        <v>0</v>
      </c>
      <c r="C449" s="16" t="s">
        <v>580</v>
      </c>
      <c r="D449" s="16" t="s">
        <v>580</v>
      </c>
      <c r="E449" s="31" t="s">
        <v>2131</v>
      </c>
      <c r="F449" s="5" t="s">
        <v>566</v>
      </c>
      <c r="G449" s="33">
        <v>1.36</v>
      </c>
      <c r="H449" s="38">
        <v>-0.01</v>
      </c>
    </row>
    <row r="450" spans="1:8" ht="27">
      <c r="A450" s="16">
        <v>446</v>
      </c>
      <c r="B450" s="16" t="s">
        <v>0</v>
      </c>
      <c r="C450" s="16" t="s">
        <v>580</v>
      </c>
      <c r="D450" s="16" t="s">
        <v>580</v>
      </c>
      <c r="E450" s="31" t="s">
        <v>2131</v>
      </c>
      <c r="F450" s="5" t="s">
        <v>567</v>
      </c>
      <c r="G450" s="33">
        <v>2.125</v>
      </c>
      <c r="H450" s="38">
        <v>0.012</v>
      </c>
    </row>
    <row r="451" spans="1:8" ht="14.25">
      <c r="A451" s="16">
        <v>447</v>
      </c>
      <c r="B451" s="16" t="s">
        <v>0</v>
      </c>
      <c r="C451" s="16" t="s">
        <v>580</v>
      </c>
      <c r="D451" s="16" t="s">
        <v>580</v>
      </c>
      <c r="E451" s="31" t="s">
        <v>2131</v>
      </c>
      <c r="F451" s="5" t="s">
        <v>568</v>
      </c>
      <c r="G451" s="33">
        <v>0.5355</v>
      </c>
      <c r="H451" s="38">
        <v>-0.02</v>
      </c>
    </row>
    <row r="452" spans="1:8" ht="14.25">
      <c r="A452" s="16">
        <v>448</v>
      </c>
      <c r="B452" s="16" t="s">
        <v>0</v>
      </c>
      <c r="C452" s="16" t="s">
        <v>580</v>
      </c>
      <c r="D452" s="16" t="s">
        <v>580</v>
      </c>
      <c r="E452" s="31" t="s">
        <v>2131</v>
      </c>
      <c r="F452" s="5" t="s">
        <v>569</v>
      </c>
      <c r="G452" s="33">
        <v>0.2125</v>
      </c>
      <c r="H452" s="38">
        <v>-0.02</v>
      </c>
    </row>
    <row r="453" spans="1:8" ht="14.25">
      <c r="A453" s="16">
        <v>449</v>
      </c>
      <c r="B453" s="16" t="s">
        <v>0</v>
      </c>
      <c r="C453" s="16" t="s">
        <v>580</v>
      </c>
      <c r="D453" s="16" t="s">
        <v>580</v>
      </c>
      <c r="E453" s="31" t="s">
        <v>2131</v>
      </c>
      <c r="F453" s="5" t="s">
        <v>570</v>
      </c>
      <c r="G453" s="33">
        <v>0.2125</v>
      </c>
      <c r="H453" s="38">
        <v>-0.02</v>
      </c>
    </row>
    <row r="454" spans="1:8" ht="14.25">
      <c r="A454" s="16">
        <v>450</v>
      </c>
      <c r="B454" s="16" t="s">
        <v>0</v>
      </c>
      <c r="C454" s="16" t="s">
        <v>580</v>
      </c>
      <c r="D454" s="16" t="s">
        <v>580</v>
      </c>
      <c r="E454" s="31" t="s">
        <v>2131</v>
      </c>
      <c r="F454" s="5" t="s">
        <v>571</v>
      </c>
      <c r="G454" s="33">
        <v>2.125</v>
      </c>
      <c r="H454" s="38">
        <v>0.012</v>
      </c>
    </row>
    <row r="455" spans="1:8" ht="27">
      <c r="A455" s="16">
        <v>451</v>
      </c>
      <c r="B455" s="16" t="s">
        <v>0</v>
      </c>
      <c r="C455" s="16" t="s">
        <v>580</v>
      </c>
      <c r="D455" s="16" t="s">
        <v>580</v>
      </c>
      <c r="E455" s="31" t="s">
        <v>2131</v>
      </c>
      <c r="F455" s="5" t="s">
        <v>572</v>
      </c>
      <c r="G455" s="33">
        <v>0.85</v>
      </c>
      <c r="H455" s="38">
        <v>-0.01</v>
      </c>
    </row>
    <row r="456" spans="1:8" ht="14.25">
      <c r="A456" s="16">
        <v>452</v>
      </c>
      <c r="B456" s="16" t="s">
        <v>0</v>
      </c>
      <c r="C456" s="16" t="s">
        <v>580</v>
      </c>
      <c r="D456" s="16" t="s">
        <v>580</v>
      </c>
      <c r="E456" s="31" t="s">
        <v>2131</v>
      </c>
      <c r="F456" s="5" t="s">
        <v>573</v>
      </c>
      <c r="G456" s="33">
        <v>2.125</v>
      </c>
      <c r="H456" s="38">
        <v>0.01</v>
      </c>
    </row>
    <row r="457" spans="1:8" ht="14.25">
      <c r="A457" s="16">
        <v>453</v>
      </c>
      <c r="B457" s="16" t="s">
        <v>0</v>
      </c>
      <c r="C457" s="16" t="s">
        <v>580</v>
      </c>
      <c r="D457" s="16" t="s">
        <v>580</v>
      </c>
      <c r="E457" s="31" t="s">
        <v>2131</v>
      </c>
      <c r="F457" s="5" t="s">
        <v>574</v>
      </c>
      <c r="G457" s="33">
        <v>2.125</v>
      </c>
      <c r="H457" s="38">
        <v>0.012</v>
      </c>
    </row>
    <row r="458" spans="1:8" ht="14.25">
      <c r="A458" s="16">
        <v>454</v>
      </c>
      <c r="B458" s="16" t="s">
        <v>0</v>
      </c>
      <c r="C458" s="16" t="s">
        <v>580</v>
      </c>
      <c r="D458" s="16" t="s">
        <v>580</v>
      </c>
      <c r="E458" s="31" t="s">
        <v>2131</v>
      </c>
      <c r="F458" s="5" t="s">
        <v>575</v>
      </c>
      <c r="G458" s="33">
        <v>1.36</v>
      </c>
      <c r="H458" s="38">
        <v>-0.01</v>
      </c>
    </row>
    <row r="459" spans="1:8" ht="14.25">
      <c r="A459" s="16">
        <v>455</v>
      </c>
      <c r="B459" s="16" t="s">
        <v>0</v>
      </c>
      <c r="C459" s="16" t="s">
        <v>580</v>
      </c>
      <c r="D459" s="16" t="s">
        <v>580</v>
      </c>
      <c r="E459" s="31" t="s">
        <v>2131</v>
      </c>
      <c r="F459" s="5" t="s">
        <v>576</v>
      </c>
      <c r="G459" s="33">
        <v>1.36</v>
      </c>
      <c r="H459" s="38">
        <v>-0.01</v>
      </c>
    </row>
    <row r="460" spans="1:8" ht="27">
      <c r="A460" s="16">
        <v>456</v>
      </c>
      <c r="B460" s="16" t="s">
        <v>0</v>
      </c>
      <c r="C460" s="16" t="s">
        <v>580</v>
      </c>
      <c r="D460" s="16" t="s">
        <v>580</v>
      </c>
      <c r="E460" s="31" t="s">
        <v>2131</v>
      </c>
      <c r="F460" s="5" t="s">
        <v>577</v>
      </c>
      <c r="G460" s="33">
        <v>1.36</v>
      </c>
      <c r="H460" s="38">
        <v>-0.01</v>
      </c>
    </row>
    <row r="461" spans="1:8" ht="27">
      <c r="A461" s="16">
        <v>457</v>
      </c>
      <c r="B461" s="16" t="s">
        <v>0</v>
      </c>
      <c r="C461" s="16" t="s">
        <v>580</v>
      </c>
      <c r="D461" s="16" t="s">
        <v>580</v>
      </c>
      <c r="E461" s="31" t="s">
        <v>2131</v>
      </c>
      <c r="F461" s="5" t="s">
        <v>578</v>
      </c>
      <c r="G461" s="33">
        <v>2.125</v>
      </c>
      <c r="H461" s="38">
        <v>0.012</v>
      </c>
    </row>
    <row r="462" spans="1:8" ht="14.25">
      <c r="A462" s="16">
        <v>458</v>
      </c>
      <c r="B462" s="16" t="s">
        <v>0</v>
      </c>
      <c r="C462" s="16" t="s">
        <v>580</v>
      </c>
      <c r="D462" s="16" t="s">
        <v>580</v>
      </c>
      <c r="E462" s="31" t="s">
        <v>2131</v>
      </c>
      <c r="F462" s="5" t="s">
        <v>579</v>
      </c>
      <c r="G462" s="33">
        <v>1.36</v>
      </c>
      <c r="H462" s="38">
        <v>-0.01</v>
      </c>
    </row>
    <row r="463" spans="1:8" ht="14.25">
      <c r="A463" s="16">
        <v>459</v>
      </c>
      <c r="B463" s="16" t="s">
        <v>0</v>
      </c>
      <c r="C463" s="16" t="s">
        <v>580</v>
      </c>
      <c r="D463" s="16" t="s">
        <v>580</v>
      </c>
      <c r="E463" s="31" t="s">
        <v>2131</v>
      </c>
      <c r="F463" s="5" t="s">
        <v>581</v>
      </c>
      <c r="G463" s="33">
        <v>0.85</v>
      </c>
      <c r="H463" s="38">
        <v>-0.01</v>
      </c>
    </row>
    <row r="464" spans="1:8" ht="14.25">
      <c r="A464" s="16">
        <v>460</v>
      </c>
      <c r="B464" s="16" t="s">
        <v>0</v>
      </c>
      <c r="C464" s="16" t="s">
        <v>580</v>
      </c>
      <c r="D464" s="16" t="s">
        <v>580</v>
      </c>
      <c r="E464" s="31" t="s">
        <v>2131</v>
      </c>
      <c r="F464" s="5" t="s">
        <v>582</v>
      </c>
      <c r="G464" s="33">
        <v>0.85</v>
      </c>
      <c r="H464" s="38">
        <v>-0.01</v>
      </c>
    </row>
    <row r="465" spans="1:8" ht="14.25">
      <c r="A465" s="16">
        <v>461</v>
      </c>
      <c r="B465" s="16" t="s">
        <v>0</v>
      </c>
      <c r="C465" s="16" t="s">
        <v>580</v>
      </c>
      <c r="D465" s="16" t="s">
        <v>580</v>
      </c>
      <c r="E465" s="31" t="s">
        <v>2131</v>
      </c>
      <c r="F465" s="5" t="s">
        <v>583</v>
      </c>
      <c r="G465" s="33">
        <v>0.85</v>
      </c>
      <c r="H465" s="38">
        <v>-0.01</v>
      </c>
    </row>
    <row r="466" spans="1:8" ht="14.25">
      <c r="A466" s="16">
        <v>462</v>
      </c>
      <c r="B466" s="16" t="s">
        <v>0</v>
      </c>
      <c r="C466" s="16" t="s">
        <v>580</v>
      </c>
      <c r="D466" s="16" t="s">
        <v>580</v>
      </c>
      <c r="E466" s="31" t="s">
        <v>2131</v>
      </c>
      <c r="F466" s="5" t="s">
        <v>584</v>
      </c>
      <c r="G466" s="33">
        <v>0.2125</v>
      </c>
      <c r="H466" s="38">
        <v>-0.02</v>
      </c>
    </row>
    <row r="467" spans="1:8" ht="14.25">
      <c r="A467" s="16">
        <v>463</v>
      </c>
      <c r="B467" s="16" t="s">
        <v>0</v>
      </c>
      <c r="C467" s="16" t="s">
        <v>580</v>
      </c>
      <c r="D467" s="16" t="s">
        <v>580</v>
      </c>
      <c r="E467" s="31" t="s">
        <v>2131</v>
      </c>
      <c r="F467" s="5" t="s">
        <v>585</v>
      </c>
      <c r="G467" s="33">
        <v>2.72</v>
      </c>
      <c r="H467" s="38">
        <v>0.007</v>
      </c>
    </row>
    <row r="468" spans="1:8" ht="14.25">
      <c r="A468" s="16">
        <v>464</v>
      </c>
      <c r="B468" s="16" t="s">
        <v>0</v>
      </c>
      <c r="C468" s="16" t="s">
        <v>580</v>
      </c>
      <c r="D468" s="16" t="s">
        <v>580</v>
      </c>
      <c r="E468" s="31" t="s">
        <v>2131</v>
      </c>
      <c r="F468" s="5" t="s">
        <v>586</v>
      </c>
      <c r="G468" s="33">
        <v>2.6775</v>
      </c>
      <c r="H468" s="38">
        <v>0.007</v>
      </c>
    </row>
    <row r="469" spans="1:8" ht="14.25">
      <c r="A469" s="16">
        <v>465</v>
      </c>
      <c r="B469" s="16" t="s">
        <v>0</v>
      </c>
      <c r="C469" s="16" t="s">
        <v>580</v>
      </c>
      <c r="D469" s="16" t="s">
        <v>580</v>
      </c>
      <c r="E469" s="31" t="s">
        <v>2131</v>
      </c>
      <c r="F469" s="5" t="s">
        <v>587</v>
      </c>
      <c r="G469" s="33">
        <v>0.34</v>
      </c>
      <c r="H469" s="38">
        <v>-0.02</v>
      </c>
    </row>
    <row r="470" spans="1:8" ht="27">
      <c r="A470" s="16">
        <v>466</v>
      </c>
      <c r="B470" s="16" t="s">
        <v>0</v>
      </c>
      <c r="C470" s="16" t="s">
        <v>580</v>
      </c>
      <c r="D470" s="16" t="s">
        <v>580</v>
      </c>
      <c r="E470" s="31" t="s">
        <v>2131</v>
      </c>
      <c r="F470" s="5" t="s">
        <v>588</v>
      </c>
      <c r="G470" s="33">
        <v>2.125</v>
      </c>
      <c r="H470" s="38">
        <v>0.012</v>
      </c>
    </row>
    <row r="471" spans="1:8" ht="14.25">
      <c r="A471" s="16">
        <v>467</v>
      </c>
      <c r="B471" s="16" t="s">
        <v>0</v>
      </c>
      <c r="C471" s="16" t="s">
        <v>580</v>
      </c>
      <c r="D471" s="16" t="s">
        <v>580</v>
      </c>
      <c r="E471" s="31" t="s">
        <v>2131</v>
      </c>
      <c r="F471" s="5" t="s">
        <v>589</v>
      </c>
      <c r="G471" s="33">
        <v>2.125</v>
      </c>
      <c r="H471" s="38">
        <v>0.012</v>
      </c>
    </row>
    <row r="472" spans="1:8" ht="14.25">
      <c r="A472" s="16">
        <v>468</v>
      </c>
      <c r="B472" s="16" t="s">
        <v>0</v>
      </c>
      <c r="C472" s="16" t="s">
        <v>580</v>
      </c>
      <c r="D472" s="16" t="s">
        <v>580</v>
      </c>
      <c r="E472" s="31" t="s">
        <v>2131</v>
      </c>
      <c r="F472" s="5" t="s">
        <v>590</v>
      </c>
      <c r="G472" s="33">
        <v>1.36</v>
      </c>
      <c r="H472" s="38">
        <v>-0.01</v>
      </c>
    </row>
    <row r="473" spans="1:8" ht="14.25">
      <c r="A473" s="16">
        <v>469</v>
      </c>
      <c r="B473" s="16" t="s">
        <v>0</v>
      </c>
      <c r="C473" s="16" t="s">
        <v>580</v>
      </c>
      <c r="D473" s="16" t="s">
        <v>580</v>
      </c>
      <c r="E473" s="31" t="s">
        <v>2131</v>
      </c>
      <c r="F473" s="5" t="s">
        <v>591</v>
      </c>
      <c r="G473" s="33">
        <v>1.36</v>
      </c>
      <c r="H473" s="38">
        <v>-0.01</v>
      </c>
    </row>
    <row r="474" spans="1:8" ht="14.25">
      <c r="A474" s="16">
        <v>470</v>
      </c>
      <c r="B474" s="16" t="s">
        <v>0</v>
      </c>
      <c r="C474" s="16" t="s">
        <v>580</v>
      </c>
      <c r="D474" s="16" t="s">
        <v>580</v>
      </c>
      <c r="E474" s="31" t="s">
        <v>2131</v>
      </c>
      <c r="F474" s="5" t="s">
        <v>592</v>
      </c>
      <c r="G474" s="33">
        <v>0.5355</v>
      </c>
      <c r="H474" s="38">
        <v>-0.01</v>
      </c>
    </row>
    <row r="475" spans="1:8" ht="14.25">
      <c r="A475" s="16">
        <v>471</v>
      </c>
      <c r="B475" s="16" t="s">
        <v>0</v>
      </c>
      <c r="C475" s="16" t="s">
        <v>580</v>
      </c>
      <c r="D475" s="16" t="s">
        <v>580</v>
      </c>
      <c r="E475" s="31" t="s">
        <v>2131</v>
      </c>
      <c r="F475" s="5" t="s">
        <v>593</v>
      </c>
      <c r="G475" s="33">
        <v>0.2125</v>
      </c>
      <c r="H475" s="38">
        <v>-0.01</v>
      </c>
    </row>
    <row r="476" spans="1:8" ht="14.25">
      <c r="A476" s="16">
        <v>472</v>
      </c>
      <c r="B476" s="16" t="s">
        <v>0</v>
      </c>
      <c r="C476" s="16" t="s">
        <v>580</v>
      </c>
      <c r="D476" s="16" t="s">
        <v>580</v>
      </c>
      <c r="E476" s="31" t="s">
        <v>2131</v>
      </c>
      <c r="F476" s="5" t="s">
        <v>594</v>
      </c>
      <c r="G476" s="33">
        <v>0.5355</v>
      </c>
      <c r="H476" s="38">
        <v>-0.01</v>
      </c>
    </row>
    <row r="477" spans="1:8" ht="14.25">
      <c r="A477" s="16">
        <v>473</v>
      </c>
      <c r="B477" s="16" t="s">
        <v>0</v>
      </c>
      <c r="C477" s="16" t="s">
        <v>580</v>
      </c>
      <c r="D477" s="16" t="s">
        <v>580</v>
      </c>
      <c r="E477" s="31" t="s">
        <v>2131</v>
      </c>
      <c r="F477" s="5" t="s">
        <v>595</v>
      </c>
      <c r="G477" s="33">
        <v>0.34</v>
      </c>
      <c r="H477" s="38">
        <v>-0.01</v>
      </c>
    </row>
    <row r="478" spans="1:8" ht="14.25">
      <c r="A478" s="16">
        <v>474</v>
      </c>
      <c r="B478" s="16" t="s">
        <v>0</v>
      </c>
      <c r="C478" s="16" t="s">
        <v>580</v>
      </c>
      <c r="D478" s="16" t="s">
        <v>580</v>
      </c>
      <c r="E478" s="31" t="s">
        <v>2131</v>
      </c>
      <c r="F478" s="5" t="s">
        <v>596</v>
      </c>
      <c r="G478" s="33">
        <v>0.34</v>
      </c>
      <c r="H478" s="38">
        <v>-0.01</v>
      </c>
    </row>
    <row r="479" spans="1:8" ht="14.25">
      <c r="A479" s="16">
        <v>475</v>
      </c>
      <c r="B479" s="16" t="s">
        <v>0</v>
      </c>
      <c r="C479" s="16" t="s">
        <v>580</v>
      </c>
      <c r="D479" s="16" t="s">
        <v>580</v>
      </c>
      <c r="E479" s="31" t="s">
        <v>2131</v>
      </c>
      <c r="F479" s="5" t="s">
        <v>597</v>
      </c>
      <c r="G479" s="33">
        <v>0.5355</v>
      </c>
      <c r="H479" s="38">
        <v>-0.01</v>
      </c>
    </row>
    <row r="480" spans="1:8" ht="14.25">
      <c r="A480" s="16">
        <v>476</v>
      </c>
      <c r="B480" s="16" t="s">
        <v>0</v>
      </c>
      <c r="C480" s="16" t="s">
        <v>580</v>
      </c>
      <c r="D480" s="16" t="s">
        <v>580</v>
      </c>
      <c r="E480" s="31" t="s">
        <v>2131</v>
      </c>
      <c r="F480" s="5" t="s">
        <v>598</v>
      </c>
      <c r="G480" s="33">
        <v>1.36</v>
      </c>
      <c r="H480" s="38">
        <v>-0.01</v>
      </c>
    </row>
    <row r="481" spans="1:8" ht="14.25">
      <c r="A481" s="16">
        <v>477</v>
      </c>
      <c r="B481" s="16" t="s">
        <v>0</v>
      </c>
      <c r="C481" s="16" t="s">
        <v>580</v>
      </c>
      <c r="D481" s="16" t="s">
        <v>580</v>
      </c>
      <c r="E481" s="31" t="s">
        <v>2131</v>
      </c>
      <c r="F481" s="5" t="s">
        <v>599</v>
      </c>
      <c r="G481" s="33">
        <v>0.5355</v>
      </c>
      <c r="H481" s="38">
        <v>-0.01</v>
      </c>
    </row>
    <row r="482" spans="1:8" ht="14.25">
      <c r="A482" s="16">
        <v>478</v>
      </c>
      <c r="B482" s="16" t="s">
        <v>0</v>
      </c>
      <c r="C482" s="16" t="s">
        <v>580</v>
      </c>
      <c r="D482" s="16" t="s">
        <v>580</v>
      </c>
      <c r="E482" s="31" t="s">
        <v>2131</v>
      </c>
      <c r="F482" s="5" t="s">
        <v>600</v>
      </c>
      <c r="G482" s="33">
        <v>0.85</v>
      </c>
      <c r="H482" s="38">
        <v>-0.01</v>
      </c>
    </row>
    <row r="483" spans="1:8" ht="14.25">
      <c r="A483" s="16">
        <v>479</v>
      </c>
      <c r="B483" s="16" t="s">
        <v>0</v>
      </c>
      <c r="C483" s="16" t="s">
        <v>580</v>
      </c>
      <c r="D483" s="16" t="s">
        <v>580</v>
      </c>
      <c r="E483" s="31" t="s">
        <v>2131</v>
      </c>
      <c r="F483" s="5" t="s">
        <v>601</v>
      </c>
      <c r="G483" s="33">
        <v>3.4</v>
      </c>
      <c r="H483" s="38">
        <v>0.04</v>
      </c>
    </row>
    <row r="484" spans="1:8" ht="14.25">
      <c r="A484" s="16">
        <v>480</v>
      </c>
      <c r="B484" s="16" t="s">
        <v>0</v>
      </c>
      <c r="C484" s="16" t="s">
        <v>580</v>
      </c>
      <c r="D484" s="16" t="s">
        <v>580</v>
      </c>
      <c r="E484" s="31" t="s">
        <v>2131</v>
      </c>
      <c r="F484" s="5" t="s">
        <v>602</v>
      </c>
      <c r="G484" s="33">
        <v>2.125</v>
      </c>
      <c r="H484" s="38">
        <v>0.012</v>
      </c>
    </row>
    <row r="485" spans="1:8" ht="14.25">
      <c r="A485" s="16">
        <v>481</v>
      </c>
      <c r="B485" s="16" t="s">
        <v>0</v>
      </c>
      <c r="C485" s="16" t="s">
        <v>580</v>
      </c>
      <c r="D485" s="16" t="s">
        <v>580</v>
      </c>
      <c r="E485" s="31" t="s">
        <v>2131</v>
      </c>
      <c r="F485" s="5" t="s">
        <v>603</v>
      </c>
      <c r="G485" s="33">
        <v>1.36</v>
      </c>
      <c r="H485" s="38">
        <v>-0.01</v>
      </c>
    </row>
    <row r="486" spans="1:8" ht="14.25">
      <c r="A486" s="16">
        <v>482</v>
      </c>
      <c r="B486" s="16" t="s">
        <v>0</v>
      </c>
      <c r="C486" s="16" t="s">
        <v>580</v>
      </c>
      <c r="D486" s="16" t="s">
        <v>580</v>
      </c>
      <c r="E486" s="31" t="s">
        <v>2131</v>
      </c>
      <c r="F486" s="5" t="s">
        <v>604</v>
      </c>
      <c r="G486" s="33">
        <v>2.125</v>
      </c>
      <c r="H486" s="38">
        <v>0.012</v>
      </c>
    </row>
    <row r="487" spans="1:8" ht="14.25">
      <c r="A487" s="16">
        <v>483</v>
      </c>
      <c r="B487" s="16" t="s">
        <v>0</v>
      </c>
      <c r="C487" s="16" t="s">
        <v>580</v>
      </c>
      <c r="D487" s="16" t="s">
        <v>580</v>
      </c>
      <c r="E487" s="31" t="s">
        <v>2131</v>
      </c>
      <c r="F487" s="5" t="s">
        <v>605</v>
      </c>
      <c r="G487" s="33">
        <v>0.85</v>
      </c>
      <c r="H487" s="38">
        <v>-0.01</v>
      </c>
    </row>
    <row r="488" spans="1:8" ht="14.25">
      <c r="A488" s="16">
        <v>484</v>
      </c>
      <c r="B488" s="16" t="s">
        <v>0</v>
      </c>
      <c r="C488" s="16" t="s">
        <v>580</v>
      </c>
      <c r="D488" s="16" t="s">
        <v>580</v>
      </c>
      <c r="E488" s="31" t="s">
        <v>2131</v>
      </c>
      <c r="F488" s="5" t="s">
        <v>606</v>
      </c>
      <c r="G488" s="33">
        <v>0.85</v>
      </c>
      <c r="H488" s="38">
        <v>-0.01</v>
      </c>
    </row>
    <row r="489" spans="1:8" ht="14.25">
      <c r="A489" s="16">
        <v>485</v>
      </c>
      <c r="B489" s="16" t="s">
        <v>0</v>
      </c>
      <c r="C489" s="16" t="s">
        <v>580</v>
      </c>
      <c r="D489" s="16" t="s">
        <v>580</v>
      </c>
      <c r="E489" s="31" t="s">
        <v>2131</v>
      </c>
      <c r="F489" s="5" t="s">
        <v>607</v>
      </c>
      <c r="G489" s="33">
        <v>1.36</v>
      </c>
      <c r="H489" s="38">
        <v>-0.01</v>
      </c>
    </row>
    <row r="490" spans="1:8" ht="27">
      <c r="A490" s="16">
        <v>486</v>
      </c>
      <c r="B490" s="16" t="s">
        <v>0</v>
      </c>
      <c r="C490" s="16" t="s">
        <v>580</v>
      </c>
      <c r="D490" s="16" t="s">
        <v>580</v>
      </c>
      <c r="E490" s="31" t="s">
        <v>2131</v>
      </c>
      <c r="F490" s="5" t="s">
        <v>608</v>
      </c>
      <c r="G490" s="33">
        <v>0.85</v>
      </c>
      <c r="H490" s="38">
        <v>-0.01</v>
      </c>
    </row>
    <row r="491" spans="1:8" ht="27">
      <c r="A491" s="16">
        <v>487</v>
      </c>
      <c r="B491" s="16" t="s">
        <v>0</v>
      </c>
      <c r="C491" s="16" t="s">
        <v>580</v>
      </c>
      <c r="D491" s="16" t="s">
        <v>580</v>
      </c>
      <c r="E491" s="31" t="s">
        <v>2131</v>
      </c>
      <c r="F491" s="5" t="s">
        <v>609</v>
      </c>
      <c r="G491" s="33">
        <v>1.36</v>
      </c>
      <c r="H491" s="38">
        <v>-0.01</v>
      </c>
    </row>
    <row r="492" spans="1:8" ht="14.25">
      <c r="A492" s="16">
        <v>488</v>
      </c>
      <c r="B492" s="16" t="s">
        <v>0</v>
      </c>
      <c r="C492" s="16" t="s">
        <v>580</v>
      </c>
      <c r="D492" s="16" t="s">
        <v>580</v>
      </c>
      <c r="E492" s="31" t="s">
        <v>2131</v>
      </c>
      <c r="F492" s="5" t="s">
        <v>610</v>
      </c>
      <c r="G492" s="33">
        <v>2.125</v>
      </c>
      <c r="H492" s="38">
        <v>0.012</v>
      </c>
    </row>
    <row r="493" spans="1:8" ht="14.25">
      <c r="A493" s="16">
        <v>489</v>
      </c>
      <c r="B493" s="16" t="s">
        <v>0</v>
      </c>
      <c r="C493" s="16" t="s">
        <v>580</v>
      </c>
      <c r="D493" s="16" t="s">
        <v>580</v>
      </c>
      <c r="E493" s="31" t="s">
        <v>2131</v>
      </c>
      <c r="F493" s="5" t="s">
        <v>611</v>
      </c>
      <c r="G493" s="33">
        <v>2.125</v>
      </c>
      <c r="H493" s="38">
        <v>0.012</v>
      </c>
    </row>
    <row r="494" spans="1:8" ht="14.25">
      <c r="A494" s="16">
        <v>490</v>
      </c>
      <c r="B494" s="16" t="s">
        <v>0</v>
      </c>
      <c r="C494" s="16" t="s">
        <v>580</v>
      </c>
      <c r="D494" s="16" t="s">
        <v>580</v>
      </c>
      <c r="E494" s="31" t="s">
        <v>2131</v>
      </c>
      <c r="F494" s="5" t="s">
        <v>612</v>
      </c>
      <c r="G494" s="33">
        <v>1.36</v>
      </c>
      <c r="H494" s="38">
        <v>-0.01</v>
      </c>
    </row>
    <row r="495" spans="1:8" ht="14.25">
      <c r="A495" s="16">
        <v>491</v>
      </c>
      <c r="B495" s="16" t="s">
        <v>0</v>
      </c>
      <c r="C495" s="16" t="s">
        <v>580</v>
      </c>
      <c r="D495" s="16" t="s">
        <v>580</v>
      </c>
      <c r="E495" s="31" t="s">
        <v>2131</v>
      </c>
      <c r="F495" s="5" t="s">
        <v>613</v>
      </c>
      <c r="G495" s="33">
        <v>0.34</v>
      </c>
      <c r="H495" s="38">
        <v>-0.02</v>
      </c>
    </row>
    <row r="496" spans="1:8" ht="14.25">
      <c r="A496" s="16">
        <v>492</v>
      </c>
      <c r="B496" s="16" t="s">
        <v>0</v>
      </c>
      <c r="C496" s="16" t="s">
        <v>580</v>
      </c>
      <c r="D496" s="16" t="s">
        <v>580</v>
      </c>
      <c r="E496" s="31" t="s">
        <v>2131</v>
      </c>
      <c r="F496" s="5" t="s">
        <v>614</v>
      </c>
      <c r="G496" s="33">
        <v>2.125</v>
      </c>
      <c r="H496" s="38">
        <v>0.012</v>
      </c>
    </row>
    <row r="497" spans="1:8" ht="14.25">
      <c r="A497" s="16">
        <v>493</v>
      </c>
      <c r="B497" s="16" t="s">
        <v>0</v>
      </c>
      <c r="C497" s="16" t="s">
        <v>580</v>
      </c>
      <c r="D497" s="16" t="s">
        <v>580</v>
      </c>
      <c r="E497" s="31" t="s">
        <v>2131</v>
      </c>
      <c r="F497" s="5" t="s">
        <v>615</v>
      </c>
      <c r="G497" s="33">
        <v>0.5355</v>
      </c>
      <c r="H497" s="38">
        <v>-0.02</v>
      </c>
    </row>
    <row r="498" spans="1:8" ht="14.25">
      <c r="A498" s="16">
        <v>494</v>
      </c>
      <c r="B498" s="16" t="s">
        <v>0</v>
      </c>
      <c r="C498" s="16" t="s">
        <v>580</v>
      </c>
      <c r="D498" s="16" t="s">
        <v>580</v>
      </c>
      <c r="E498" s="31" t="s">
        <v>2131</v>
      </c>
      <c r="F498" s="5" t="s">
        <v>616</v>
      </c>
      <c r="G498" s="33">
        <v>0.34</v>
      </c>
      <c r="H498" s="38">
        <v>-0.02</v>
      </c>
    </row>
    <row r="499" spans="1:8" ht="14.25">
      <c r="A499" s="16">
        <v>495</v>
      </c>
      <c r="B499" s="16" t="s">
        <v>0</v>
      </c>
      <c r="C499" s="16" t="s">
        <v>580</v>
      </c>
      <c r="D499" s="16" t="s">
        <v>580</v>
      </c>
      <c r="E499" s="31" t="s">
        <v>2131</v>
      </c>
      <c r="F499" s="5" t="s">
        <v>617</v>
      </c>
      <c r="G499" s="33">
        <v>1.36</v>
      </c>
      <c r="H499" s="38">
        <v>-0.02</v>
      </c>
    </row>
    <row r="500" spans="1:8" ht="14.25">
      <c r="A500" s="16">
        <v>496</v>
      </c>
      <c r="B500" s="16" t="s">
        <v>0</v>
      </c>
      <c r="C500" s="16" t="s">
        <v>580</v>
      </c>
      <c r="D500" s="16" t="s">
        <v>580</v>
      </c>
      <c r="E500" s="31" t="s">
        <v>2131</v>
      </c>
      <c r="F500" s="5" t="s">
        <v>618</v>
      </c>
      <c r="G500" s="33">
        <v>0.085</v>
      </c>
      <c r="H500" s="38">
        <v>-0.02</v>
      </c>
    </row>
    <row r="501" spans="1:8" ht="27">
      <c r="A501" s="16">
        <v>497</v>
      </c>
      <c r="B501" s="16" t="s">
        <v>0</v>
      </c>
      <c r="C501" s="16" t="s">
        <v>580</v>
      </c>
      <c r="D501" s="16" t="s">
        <v>580</v>
      </c>
      <c r="E501" s="31" t="s">
        <v>2131</v>
      </c>
      <c r="F501" s="5" t="s">
        <v>619</v>
      </c>
      <c r="G501" s="33">
        <v>1.36</v>
      </c>
      <c r="H501" s="38">
        <v>-0.02</v>
      </c>
    </row>
    <row r="502" spans="1:8" ht="14.25">
      <c r="A502" s="16">
        <v>498</v>
      </c>
      <c r="B502" s="16" t="s">
        <v>0</v>
      </c>
      <c r="C502" s="16" t="s">
        <v>580</v>
      </c>
      <c r="D502" s="16" t="s">
        <v>580</v>
      </c>
      <c r="E502" s="31" t="s">
        <v>2131</v>
      </c>
      <c r="F502" s="5" t="s">
        <v>620</v>
      </c>
      <c r="G502" s="33">
        <v>0.5355</v>
      </c>
      <c r="H502" s="38">
        <v>-0.02</v>
      </c>
    </row>
    <row r="503" spans="1:8" ht="14.25">
      <c r="A503" s="16">
        <v>499</v>
      </c>
      <c r="B503" s="16" t="s">
        <v>0</v>
      </c>
      <c r="C503" s="16" t="s">
        <v>580</v>
      </c>
      <c r="D503" s="16" t="s">
        <v>580</v>
      </c>
      <c r="E503" s="31" t="s">
        <v>2131</v>
      </c>
      <c r="F503" s="5" t="s">
        <v>621</v>
      </c>
      <c r="G503" s="33">
        <v>0.85</v>
      </c>
      <c r="H503" s="38">
        <v>-0.02</v>
      </c>
    </row>
    <row r="504" spans="1:8" ht="14.25">
      <c r="A504" s="16">
        <v>500</v>
      </c>
      <c r="B504" s="16" t="s">
        <v>0</v>
      </c>
      <c r="C504" s="16" t="s">
        <v>580</v>
      </c>
      <c r="D504" s="16" t="s">
        <v>580</v>
      </c>
      <c r="E504" s="31" t="s">
        <v>2131</v>
      </c>
      <c r="F504" s="5" t="s">
        <v>622</v>
      </c>
      <c r="G504" s="33">
        <v>0.85</v>
      </c>
      <c r="H504" s="38">
        <v>-0.02</v>
      </c>
    </row>
    <row r="505" spans="1:8" ht="14.25">
      <c r="A505" s="16">
        <v>501</v>
      </c>
      <c r="B505" s="16" t="s">
        <v>0</v>
      </c>
      <c r="C505" s="16" t="s">
        <v>580</v>
      </c>
      <c r="D505" s="16" t="s">
        <v>580</v>
      </c>
      <c r="E505" s="31" t="s">
        <v>2131</v>
      </c>
      <c r="F505" s="5" t="s">
        <v>623</v>
      </c>
      <c r="G505" s="33">
        <v>1.36</v>
      </c>
      <c r="H505" s="38">
        <v>-0.02</v>
      </c>
    </row>
    <row r="506" spans="1:8" ht="14.25">
      <c r="A506" s="16">
        <v>502</v>
      </c>
      <c r="B506" s="16" t="s">
        <v>0</v>
      </c>
      <c r="C506" s="16" t="s">
        <v>580</v>
      </c>
      <c r="D506" s="16" t="s">
        <v>580</v>
      </c>
      <c r="E506" s="31" t="s">
        <v>2131</v>
      </c>
      <c r="F506" s="5" t="s">
        <v>624</v>
      </c>
      <c r="G506" s="33">
        <v>2.125</v>
      </c>
      <c r="H506" s="38">
        <v>0.012</v>
      </c>
    </row>
    <row r="507" spans="1:8" ht="14.25">
      <c r="A507" s="16">
        <v>503</v>
      </c>
      <c r="B507" s="16" t="s">
        <v>0</v>
      </c>
      <c r="C507" s="16" t="s">
        <v>580</v>
      </c>
      <c r="D507" s="16" t="s">
        <v>580</v>
      </c>
      <c r="E507" s="31" t="s">
        <v>2131</v>
      </c>
      <c r="F507" s="5" t="s">
        <v>625</v>
      </c>
      <c r="G507" s="33">
        <v>0.85</v>
      </c>
      <c r="H507" s="38">
        <v>-0.01</v>
      </c>
    </row>
    <row r="508" spans="1:8" ht="14.25">
      <c r="A508" s="16">
        <v>504</v>
      </c>
      <c r="B508" s="16" t="s">
        <v>0</v>
      </c>
      <c r="C508" s="16" t="s">
        <v>580</v>
      </c>
      <c r="D508" s="16" t="s">
        <v>580</v>
      </c>
      <c r="E508" s="31" t="s">
        <v>2131</v>
      </c>
      <c r="F508" s="5" t="s">
        <v>626</v>
      </c>
      <c r="G508" s="33">
        <v>0.85</v>
      </c>
      <c r="H508" s="38">
        <f>-0.01+7.5</f>
        <v>7.49</v>
      </c>
    </row>
    <row r="509" spans="1:8" ht="14.25">
      <c r="A509" s="16">
        <v>505</v>
      </c>
      <c r="B509" s="16" t="s">
        <v>0</v>
      </c>
      <c r="C509" s="16" t="s">
        <v>580</v>
      </c>
      <c r="D509" s="16" t="s">
        <v>580</v>
      </c>
      <c r="E509" s="31" t="s">
        <v>2131</v>
      </c>
      <c r="F509" s="5" t="s">
        <v>627</v>
      </c>
      <c r="G509" s="33">
        <v>0.5355</v>
      </c>
      <c r="H509" s="38">
        <v>-0.01</v>
      </c>
    </row>
    <row r="510" spans="1:8" ht="14.25">
      <c r="A510" s="16">
        <v>506</v>
      </c>
      <c r="B510" s="16" t="s">
        <v>0</v>
      </c>
      <c r="C510" s="16" t="s">
        <v>580</v>
      </c>
      <c r="D510" s="16" t="s">
        <v>580</v>
      </c>
      <c r="E510" s="31" t="s">
        <v>2131</v>
      </c>
      <c r="F510" s="5" t="s">
        <v>628</v>
      </c>
      <c r="G510" s="33">
        <v>1.36</v>
      </c>
      <c r="H510" s="38">
        <v>-0.01</v>
      </c>
    </row>
    <row r="511" spans="1:8" ht="14.25">
      <c r="A511" s="16">
        <v>507</v>
      </c>
      <c r="B511" s="16" t="s">
        <v>0</v>
      </c>
      <c r="C511" s="16" t="s">
        <v>580</v>
      </c>
      <c r="D511" s="16" t="s">
        <v>580</v>
      </c>
      <c r="E511" s="31" t="s">
        <v>2131</v>
      </c>
      <c r="F511" s="5" t="s">
        <v>629</v>
      </c>
      <c r="G511" s="33">
        <v>1.53</v>
      </c>
      <c r="H511" s="38">
        <v>-0.01</v>
      </c>
    </row>
    <row r="512" spans="1:8" ht="14.25">
      <c r="A512" s="16">
        <v>508</v>
      </c>
      <c r="B512" s="16" t="s">
        <v>0</v>
      </c>
      <c r="C512" s="16" t="s">
        <v>580</v>
      </c>
      <c r="D512" s="16" t="s">
        <v>580</v>
      </c>
      <c r="E512" s="31" t="s">
        <v>2131</v>
      </c>
      <c r="F512" s="5" t="s">
        <v>630</v>
      </c>
      <c r="G512" s="33">
        <v>3.4</v>
      </c>
      <c r="H512" s="38">
        <v>0.4</v>
      </c>
    </row>
    <row r="513" spans="1:8" ht="14.25">
      <c r="A513" s="16">
        <v>509</v>
      </c>
      <c r="B513" s="16" t="s">
        <v>0</v>
      </c>
      <c r="C513" s="16" t="s">
        <v>580</v>
      </c>
      <c r="D513" s="16" t="s">
        <v>580</v>
      </c>
      <c r="E513" s="31" t="s">
        <v>2131</v>
      </c>
      <c r="F513" s="5" t="s">
        <v>631</v>
      </c>
      <c r="G513" s="33">
        <v>2.125</v>
      </c>
      <c r="H513" s="38">
        <v>0.012</v>
      </c>
    </row>
    <row r="514" spans="1:8" ht="14.25">
      <c r="A514" s="16">
        <v>510</v>
      </c>
      <c r="B514" s="16" t="s">
        <v>0</v>
      </c>
      <c r="C514" s="16" t="s">
        <v>580</v>
      </c>
      <c r="D514" s="16" t="s">
        <v>580</v>
      </c>
      <c r="E514" s="31" t="s">
        <v>2131</v>
      </c>
      <c r="F514" s="5" t="s">
        <v>632</v>
      </c>
      <c r="G514" s="33">
        <v>0.2125</v>
      </c>
      <c r="H514" s="38">
        <v>-0.02</v>
      </c>
    </row>
    <row r="515" spans="1:8" ht="16.5" customHeight="1">
      <c r="A515" s="16">
        <v>511</v>
      </c>
      <c r="B515" s="16" t="s">
        <v>0</v>
      </c>
      <c r="C515" s="16" t="s">
        <v>580</v>
      </c>
      <c r="D515" s="16" t="s">
        <v>580</v>
      </c>
      <c r="E515" s="31" t="s">
        <v>2131</v>
      </c>
      <c r="F515" s="5" t="s">
        <v>633</v>
      </c>
      <c r="G515" s="33">
        <v>0.34</v>
      </c>
      <c r="H515" s="38">
        <v>-0.02</v>
      </c>
    </row>
    <row r="516" spans="1:8" ht="22.5" customHeight="1">
      <c r="A516" s="16">
        <v>512</v>
      </c>
      <c r="B516" s="16" t="s">
        <v>0</v>
      </c>
      <c r="C516" s="16" t="s">
        <v>580</v>
      </c>
      <c r="D516" s="16" t="s">
        <v>580</v>
      </c>
      <c r="E516" s="31" t="s">
        <v>2131</v>
      </c>
      <c r="F516" s="5" t="s">
        <v>634</v>
      </c>
      <c r="G516" s="33">
        <v>1.36</v>
      </c>
      <c r="H516" s="38">
        <v>-0.02</v>
      </c>
    </row>
    <row r="517" spans="1:8" ht="14.25">
      <c r="A517" s="16">
        <v>513</v>
      </c>
      <c r="B517" s="16" t="s">
        <v>0</v>
      </c>
      <c r="C517" s="16" t="s">
        <v>580</v>
      </c>
      <c r="D517" s="16" t="s">
        <v>580</v>
      </c>
      <c r="E517" s="31" t="s">
        <v>2131</v>
      </c>
      <c r="F517" s="5" t="s">
        <v>635</v>
      </c>
      <c r="G517" s="33">
        <v>0.34</v>
      </c>
      <c r="H517" s="38">
        <v>-0.02</v>
      </c>
    </row>
    <row r="518" spans="1:8" ht="14.25">
      <c r="A518" s="16">
        <v>514</v>
      </c>
      <c r="B518" s="16" t="s">
        <v>0</v>
      </c>
      <c r="C518" s="16" t="s">
        <v>580</v>
      </c>
      <c r="D518" s="16" t="s">
        <v>580</v>
      </c>
      <c r="E518" s="31" t="s">
        <v>2131</v>
      </c>
      <c r="F518" s="5" t="s">
        <v>636</v>
      </c>
      <c r="G518" s="33">
        <v>1.36</v>
      </c>
      <c r="H518" s="38">
        <v>-0.02</v>
      </c>
    </row>
    <row r="519" spans="1:8" ht="14.25">
      <c r="A519" s="16">
        <v>515</v>
      </c>
      <c r="B519" s="16" t="s">
        <v>0</v>
      </c>
      <c r="C519" s="16" t="s">
        <v>580</v>
      </c>
      <c r="D519" s="16" t="s">
        <v>580</v>
      </c>
      <c r="E519" s="31" t="s">
        <v>2131</v>
      </c>
      <c r="F519" s="5" t="s">
        <v>637</v>
      </c>
      <c r="G519" s="33">
        <v>0.34</v>
      </c>
      <c r="H519" s="38">
        <v>-0.02</v>
      </c>
    </row>
    <row r="520" spans="1:8" ht="27">
      <c r="A520" s="16">
        <v>516</v>
      </c>
      <c r="B520" s="16" t="s">
        <v>0</v>
      </c>
      <c r="C520" s="16" t="s">
        <v>580</v>
      </c>
      <c r="D520" s="16" t="s">
        <v>580</v>
      </c>
      <c r="E520" s="31" t="s">
        <v>2131</v>
      </c>
      <c r="F520" s="5" t="s">
        <v>638</v>
      </c>
      <c r="G520" s="33">
        <v>0.85</v>
      </c>
      <c r="H520" s="38">
        <v>-0.02</v>
      </c>
    </row>
    <row r="521" spans="3:8" s="23" customFormat="1" ht="15">
      <c r="C521" s="28"/>
      <c r="F521" s="11"/>
      <c r="H521" s="39"/>
    </row>
    <row r="522" spans="3:8" s="23" customFormat="1" ht="15">
      <c r="C522" s="28"/>
      <c r="F522" s="11"/>
      <c r="H522" s="39"/>
    </row>
    <row r="523" spans="3:8" s="23" customFormat="1" ht="15">
      <c r="C523" s="28"/>
      <c r="F523" s="11"/>
      <c r="H523" s="39"/>
    </row>
    <row r="524" spans="3:8" s="23" customFormat="1" ht="15">
      <c r="C524" s="28"/>
      <c r="F524" s="11"/>
      <c r="H524" s="39"/>
    </row>
    <row r="525" spans="6:8" s="23" customFormat="1" ht="14.25">
      <c r="F525" s="11"/>
      <c r="H525" s="39"/>
    </row>
    <row r="526" spans="6:8" s="23" customFormat="1" ht="14.25">
      <c r="F526" s="11"/>
      <c r="H526" s="39"/>
    </row>
    <row r="527" spans="6:8" s="23" customFormat="1" ht="14.25">
      <c r="F527" s="11"/>
      <c r="H527" s="39"/>
    </row>
    <row r="528" spans="6:8" s="23" customFormat="1" ht="14.25">
      <c r="F528" s="11"/>
      <c r="H528" s="39"/>
    </row>
    <row r="529" spans="6:8" s="23" customFormat="1" ht="14.25">
      <c r="F529" s="11"/>
      <c r="H529" s="39"/>
    </row>
    <row r="530" spans="6:8" s="23" customFormat="1" ht="14.25">
      <c r="F530" s="11"/>
      <c r="H530" s="39"/>
    </row>
    <row r="531" spans="6:8" s="23" customFormat="1" ht="14.25">
      <c r="F531" s="11"/>
      <c r="H531" s="39"/>
    </row>
    <row r="532" spans="6:8" s="23" customFormat="1" ht="14.25">
      <c r="F532" s="11"/>
      <c r="H532" s="39"/>
    </row>
    <row r="533" spans="6:8" s="23" customFormat="1" ht="14.25">
      <c r="F533" s="11"/>
      <c r="H533" s="39"/>
    </row>
    <row r="534" spans="6:8" s="23" customFormat="1" ht="14.25">
      <c r="F534" s="11"/>
      <c r="H534" s="39"/>
    </row>
    <row r="535" spans="6:8" s="23" customFormat="1" ht="14.25">
      <c r="F535" s="11"/>
      <c r="H535" s="39"/>
    </row>
    <row r="536" spans="6:8" s="23" customFormat="1" ht="14.25">
      <c r="F536" s="11"/>
      <c r="H536" s="39"/>
    </row>
    <row r="537" spans="6:8" s="23" customFormat="1" ht="14.25">
      <c r="F537" s="11"/>
      <c r="H537" s="39"/>
    </row>
    <row r="538" spans="6:8" s="23" customFormat="1" ht="14.25">
      <c r="F538" s="11"/>
      <c r="H538" s="39"/>
    </row>
    <row r="539" spans="6:8" s="23" customFormat="1" ht="14.25">
      <c r="F539" s="11"/>
      <c r="H539" s="39"/>
    </row>
    <row r="540" spans="6:8" s="23" customFormat="1" ht="14.25">
      <c r="F540" s="11"/>
      <c r="H540" s="39"/>
    </row>
    <row r="541" spans="6:8" s="23" customFormat="1" ht="14.25">
      <c r="F541" s="11"/>
      <c r="H541" s="39"/>
    </row>
    <row r="542" spans="6:8" s="23" customFormat="1" ht="14.25">
      <c r="F542" s="11"/>
      <c r="H542" s="39"/>
    </row>
    <row r="543" spans="6:8" s="23" customFormat="1" ht="14.25">
      <c r="F543" s="11"/>
      <c r="H543" s="39"/>
    </row>
    <row r="544" spans="6:8" s="23" customFormat="1" ht="14.25">
      <c r="F544" s="11"/>
      <c r="H544" s="39"/>
    </row>
    <row r="545" spans="6:8" s="23" customFormat="1" ht="14.25">
      <c r="F545" s="11"/>
      <c r="H545" s="39"/>
    </row>
    <row r="546" spans="6:8" s="23" customFormat="1" ht="14.25">
      <c r="F546" s="11"/>
      <c r="H546" s="39"/>
    </row>
    <row r="547" spans="6:8" s="23" customFormat="1" ht="14.25">
      <c r="F547" s="11"/>
      <c r="H547" s="39"/>
    </row>
    <row r="548" spans="6:8" s="23" customFormat="1" ht="14.25">
      <c r="F548" s="11"/>
      <c r="H548" s="39"/>
    </row>
    <row r="549" spans="6:8" s="23" customFormat="1" ht="14.25">
      <c r="F549" s="11"/>
      <c r="H549" s="39"/>
    </row>
    <row r="550" spans="6:8" s="23" customFormat="1" ht="14.25">
      <c r="F550" s="11"/>
      <c r="H550" s="39"/>
    </row>
    <row r="551" spans="6:8" s="23" customFormat="1" ht="14.25">
      <c r="F551" s="11"/>
      <c r="H551" s="39"/>
    </row>
    <row r="552" spans="6:8" s="23" customFormat="1" ht="14.25">
      <c r="F552" s="11"/>
      <c r="H552" s="39"/>
    </row>
    <row r="553" spans="6:8" s="23" customFormat="1" ht="14.25">
      <c r="F553" s="11"/>
      <c r="H553" s="39"/>
    </row>
    <row r="554" spans="6:8" s="23" customFormat="1" ht="14.25">
      <c r="F554" s="11"/>
      <c r="H554" s="39"/>
    </row>
    <row r="555" spans="6:8" s="23" customFormat="1" ht="14.25">
      <c r="F555" s="11"/>
      <c r="H555" s="39"/>
    </row>
    <row r="556" spans="6:8" s="23" customFormat="1" ht="14.25">
      <c r="F556" s="11"/>
      <c r="H556" s="39"/>
    </row>
    <row r="557" spans="6:8" s="23" customFormat="1" ht="14.25">
      <c r="F557" s="11"/>
      <c r="H557" s="39"/>
    </row>
    <row r="558" spans="6:8" s="23" customFormat="1" ht="14.25">
      <c r="F558" s="11"/>
      <c r="H558" s="39"/>
    </row>
    <row r="559" spans="6:8" s="23" customFormat="1" ht="14.25">
      <c r="F559" s="11"/>
      <c r="H559" s="39"/>
    </row>
    <row r="560" spans="6:8" s="23" customFormat="1" ht="14.25">
      <c r="F560" s="11"/>
      <c r="H560" s="39"/>
    </row>
    <row r="561" spans="6:8" s="23" customFormat="1" ht="14.25">
      <c r="F561" s="11"/>
      <c r="H561" s="39"/>
    </row>
    <row r="562" spans="6:8" s="23" customFormat="1" ht="14.25">
      <c r="F562" s="11"/>
      <c r="H562" s="39"/>
    </row>
    <row r="563" spans="6:8" s="23" customFormat="1" ht="14.25">
      <c r="F563" s="11"/>
      <c r="H563" s="39"/>
    </row>
    <row r="564" spans="6:8" s="23" customFormat="1" ht="14.25">
      <c r="F564" s="11"/>
      <c r="H564" s="39"/>
    </row>
    <row r="565" spans="6:8" s="23" customFormat="1" ht="14.25">
      <c r="F565" s="11"/>
      <c r="H565" s="39"/>
    </row>
    <row r="566" spans="6:8" s="23" customFormat="1" ht="14.25">
      <c r="F566" s="11"/>
      <c r="H566" s="39"/>
    </row>
    <row r="567" spans="6:8" s="23" customFormat="1" ht="14.25">
      <c r="F567" s="11"/>
      <c r="H567" s="39"/>
    </row>
    <row r="568" spans="6:8" s="23" customFormat="1" ht="14.25">
      <c r="F568" s="11"/>
      <c r="H568" s="39"/>
    </row>
    <row r="569" spans="6:8" s="23" customFormat="1" ht="14.25">
      <c r="F569" s="11"/>
      <c r="H569" s="39"/>
    </row>
    <row r="570" spans="6:8" s="23" customFormat="1" ht="14.25">
      <c r="F570" s="11"/>
      <c r="H570" s="39"/>
    </row>
    <row r="571" spans="6:8" s="23" customFormat="1" ht="14.25">
      <c r="F571" s="11"/>
      <c r="H571" s="39"/>
    </row>
    <row r="572" spans="6:8" s="23" customFormat="1" ht="14.25">
      <c r="F572" s="11"/>
      <c r="H572" s="39"/>
    </row>
    <row r="573" spans="6:8" s="23" customFormat="1" ht="14.25">
      <c r="F573" s="11"/>
      <c r="H573" s="39"/>
    </row>
    <row r="574" spans="6:8" s="23" customFormat="1" ht="14.25">
      <c r="F574" s="11"/>
      <c r="H574" s="39"/>
    </row>
    <row r="575" spans="6:8" s="23" customFormat="1" ht="14.25">
      <c r="F575" s="11"/>
      <c r="H575" s="39"/>
    </row>
    <row r="576" spans="6:8" s="23" customFormat="1" ht="14.25">
      <c r="F576" s="11"/>
      <c r="H576" s="39"/>
    </row>
    <row r="577" spans="6:8" s="23" customFormat="1" ht="14.25">
      <c r="F577" s="11"/>
      <c r="H577" s="39"/>
    </row>
    <row r="578" spans="6:8" s="23" customFormat="1" ht="14.25">
      <c r="F578" s="11"/>
      <c r="H578" s="39"/>
    </row>
    <row r="579" spans="6:8" s="23" customFormat="1" ht="14.25">
      <c r="F579" s="11"/>
      <c r="H579" s="39"/>
    </row>
    <row r="580" spans="6:8" s="23" customFormat="1" ht="14.25">
      <c r="F580" s="11"/>
      <c r="H580" s="39"/>
    </row>
    <row r="581" spans="6:8" s="23" customFormat="1" ht="14.25">
      <c r="F581" s="11"/>
      <c r="H581" s="39"/>
    </row>
    <row r="582" spans="6:8" s="23" customFormat="1" ht="14.25">
      <c r="F582" s="11"/>
      <c r="H582" s="39"/>
    </row>
    <row r="583" spans="6:8" s="23" customFormat="1" ht="14.25">
      <c r="F583" s="11"/>
      <c r="H583" s="39"/>
    </row>
    <row r="584" spans="6:8" s="23" customFormat="1" ht="14.25">
      <c r="F584" s="11"/>
      <c r="H584" s="39"/>
    </row>
    <row r="585" spans="6:8" s="23" customFormat="1" ht="14.25">
      <c r="F585" s="11"/>
      <c r="H585" s="39"/>
    </row>
    <row r="586" spans="6:8" s="23" customFormat="1" ht="14.25">
      <c r="F586" s="11"/>
      <c r="H586" s="39"/>
    </row>
    <row r="587" spans="6:8" s="23" customFormat="1" ht="14.25">
      <c r="F587" s="11"/>
      <c r="H587" s="39"/>
    </row>
    <row r="588" spans="6:8" s="23" customFormat="1" ht="14.25">
      <c r="F588" s="11"/>
      <c r="H588" s="39"/>
    </row>
    <row r="589" spans="6:8" s="23" customFormat="1" ht="14.25">
      <c r="F589" s="11"/>
      <c r="H589" s="39"/>
    </row>
    <row r="590" spans="6:8" s="23" customFormat="1" ht="14.25">
      <c r="F590" s="11"/>
      <c r="H590" s="39"/>
    </row>
    <row r="591" spans="6:8" s="23" customFormat="1" ht="14.25">
      <c r="F591" s="11"/>
      <c r="H591" s="39"/>
    </row>
    <row r="592" spans="6:8" s="23" customFormat="1" ht="14.25">
      <c r="F592" s="11"/>
      <c r="H592" s="39"/>
    </row>
    <row r="593" spans="6:8" s="23" customFormat="1" ht="14.25">
      <c r="F593" s="11"/>
      <c r="H593" s="39"/>
    </row>
    <row r="594" spans="6:8" s="23" customFormat="1" ht="14.25">
      <c r="F594" s="11"/>
      <c r="H594" s="39"/>
    </row>
    <row r="595" spans="6:8" s="23" customFormat="1" ht="14.25">
      <c r="F595" s="11"/>
      <c r="H595" s="39"/>
    </row>
    <row r="596" spans="6:8" s="23" customFormat="1" ht="14.25">
      <c r="F596" s="11"/>
      <c r="H596" s="39"/>
    </row>
    <row r="597" spans="6:8" s="23" customFormat="1" ht="14.25">
      <c r="F597" s="11"/>
      <c r="H597" s="39"/>
    </row>
    <row r="598" spans="6:8" s="23" customFormat="1" ht="14.25">
      <c r="F598" s="11"/>
      <c r="H598" s="39"/>
    </row>
    <row r="599" spans="6:8" s="23" customFormat="1" ht="14.25">
      <c r="F599" s="11"/>
      <c r="H599" s="39"/>
    </row>
    <row r="600" spans="6:8" s="23" customFormat="1" ht="14.25">
      <c r="F600" s="11"/>
      <c r="H600" s="39"/>
    </row>
    <row r="601" spans="6:8" s="23" customFormat="1" ht="14.25">
      <c r="F601" s="11"/>
      <c r="H601" s="39"/>
    </row>
    <row r="602" spans="6:8" s="23" customFormat="1" ht="14.25">
      <c r="F602" s="11"/>
      <c r="H602" s="39"/>
    </row>
    <row r="603" spans="6:8" s="23" customFormat="1" ht="14.25">
      <c r="F603" s="11"/>
      <c r="H603" s="39"/>
    </row>
    <row r="604" spans="6:8" s="23" customFormat="1" ht="14.25">
      <c r="F604" s="11"/>
      <c r="H604" s="39"/>
    </row>
    <row r="605" spans="6:8" s="23" customFormat="1" ht="14.25">
      <c r="F605" s="11"/>
      <c r="H605" s="39"/>
    </row>
    <row r="606" spans="6:8" s="23" customFormat="1" ht="14.25">
      <c r="F606" s="11"/>
      <c r="H606" s="39"/>
    </row>
    <row r="607" spans="6:8" s="23" customFormat="1" ht="14.25">
      <c r="F607" s="11"/>
      <c r="H607" s="39"/>
    </row>
    <row r="608" spans="6:8" s="23" customFormat="1" ht="14.25">
      <c r="F608" s="11"/>
      <c r="H608" s="39"/>
    </row>
    <row r="609" spans="6:8" s="23" customFormat="1" ht="14.25">
      <c r="F609" s="11"/>
      <c r="H609" s="39"/>
    </row>
    <row r="610" spans="6:8" s="23" customFormat="1" ht="14.25">
      <c r="F610" s="11"/>
      <c r="H610" s="39"/>
    </row>
    <row r="611" spans="6:8" s="23" customFormat="1" ht="14.25">
      <c r="F611" s="11"/>
      <c r="H611" s="39"/>
    </row>
    <row r="612" spans="6:8" s="23" customFormat="1" ht="14.25">
      <c r="F612" s="11"/>
      <c r="H612" s="39"/>
    </row>
    <row r="613" spans="6:8" s="23" customFormat="1" ht="14.25">
      <c r="F613" s="11"/>
      <c r="H613" s="39"/>
    </row>
    <row r="614" spans="6:8" s="23" customFormat="1" ht="14.25">
      <c r="F614" s="11"/>
      <c r="H614" s="39"/>
    </row>
    <row r="615" spans="6:8" s="23" customFormat="1" ht="14.25">
      <c r="F615" s="11"/>
      <c r="H615" s="39"/>
    </row>
    <row r="616" spans="6:8" s="23" customFormat="1" ht="14.25">
      <c r="F616" s="11"/>
      <c r="H616" s="39"/>
    </row>
    <row r="617" spans="6:8" s="23" customFormat="1" ht="14.25">
      <c r="F617" s="11"/>
      <c r="H617" s="39"/>
    </row>
    <row r="618" spans="6:8" s="23" customFormat="1" ht="14.25">
      <c r="F618" s="11"/>
      <c r="H618" s="39"/>
    </row>
    <row r="619" spans="6:8" s="23" customFormat="1" ht="14.25">
      <c r="F619" s="11"/>
      <c r="H619" s="39"/>
    </row>
    <row r="620" spans="6:8" s="23" customFormat="1" ht="14.25">
      <c r="F620" s="11"/>
      <c r="H620" s="39"/>
    </row>
    <row r="621" spans="6:8" s="23" customFormat="1" ht="14.25">
      <c r="F621" s="11"/>
      <c r="H621" s="39"/>
    </row>
    <row r="622" spans="6:8" s="23" customFormat="1" ht="14.25">
      <c r="F622" s="11"/>
      <c r="H622" s="39"/>
    </row>
    <row r="623" spans="6:8" s="23" customFormat="1" ht="14.25">
      <c r="F623" s="11"/>
      <c r="H623" s="39"/>
    </row>
    <row r="624" spans="6:8" s="23" customFormat="1" ht="14.25">
      <c r="F624" s="11"/>
      <c r="H624" s="39"/>
    </row>
    <row r="625" spans="6:8" s="23" customFormat="1" ht="14.25">
      <c r="F625" s="11"/>
      <c r="H625" s="39"/>
    </row>
    <row r="626" spans="6:8" s="23" customFormat="1" ht="14.25">
      <c r="F626" s="11"/>
      <c r="H626" s="39"/>
    </row>
    <row r="627" spans="6:8" s="23" customFormat="1" ht="14.25">
      <c r="F627" s="11"/>
      <c r="H627" s="39"/>
    </row>
    <row r="628" spans="6:8" s="23" customFormat="1" ht="14.25">
      <c r="F628" s="11"/>
      <c r="H628" s="39"/>
    </row>
    <row r="629" spans="6:8" s="23" customFormat="1" ht="14.25">
      <c r="F629" s="11"/>
      <c r="H629" s="39"/>
    </row>
    <row r="630" spans="6:8" s="23" customFormat="1" ht="14.25">
      <c r="F630" s="11"/>
      <c r="H630" s="39"/>
    </row>
    <row r="631" spans="6:8" s="23" customFormat="1" ht="14.25">
      <c r="F631" s="11"/>
      <c r="H631" s="39"/>
    </row>
    <row r="632" spans="6:8" s="23" customFormat="1" ht="14.25">
      <c r="F632" s="11"/>
      <c r="H632" s="39"/>
    </row>
    <row r="633" spans="6:8" s="23" customFormat="1" ht="14.25">
      <c r="F633" s="11"/>
      <c r="H633" s="39"/>
    </row>
    <row r="634" spans="6:8" s="23" customFormat="1" ht="14.25">
      <c r="F634" s="11"/>
      <c r="H634" s="39"/>
    </row>
    <row r="635" spans="6:8" s="23" customFormat="1" ht="14.25">
      <c r="F635" s="11"/>
      <c r="H635" s="39"/>
    </row>
    <row r="636" spans="6:8" s="23" customFormat="1" ht="14.25">
      <c r="F636" s="11"/>
      <c r="H636" s="39"/>
    </row>
    <row r="637" spans="6:8" s="23" customFormat="1" ht="14.25">
      <c r="F637" s="11"/>
      <c r="H637" s="39"/>
    </row>
    <row r="638" spans="6:8" s="23" customFormat="1" ht="14.25">
      <c r="F638" s="11"/>
      <c r="H638" s="39"/>
    </row>
    <row r="639" spans="6:8" s="23" customFormat="1" ht="14.25">
      <c r="F639" s="11"/>
      <c r="H639" s="39"/>
    </row>
    <row r="640" spans="6:8" s="23" customFormat="1" ht="14.25">
      <c r="F640" s="11"/>
      <c r="H640" s="39"/>
    </row>
    <row r="641" spans="6:8" s="23" customFormat="1" ht="14.25">
      <c r="F641" s="11"/>
      <c r="H641" s="39"/>
    </row>
    <row r="642" spans="6:8" s="23" customFormat="1" ht="14.25">
      <c r="F642" s="11"/>
      <c r="H642" s="39"/>
    </row>
    <row r="643" spans="6:8" s="23" customFormat="1" ht="14.25">
      <c r="F643" s="11"/>
      <c r="H643" s="39"/>
    </row>
    <row r="644" spans="6:8" s="23" customFormat="1" ht="14.25">
      <c r="F644" s="11"/>
      <c r="H644" s="39"/>
    </row>
    <row r="645" spans="6:8" s="23" customFormat="1" ht="14.25">
      <c r="F645" s="11"/>
      <c r="H645" s="39"/>
    </row>
    <row r="646" spans="6:8" s="23" customFormat="1" ht="14.25">
      <c r="F646" s="11"/>
      <c r="H646" s="39"/>
    </row>
    <row r="647" spans="6:8" s="23" customFormat="1" ht="14.25">
      <c r="F647" s="11"/>
      <c r="H647" s="39"/>
    </row>
    <row r="648" spans="6:8" s="23" customFormat="1" ht="14.25">
      <c r="F648" s="11"/>
      <c r="H648" s="39"/>
    </row>
    <row r="649" spans="6:8" s="23" customFormat="1" ht="14.25">
      <c r="F649" s="11"/>
      <c r="H649" s="39"/>
    </row>
    <row r="650" spans="6:8" s="23" customFormat="1" ht="14.25">
      <c r="F650" s="11"/>
      <c r="H650" s="39"/>
    </row>
    <row r="651" spans="6:8" s="23" customFormat="1" ht="14.25">
      <c r="F651" s="11"/>
      <c r="H651" s="39"/>
    </row>
    <row r="652" spans="6:8" s="23" customFormat="1" ht="14.25">
      <c r="F652" s="11"/>
      <c r="H652" s="39"/>
    </row>
    <row r="653" spans="6:8" s="23" customFormat="1" ht="14.25">
      <c r="F653" s="11"/>
      <c r="H653" s="39"/>
    </row>
    <row r="654" spans="6:8" s="23" customFormat="1" ht="14.25">
      <c r="F654" s="11"/>
      <c r="H654" s="39"/>
    </row>
    <row r="655" spans="6:8" s="23" customFormat="1" ht="14.25">
      <c r="F655" s="11"/>
      <c r="H655" s="39"/>
    </row>
    <row r="656" spans="6:8" s="23" customFormat="1" ht="14.25">
      <c r="F656" s="11"/>
      <c r="H656" s="39"/>
    </row>
    <row r="657" spans="6:8" s="23" customFormat="1" ht="14.25">
      <c r="F657" s="11"/>
      <c r="H657" s="39"/>
    </row>
    <row r="658" spans="6:8" s="23" customFormat="1" ht="14.25">
      <c r="F658" s="11"/>
      <c r="H658" s="39"/>
    </row>
    <row r="659" spans="6:8" s="23" customFormat="1" ht="14.25">
      <c r="F659" s="11"/>
      <c r="H659" s="39"/>
    </row>
    <row r="660" spans="6:8" s="23" customFormat="1" ht="14.25">
      <c r="F660" s="11"/>
      <c r="H660" s="39"/>
    </row>
    <row r="661" spans="6:8" s="23" customFormat="1" ht="14.25">
      <c r="F661" s="11"/>
      <c r="H661" s="39"/>
    </row>
    <row r="662" spans="6:8" s="23" customFormat="1" ht="14.25">
      <c r="F662" s="11"/>
      <c r="H662" s="39"/>
    </row>
    <row r="663" spans="6:8" s="23" customFormat="1" ht="14.25">
      <c r="F663" s="11"/>
      <c r="H663" s="39"/>
    </row>
    <row r="664" spans="6:8" s="23" customFormat="1" ht="14.25">
      <c r="F664" s="11"/>
      <c r="H664" s="39"/>
    </row>
    <row r="665" spans="6:8" s="23" customFormat="1" ht="14.25">
      <c r="F665" s="11"/>
      <c r="H665" s="39"/>
    </row>
    <row r="666" spans="6:8" s="23" customFormat="1" ht="14.25">
      <c r="F666" s="11"/>
      <c r="H666" s="39"/>
    </row>
    <row r="667" spans="6:8" s="23" customFormat="1" ht="14.25">
      <c r="F667" s="11"/>
      <c r="H667" s="39"/>
    </row>
    <row r="668" spans="6:8" s="23" customFormat="1" ht="14.25">
      <c r="F668" s="11"/>
      <c r="H668" s="39"/>
    </row>
    <row r="669" spans="6:8" s="23" customFormat="1" ht="14.25">
      <c r="F669" s="11"/>
      <c r="H669" s="39"/>
    </row>
    <row r="670" spans="6:8" s="23" customFormat="1" ht="14.25">
      <c r="F670" s="11"/>
      <c r="H670" s="39"/>
    </row>
    <row r="671" spans="6:8" s="23" customFormat="1" ht="14.25">
      <c r="F671" s="11"/>
      <c r="H671" s="39"/>
    </row>
    <row r="672" spans="6:8" s="23" customFormat="1" ht="14.25">
      <c r="F672" s="11"/>
      <c r="H672" s="39"/>
    </row>
    <row r="673" spans="6:8" s="23" customFormat="1" ht="14.25">
      <c r="F673" s="11"/>
      <c r="H673" s="39"/>
    </row>
    <row r="674" spans="6:8" s="23" customFormat="1" ht="14.25">
      <c r="F674" s="11"/>
      <c r="H674" s="39"/>
    </row>
    <row r="675" spans="6:8" s="23" customFormat="1" ht="14.25">
      <c r="F675" s="11"/>
      <c r="H675" s="39"/>
    </row>
    <row r="676" spans="6:8" s="23" customFormat="1" ht="14.25">
      <c r="F676" s="11"/>
      <c r="H676" s="39"/>
    </row>
    <row r="677" spans="6:8" s="23" customFormat="1" ht="14.25">
      <c r="F677" s="11"/>
      <c r="H677" s="39"/>
    </row>
    <row r="678" spans="6:8" s="23" customFormat="1" ht="14.25">
      <c r="F678" s="11"/>
      <c r="H678" s="39"/>
    </row>
    <row r="679" spans="6:8" s="23" customFormat="1" ht="14.25">
      <c r="F679" s="11"/>
      <c r="H679" s="39"/>
    </row>
    <row r="680" spans="6:8" s="23" customFormat="1" ht="14.25">
      <c r="F680" s="11"/>
      <c r="H680" s="39"/>
    </row>
    <row r="681" spans="6:8" s="23" customFormat="1" ht="14.25">
      <c r="F681" s="11"/>
      <c r="H681" s="39"/>
    </row>
    <row r="682" spans="6:8" s="23" customFormat="1" ht="14.25">
      <c r="F682" s="11"/>
      <c r="H682" s="39"/>
    </row>
    <row r="683" spans="6:8" s="23" customFormat="1" ht="14.25">
      <c r="F683" s="11"/>
      <c r="H683" s="39"/>
    </row>
    <row r="684" spans="6:8" s="23" customFormat="1" ht="14.25">
      <c r="F684" s="11"/>
      <c r="H684" s="39"/>
    </row>
    <row r="685" spans="6:8" s="23" customFormat="1" ht="14.25">
      <c r="F685" s="11"/>
      <c r="H685" s="39"/>
    </row>
    <row r="686" spans="6:8" s="23" customFormat="1" ht="14.25">
      <c r="F686" s="11"/>
      <c r="H686" s="39"/>
    </row>
    <row r="687" spans="6:8" s="23" customFormat="1" ht="14.25">
      <c r="F687" s="11"/>
      <c r="H687" s="39"/>
    </row>
    <row r="688" spans="6:8" s="23" customFormat="1" ht="14.25">
      <c r="F688" s="11"/>
      <c r="H688" s="39"/>
    </row>
    <row r="689" spans="6:8" s="23" customFormat="1" ht="14.25">
      <c r="F689" s="11"/>
      <c r="H689" s="39"/>
    </row>
    <row r="690" spans="6:8" s="23" customFormat="1" ht="14.25">
      <c r="F690" s="11"/>
      <c r="H690" s="39"/>
    </row>
    <row r="691" spans="6:8" s="23" customFormat="1" ht="14.25">
      <c r="F691" s="11"/>
      <c r="H691" s="39"/>
    </row>
    <row r="692" spans="6:8" s="23" customFormat="1" ht="14.25">
      <c r="F692" s="11"/>
      <c r="H692" s="39"/>
    </row>
    <row r="693" spans="6:8" s="23" customFormat="1" ht="14.25">
      <c r="F693" s="11"/>
      <c r="H693" s="39"/>
    </row>
    <row r="694" spans="6:8" s="23" customFormat="1" ht="14.25">
      <c r="F694" s="11"/>
      <c r="H694" s="39"/>
    </row>
    <row r="695" spans="6:8" s="23" customFormat="1" ht="14.25">
      <c r="F695" s="11"/>
      <c r="H695" s="39"/>
    </row>
    <row r="696" spans="6:8" s="23" customFormat="1" ht="14.25">
      <c r="F696" s="11"/>
      <c r="H696" s="39"/>
    </row>
    <row r="697" spans="6:8" s="23" customFormat="1" ht="14.25">
      <c r="F697" s="11"/>
      <c r="H697" s="39"/>
    </row>
    <row r="698" spans="6:8" s="23" customFormat="1" ht="14.25">
      <c r="F698" s="11"/>
      <c r="H698" s="39"/>
    </row>
    <row r="699" spans="6:8" s="23" customFormat="1" ht="14.25">
      <c r="F699" s="11"/>
      <c r="H699" s="39"/>
    </row>
    <row r="700" spans="6:8" s="23" customFormat="1" ht="14.25">
      <c r="F700" s="11"/>
      <c r="H700" s="39"/>
    </row>
    <row r="701" spans="6:8" s="23" customFormat="1" ht="14.25">
      <c r="F701" s="11"/>
      <c r="H701" s="39"/>
    </row>
    <row r="702" spans="6:8" s="23" customFormat="1" ht="14.25">
      <c r="F702" s="11"/>
      <c r="H702" s="39"/>
    </row>
    <row r="703" spans="6:8" s="23" customFormat="1" ht="14.25">
      <c r="F703" s="11"/>
      <c r="H703" s="39"/>
    </row>
    <row r="704" spans="6:8" s="23" customFormat="1" ht="14.25">
      <c r="F704" s="11"/>
      <c r="H704" s="39"/>
    </row>
    <row r="705" spans="6:8" s="23" customFormat="1" ht="14.25">
      <c r="F705" s="11"/>
      <c r="H705" s="39"/>
    </row>
    <row r="706" spans="6:8" s="23" customFormat="1" ht="14.25">
      <c r="F706" s="11"/>
      <c r="H706" s="39"/>
    </row>
    <row r="707" spans="6:8" s="23" customFormat="1" ht="14.25">
      <c r="F707" s="11"/>
      <c r="H707" s="39"/>
    </row>
    <row r="708" spans="6:8" s="23" customFormat="1" ht="14.25">
      <c r="F708" s="11"/>
      <c r="H708" s="39"/>
    </row>
    <row r="709" spans="6:8" s="23" customFormat="1" ht="14.25">
      <c r="F709" s="11"/>
      <c r="H709" s="39"/>
    </row>
    <row r="710" spans="6:8" s="23" customFormat="1" ht="14.25">
      <c r="F710" s="11"/>
      <c r="H710" s="39"/>
    </row>
    <row r="711" spans="6:8" s="23" customFormat="1" ht="14.25">
      <c r="F711" s="11"/>
      <c r="H711" s="39"/>
    </row>
    <row r="712" spans="6:8" s="23" customFormat="1" ht="14.25">
      <c r="F712" s="11"/>
      <c r="H712" s="39"/>
    </row>
    <row r="713" spans="6:8" s="23" customFormat="1" ht="14.25">
      <c r="F713" s="11"/>
      <c r="H713" s="39"/>
    </row>
    <row r="714" spans="6:8" s="23" customFormat="1" ht="14.25">
      <c r="F714" s="11"/>
      <c r="H714" s="39"/>
    </row>
    <row r="715" spans="6:8" s="23" customFormat="1" ht="14.25">
      <c r="F715" s="11"/>
      <c r="H715" s="39"/>
    </row>
    <row r="716" spans="6:8" s="23" customFormat="1" ht="14.25">
      <c r="F716" s="11"/>
      <c r="H716" s="39"/>
    </row>
    <row r="717" spans="6:8" s="23" customFormat="1" ht="14.25">
      <c r="F717" s="11"/>
      <c r="H717" s="39"/>
    </row>
    <row r="718" spans="6:8" s="23" customFormat="1" ht="14.25">
      <c r="F718" s="11"/>
      <c r="H718" s="39"/>
    </row>
    <row r="719" spans="6:8" s="23" customFormat="1" ht="14.25">
      <c r="F719" s="11"/>
      <c r="H719" s="39"/>
    </row>
    <row r="720" spans="6:8" s="23" customFormat="1" ht="14.25">
      <c r="F720" s="11"/>
      <c r="H720" s="39"/>
    </row>
    <row r="721" spans="6:8" s="23" customFormat="1" ht="14.25">
      <c r="F721" s="11"/>
      <c r="H721" s="39"/>
    </row>
    <row r="722" spans="6:8" s="23" customFormat="1" ht="14.25">
      <c r="F722" s="11"/>
      <c r="H722" s="39"/>
    </row>
    <row r="723" spans="6:8" s="23" customFormat="1" ht="14.25">
      <c r="F723" s="11"/>
      <c r="H723" s="39"/>
    </row>
    <row r="724" spans="6:8" s="23" customFormat="1" ht="14.25">
      <c r="F724" s="11"/>
      <c r="H724" s="39"/>
    </row>
    <row r="725" spans="6:8" s="23" customFormat="1" ht="14.25">
      <c r="F725" s="11"/>
      <c r="H725" s="39"/>
    </row>
    <row r="726" spans="6:8" s="23" customFormat="1" ht="14.25">
      <c r="F726" s="11"/>
      <c r="H726" s="39"/>
    </row>
    <row r="727" spans="6:8" s="23" customFormat="1" ht="14.25">
      <c r="F727" s="11"/>
      <c r="H727" s="39"/>
    </row>
    <row r="728" spans="6:8" s="23" customFormat="1" ht="14.25">
      <c r="F728" s="11"/>
      <c r="H728" s="39"/>
    </row>
    <row r="729" spans="6:8" s="23" customFormat="1" ht="14.25">
      <c r="F729" s="11"/>
      <c r="H729" s="39"/>
    </row>
    <row r="730" spans="6:8" s="23" customFormat="1" ht="14.25">
      <c r="F730" s="11"/>
      <c r="H730" s="39"/>
    </row>
    <row r="731" spans="6:8" s="23" customFormat="1" ht="14.25">
      <c r="F731" s="11"/>
      <c r="H731" s="39"/>
    </row>
    <row r="732" spans="6:8" s="23" customFormat="1" ht="14.25">
      <c r="F732" s="11"/>
      <c r="H732" s="39"/>
    </row>
    <row r="733" spans="6:8" s="23" customFormat="1" ht="14.25">
      <c r="F733" s="11"/>
      <c r="H733" s="39"/>
    </row>
    <row r="734" spans="6:8" s="23" customFormat="1" ht="14.25">
      <c r="F734" s="11"/>
      <c r="H734" s="39"/>
    </row>
    <row r="735" spans="6:8" s="23" customFormat="1" ht="14.25">
      <c r="F735" s="11"/>
      <c r="H735" s="39"/>
    </row>
    <row r="736" spans="6:8" s="23" customFormat="1" ht="14.25">
      <c r="F736" s="11"/>
      <c r="H736" s="39"/>
    </row>
    <row r="737" spans="6:8" s="23" customFormat="1" ht="14.25">
      <c r="F737" s="11"/>
      <c r="H737" s="39"/>
    </row>
    <row r="738" spans="6:8" s="23" customFormat="1" ht="14.25">
      <c r="F738" s="11"/>
      <c r="H738" s="39"/>
    </row>
    <row r="739" spans="6:8" s="23" customFormat="1" ht="14.25">
      <c r="F739" s="11"/>
      <c r="H739" s="39"/>
    </row>
    <row r="740" spans="6:8" s="23" customFormat="1" ht="14.25">
      <c r="F740" s="11"/>
      <c r="H740" s="39"/>
    </row>
    <row r="741" spans="6:8" s="23" customFormat="1" ht="14.25">
      <c r="F741" s="11"/>
      <c r="H741" s="39"/>
    </row>
    <row r="742" spans="6:8" s="23" customFormat="1" ht="14.25">
      <c r="F742" s="11"/>
      <c r="H742" s="39"/>
    </row>
    <row r="743" spans="6:8" s="23" customFormat="1" ht="14.25">
      <c r="F743" s="11"/>
      <c r="H743" s="39"/>
    </row>
    <row r="744" spans="6:8" s="23" customFormat="1" ht="14.25">
      <c r="F744" s="11"/>
      <c r="H744" s="39"/>
    </row>
    <row r="745" spans="6:8" s="23" customFormat="1" ht="14.25">
      <c r="F745" s="11"/>
      <c r="H745" s="39"/>
    </row>
    <row r="746" spans="6:8" s="23" customFormat="1" ht="14.25">
      <c r="F746" s="11"/>
      <c r="H746" s="39"/>
    </row>
    <row r="747" spans="6:8" s="23" customFormat="1" ht="14.25">
      <c r="F747" s="11"/>
      <c r="H747" s="39"/>
    </row>
    <row r="748" spans="6:8" s="23" customFormat="1" ht="14.25">
      <c r="F748" s="11"/>
      <c r="H748" s="39"/>
    </row>
    <row r="749" spans="6:8" s="23" customFormat="1" ht="14.25">
      <c r="F749" s="11"/>
      <c r="H749" s="39"/>
    </row>
    <row r="750" spans="6:8" s="23" customFormat="1" ht="14.25">
      <c r="F750" s="11"/>
      <c r="H750" s="39"/>
    </row>
    <row r="751" spans="6:8" s="23" customFormat="1" ht="14.25">
      <c r="F751" s="11"/>
      <c r="H751" s="39"/>
    </row>
    <row r="752" spans="6:8" s="23" customFormat="1" ht="14.25">
      <c r="F752" s="11"/>
      <c r="H752" s="39"/>
    </row>
    <row r="753" spans="6:8" s="23" customFormat="1" ht="14.25">
      <c r="F753" s="11"/>
      <c r="H753" s="39"/>
    </row>
    <row r="754" spans="6:8" s="23" customFormat="1" ht="14.25">
      <c r="F754" s="11"/>
      <c r="H754" s="39"/>
    </row>
    <row r="755" spans="6:8" s="23" customFormat="1" ht="14.25">
      <c r="F755" s="11"/>
      <c r="H755" s="39"/>
    </row>
    <row r="756" spans="6:8" s="23" customFormat="1" ht="14.25">
      <c r="F756" s="11"/>
      <c r="H756" s="39"/>
    </row>
    <row r="757" spans="6:8" s="23" customFormat="1" ht="14.25">
      <c r="F757" s="11"/>
      <c r="H757" s="39"/>
    </row>
    <row r="758" spans="6:8" s="23" customFormat="1" ht="14.25">
      <c r="F758" s="11"/>
      <c r="H758" s="39"/>
    </row>
    <row r="759" spans="6:8" s="23" customFormat="1" ht="14.25">
      <c r="F759" s="11"/>
      <c r="H759" s="39"/>
    </row>
    <row r="760" spans="6:8" s="23" customFormat="1" ht="14.25">
      <c r="F760" s="11"/>
      <c r="H760" s="39"/>
    </row>
    <row r="761" spans="6:8" s="23" customFormat="1" ht="14.25">
      <c r="F761" s="11"/>
      <c r="H761" s="39"/>
    </row>
    <row r="762" spans="6:8" s="23" customFormat="1" ht="14.25">
      <c r="F762" s="11"/>
      <c r="H762" s="39"/>
    </row>
    <row r="763" spans="6:8" s="23" customFormat="1" ht="14.25">
      <c r="F763" s="11"/>
      <c r="H763" s="39"/>
    </row>
    <row r="764" spans="6:8" s="23" customFormat="1" ht="14.25">
      <c r="F764" s="11"/>
      <c r="H764" s="39"/>
    </row>
    <row r="765" spans="6:8" s="23" customFormat="1" ht="14.25">
      <c r="F765" s="11"/>
      <c r="H765" s="39"/>
    </row>
    <row r="766" spans="6:8" s="23" customFormat="1" ht="14.25">
      <c r="F766" s="11"/>
      <c r="H766" s="39"/>
    </row>
    <row r="767" spans="6:8" s="23" customFormat="1" ht="14.25">
      <c r="F767" s="11"/>
      <c r="H767" s="39"/>
    </row>
    <row r="768" spans="6:8" s="23" customFormat="1" ht="14.25">
      <c r="F768" s="11"/>
      <c r="H768" s="39"/>
    </row>
    <row r="769" spans="6:8" s="23" customFormat="1" ht="14.25">
      <c r="F769" s="11"/>
      <c r="H769" s="39"/>
    </row>
    <row r="770" spans="6:8" s="23" customFormat="1" ht="14.25">
      <c r="F770" s="11"/>
      <c r="H770" s="39"/>
    </row>
    <row r="771" spans="6:8" s="23" customFormat="1" ht="14.25">
      <c r="F771" s="11"/>
      <c r="H771" s="39"/>
    </row>
    <row r="772" spans="6:8" s="23" customFormat="1" ht="14.25">
      <c r="F772" s="11"/>
      <c r="H772" s="39"/>
    </row>
    <row r="773" spans="6:8" s="23" customFormat="1" ht="14.25">
      <c r="F773" s="11"/>
      <c r="H773" s="39"/>
    </row>
    <row r="774" spans="6:8" s="23" customFormat="1" ht="14.25">
      <c r="F774" s="11"/>
      <c r="H774" s="39"/>
    </row>
    <row r="775" spans="6:8" s="23" customFormat="1" ht="14.25">
      <c r="F775" s="11"/>
      <c r="H775" s="39"/>
    </row>
    <row r="776" spans="6:8" s="23" customFormat="1" ht="14.25">
      <c r="F776" s="11"/>
      <c r="H776" s="39"/>
    </row>
    <row r="777" spans="6:8" s="23" customFormat="1" ht="14.25">
      <c r="F777" s="11"/>
      <c r="H777" s="39"/>
    </row>
    <row r="778" spans="6:8" s="23" customFormat="1" ht="14.25">
      <c r="F778" s="11"/>
      <c r="H778" s="39"/>
    </row>
    <row r="779" spans="6:8" s="23" customFormat="1" ht="14.25">
      <c r="F779" s="11"/>
      <c r="H779" s="39"/>
    </row>
    <row r="780" spans="6:8" s="23" customFormat="1" ht="14.25">
      <c r="F780" s="11"/>
      <c r="H780" s="39"/>
    </row>
    <row r="781" spans="6:8" s="23" customFormat="1" ht="14.25">
      <c r="F781" s="11"/>
      <c r="H781" s="39"/>
    </row>
    <row r="782" spans="6:8" s="23" customFormat="1" ht="14.25">
      <c r="F782" s="11"/>
      <c r="H782" s="39"/>
    </row>
    <row r="783" spans="6:8" s="23" customFormat="1" ht="14.25">
      <c r="F783" s="11"/>
      <c r="H783" s="39"/>
    </row>
    <row r="784" spans="6:8" s="23" customFormat="1" ht="14.25">
      <c r="F784" s="11"/>
      <c r="H784" s="39"/>
    </row>
    <row r="785" spans="6:8" s="23" customFormat="1" ht="14.25">
      <c r="F785" s="11"/>
      <c r="H785" s="39"/>
    </row>
    <row r="786" spans="6:8" s="23" customFormat="1" ht="14.25">
      <c r="F786" s="11"/>
      <c r="H786" s="39"/>
    </row>
    <row r="787" spans="6:8" s="23" customFormat="1" ht="14.25">
      <c r="F787" s="11"/>
      <c r="H787" s="39"/>
    </row>
    <row r="788" spans="6:8" s="23" customFormat="1" ht="14.25">
      <c r="F788" s="11"/>
      <c r="H788" s="39"/>
    </row>
    <row r="789" spans="6:8" s="23" customFormat="1" ht="14.25">
      <c r="F789" s="11"/>
      <c r="H789" s="39"/>
    </row>
    <row r="790" spans="6:8" s="23" customFormat="1" ht="14.25">
      <c r="F790" s="11"/>
      <c r="H790" s="39"/>
    </row>
    <row r="791" spans="6:8" s="23" customFormat="1" ht="14.25">
      <c r="F791" s="11"/>
      <c r="H791" s="39"/>
    </row>
    <row r="792" spans="6:8" s="23" customFormat="1" ht="14.25">
      <c r="F792" s="11"/>
      <c r="H792" s="39"/>
    </row>
    <row r="793" spans="6:8" s="23" customFormat="1" ht="14.25">
      <c r="F793" s="11"/>
      <c r="H793" s="39"/>
    </row>
    <row r="794" spans="6:8" s="23" customFormat="1" ht="14.25">
      <c r="F794" s="11"/>
      <c r="H794" s="39"/>
    </row>
    <row r="795" spans="6:8" s="23" customFormat="1" ht="14.25">
      <c r="F795" s="11"/>
      <c r="H795" s="39"/>
    </row>
    <row r="796" spans="6:8" s="23" customFormat="1" ht="14.25">
      <c r="F796" s="11"/>
      <c r="H796" s="39"/>
    </row>
    <row r="797" spans="6:8" s="23" customFormat="1" ht="14.25">
      <c r="F797" s="11"/>
      <c r="H797" s="39"/>
    </row>
    <row r="798" spans="6:8" s="23" customFormat="1" ht="14.25">
      <c r="F798" s="11"/>
      <c r="H798" s="39"/>
    </row>
    <row r="799" spans="6:8" s="23" customFormat="1" ht="14.25">
      <c r="F799" s="11"/>
      <c r="H799" s="39"/>
    </row>
    <row r="800" spans="6:8" s="23" customFormat="1" ht="14.25">
      <c r="F800" s="11"/>
      <c r="H800" s="39"/>
    </row>
    <row r="801" spans="6:8" s="23" customFormat="1" ht="14.25">
      <c r="F801" s="11"/>
      <c r="H801" s="39"/>
    </row>
    <row r="802" spans="6:8" s="23" customFormat="1" ht="14.25">
      <c r="F802" s="11"/>
      <c r="H802" s="39"/>
    </row>
    <row r="803" spans="6:8" s="23" customFormat="1" ht="14.25">
      <c r="F803" s="11"/>
      <c r="H803" s="39"/>
    </row>
    <row r="804" spans="6:8" s="23" customFormat="1" ht="14.25">
      <c r="F804" s="11"/>
      <c r="H804" s="39"/>
    </row>
    <row r="805" spans="6:8" s="23" customFormat="1" ht="14.25">
      <c r="F805" s="11"/>
      <c r="H805" s="39"/>
    </row>
    <row r="806" spans="6:8" s="23" customFormat="1" ht="14.25">
      <c r="F806" s="11"/>
      <c r="H806" s="39"/>
    </row>
    <row r="807" spans="6:8" s="23" customFormat="1" ht="14.25">
      <c r="F807" s="11"/>
      <c r="H807" s="39"/>
    </row>
    <row r="808" spans="6:8" s="23" customFormat="1" ht="14.25">
      <c r="F808" s="11"/>
      <c r="H808" s="39"/>
    </row>
    <row r="809" spans="6:8" s="23" customFormat="1" ht="14.25">
      <c r="F809" s="11"/>
      <c r="H809" s="39"/>
    </row>
    <row r="810" spans="6:8" s="23" customFormat="1" ht="14.25">
      <c r="F810" s="11"/>
      <c r="H810" s="39"/>
    </row>
    <row r="811" spans="6:8" s="23" customFormat="1" ht="14.25">
      <c r="F811" s="11"/>
      <c r="H811" s="39"/>
    </row>
    <row r="812" spans="6:8" s="23" customFormat="1" ht="14.25">
      <c r="F812" s="11"/>
      <c r="H812" s="39"/>
    </row>
    <row r="813" spans="6:8" s="23" customFormat="1" ht="14.25">
      <c r="F813" s="11"/>
      <c r="H813" s="39"/>
    </row>
    <row r="814" spans="6:8" s="23" customFormat="1" ht="14.25">
      <c r="F814" s="11"/>
      <c r="H814" s="39"/>
    </row>
    <row r="815" spans="6:8" s="23" customFormat="1" ht="14.25">
      <c r="F815" s="11"/>
      <c r="H815" s="39"/>
    </row>
    <row r="816" spans="6:8" s="23" customFormat="1" ht="14.25">
      <c r="F816" s="11"/>
      <c r="H816" s="39"/>
    </row>
    <row r="817" spans="6:8" s="23" customFormat="1" ht="14.25">
      <c r="F817" s="11"/>
      <c r="H817" s="39"/>
    </row>
    <row r="818" spans="6:8" s="23" customFormat="1" ht="14.25">
      <c r="F818" s="11"/>
      <c r="H818" s="39"/>
    </row>
    <row r="819" spans="6:8" s="23" customFormat="1" ht="14.25">
      <c r="F819" s="11"/>
      <c r="H819" s="39"/>
    </row>
    <row r="820" spans="6:8" s="23" customFormat="1" ht="14.25">
      <c r="F820" s="11"/>
      <c r="H820" s="39"/>
    </row>
    <row r="821" spans="6:8" s="23" customFormat="1" ht="14.25">
      <c r="F821" s="11"/>
      <c r="H821" s="39"/>
    </row>
    <row r="822" spans="6:8" s="23" customFormat="1" ht="14.25">
      <c r="F822" s="11"/>
      <c r="H822" s="39"/>
    </row>
    <row r="823" spans="6:8" s="23" customFormat="1" ht="14.25">
      <c r="F823" s="11"/>
      <c r="H823" s="39"/>
    </row>
    <row r="824" spans="6:8" s="23" customFormat="1" ht="14.25">
      <c r="F824" s="11"/>
      <c r="H824" s="39"/>
    </row>
    <row r="825" spans="6:8" s="23" customFormat="1" ht="14.25">
      <c r="F825" s="11"/>
      <c r="H825" s="39"/>
    </row>
    <row r="826" spans="6:8" s="23" customFormat="1" ht="14.25">
      <c r="F826" s="11"/>
      <c r="H826" s="39"/>
    </row>
    <row r="827" spans="6:8" s="23" customFormat="1" ht="14.25">
      <c r="F827" s="11"/>
      <c r="H827" s="39"/>
    </row>
    <row r="828" spans="6:8" s="23" customFormat="1" ht="14.25">
      <c r="F828" s="11"/>
      <c r="H828" s="39"/>
    </row>
    <row r="829" spans="6:8" s="23" customFormat="1" ht="14.25">
      <c r="F829" s="11"/>
      <c r="H829" s="39"/>
    </row>
    <row r="830" spans="6:8" s="23" customFormat="1" ht="14.25">
      <c r="F830" s="11"/>
      <c r="H830" s="39"/>
    </row>
    <row r="831" spans="6:8" s="23" customFormat="1" ht="14.25">
      <c r="F831" s="11"/>
      <c r="H831" s="39"/>
    </row>
    <row r="832" spans="6:8" s="23" customFormat="1" ht="14.25">
      <c r="F832" s="11"/>
      <c r="H832" s="39"/>
    </row>
    <row r="833" spans="6:8" s="23" customFormat="1" ht="14.25">
      <c r="F833" s="11"/>
      <c r="H833" s="39"/>
    </row>
    <row r="834" spans="6:8" s="23" customFormat="1" ht="14.25">
      <c r="F834" s="11"/>
      <c r="H834" s="39"/>
    </row>
    <row r="835" spans="6:8" s="23" customFormat="1" ht="14.25">
      <c r="F835" s="11"/>
      <c r="H835" s="39"/>
    </row>
    <row r="836" spans="6:8" s="23" customFormat="1" ht="14.25">
      <c r="F836" s="11"/>
      <c r="H836" s="39"/>
    </row>
    <row r="837" spans="6:8" s="23" customFormat="1" ht="14.25">
      <c r="F837" s="11"/>
      <c r="H837" s="39"/>
    </row>
    <row r="838" spans="6:8" s="23" customFormat="1" ht="14.25">
      <c r="F838" s="11"/>
      <c r="H838" s="39"/>
    </row>
    <row r="839" spans="6:8" s="23" customFormat="1" ht="14.25">
      <c r="F839" s="11"/>
      <c r="H839" s="39"/>
    </row>
    <row r="840" spans="6:8" s="23" customFormat="1" ht="14.25">
      <c r="F840" s="11"/>
      <c r="H840" s="39"/>
    </row>
    <row r="841" spans="6:8" s="23" customFormat="1" ht="14.25">
      <c r="F841" s="11"/>
      <c r="H841" s="39"/>
    </row>
    <row r="842" spans="6:8" s="23" customFormat="1" ht="14.25">
      <c r="F842" s="11"/>
      <c r="H842" s="39"/>
    </row>
    <row r="843" spans="6:8" s="23" customFormat="1" ht="14.25">
      <c r="F843" s="11"/>
      <c r="H843" s="39"/>
    </row>
    <row r="844" spans="6:8" s="23" customFormat="1" ht="14.25">
      <c r="F844" s="11"/>
      <c r="H844" s="39"/>
    </row>
    <row r="845" spans="6:8" s="23" customFormat="1" ht="14.25">
      <c r="F845" s="11"/>
      <c r="H845" s="39"/>
    </row>
    <row r="846" spans="6:8" s="23" customFormat="1" ht="14.25">
      <c r="F846" s="11"/>
      <c r="H846" s="39"/>
    </row>
    <row r="847" spans="6:8" s="23" customFormat="1" ht="14.25">
      <c r="F847" s="11"/>
      <c r="H847" s="39"/>
    </row>
    <row r="848" spans="6:8" s="23" customFormat="1" ht="14.25">
      <c r="F848" s="11"/>
      <c r="H848" s="39"/>
    </row>
    <row r="849" spans="6:8" s="23" customFormat="1" ht="14.25">
      <c r="F849" s="11"/>
      <c r="H849" s="39"/>
    </row>
    <row r="850" spans="6:8" s="23" customFormat="1" ht="14.25">
      <c r="F850" s="11"/>
      <c r="H850" s="39"/>
    </row>
    <row r="851" spans="6:8" s="23" customFormat="1" ht="14.25">
      <c r="F851" s="11"/>
      <c r="H851" s="39"/>
    </row>
    <row r="852" spans="6:8" s="23" customFormat="1" ht="14.25">
      <c r="F852" s="11"/>
      <c r="H852" s="39"/>
    </row>
    <row r="853" spans="6:8" s="23" customFormat="1" ht="14.25">
      <c r="F853" s="11"/>
      <c r="H853" s="39"/>
    </row>
    <row r="854" spans="6:8" s="23" customFormat="1" ht="14.25">
      <c r="F854" s="11"/>
      <c r="H854" s="39"/>
    </row>
    <row r="855" spans="6:8" s="23" customFormat="1" ht="14.25">
      <c r="F855" s="11"/>
      <c r="H855" s="39"/>
    </row>
    <row r="856" spans="6:8" s="23" customFormat="1" ht="14.25">
      <c r="F856" s="11"/>
      <c r="H856" s="39"/>
    </row>
    <row r="857" spans="6:8" s="23" customFormat="1" ht="14.25">
      <c r="F857" s="11"/>
      <c r="H857" s="39"/>
    </row>
    <row r="858" spans="6:8" s="23" customFormat="1" ht="14.25">
      <c r="F858" s="11"/>
      <c r="H858" s="39"/>
    </row>
    <row r="859" spans="6:8" s="23" customFormat="1" ht="14.25">
      <c r="F859" s="11"/>
      <c r="H859" s="39"/>
    </row>
    <row r="860" spans="6:8" s="23" customFormat="1" ht="14.25">
      <c r="F860" s="11"/>
      <c r="H860" s="39"/>
    </row>
    <row r="861" spans="6:8" s="23" customFormat="1" ht="14.25">
      <c r="F861" s="11"/>
      <c r="H861" s="39"/>
    </row>
    <row r="862" spans="6:8" s="23" customFormat="1" ht="14.25">
      <c r="F862" s="11"/>
      <c r="H862" s="39"/>
    </row>
    <row r="863" spans="6:8" s="23" customFormat="1" ht="14.25">
      <c r="F863" s="11"/>
      <c r="H863" s="39"/>
    </row>
    <row r="864" spans="6:8" s="23" customFormat="1" ht="14.25">
      <c r="F864" s="11"/>
      <c r="H864" s="39"/>
    </row>
    <row r="865" spans="6:8" s="23" customFormat="1" ht="14.25">
      <c r="F865" s="11"/>
      <c r="H865" s="39"/>
    </row>
    <row r="866" spans="6:8" s="23" customFormat="1" ht="14.25">
      <c r="F866" s="11"/>
      <c r="H866" s="39"/>
    </row>
    <row r="867" spans="6:8" s="23" customFormat="1" ht="14.25">
      <c r="F867" s="11"/>
      <c r="H867" s="39"/>
    </row>
    <row r="868" spans="6:8" s="23" customFormat="1" ht="14.25">
      <c r="F868" s="11"/>
      <c r="H868" s="39"/>
    </row>
    <row r="869" spans="6:8" s="23" customFormat="1" ht="14.25">
      <c r="F869" s="11"/>
      <c r="H869" s="39"/>
    </row>
    <row r="870" spans="6:8" s="23" customFormat="1" ht="14.25">
      <c r="F870" s="11"/>
      <c r="H870" s="39"/>
    </row>
    <row r="871" spans="6:8" s="23" customFormat="1" ht="14.25">
      <c r="F871" s="11"/>
      <c r="H871" s="39"/>
    </row>
    <row r="872" spans="6:8" s="23" customFormat="1" ht="14.25">
      <c r="F872" s="11"/>
      <c r="H872" s="39"/>
    </row>
    <row r="873" spans="6:8" s="23" customFormat="1" ht="14.25">
      <c r="F873" s="11"/>
      <c r="H873" s="39"/>
    </row>
    <row r="874" spans="6:8" s="23" customFormat="1" ht="14.25">
      <c r="F874" s="11"/>
      <c r="H874" s="39"/>
    </row>
    <row r="875" spans="6:8" s="23" customFormat="1" ht="14.25">
      <c r="F875" s="11"/>
      <c r="H875" s="39"/>
    </row>
    <row r="876" spans="6:8" s="23" customFormat="1" ht="14.25">
      <c r="F876" s="11"/>
      <c r="H876" s="39"/>
    </row>
    <row r="877" spans="6:8" s="23" customFormat="1" ht="14.25">
      <c r="F877" s="11"/>
      <c r="H877" s="39"/>
    </row>
    <row r="878" spans="6:8" s="23" customFormat="1" ht="14.25">
      <c r="F878" s="11"/>
      <c r="H878" s="39"/>
    </row>
    <row r="879" spans="6:8" s="23" customFormat="1" ht="14.25">
      <c r="F879" s="11"/>
      <c r="H879" s="39"/>
    </row>
    <row r="880" spans="6:8" s="23" customFormat="1" ht="14.25">
      <c r="F880" s="11"/>
      <c r="H880" s="39"/>
    </row>
    <row r="881" spans="6:8" s="23" customFormat="1" ht="14.25">
      <c r="F881" s="11"/>
      <c r="H881" s="39"/>
    </row>
    <row r="882" spans="6:8" s="23" customFormat="1" ht="14.25">
      <c r="F882" s="11"/>
      <c r="H882" s="39"/>
    </row>
    <row r="883" spans="6:8" s="23" customFormat="1" ht="14.25">
      <c r="F883" s="11"/>
      <c r="H883" s="39"/>
    </row>
    <row r="884" spans="6:8" s="23" customFormat="1" ht="14.25">
      <c r="F884" s="11"/>
      <c r="H884" s="39"/>
    </row>
    <row r="885" spans="6:8" s="23" customFormat="1" ht="14.25">
      <c r="F885" s="11"/>
      <c r="H885" s="39"/>
    </row>
    <row r="886" spans="6:8" s="23" customFormat="1" ht="14.25">
      <c r="F886" s="11"/>
      <c r="H886" s="39"/>
    </row>
    <row r="887" spans="6:8" s="23" customFormat="1" ht="14.25">
      <c r="F887" s="11"/>
      <c r="H887" s="39"/>
    </row>
    <row r="888" spans="6:8" s="23" customFormat="1" ht="14.25">
      <c r="F888" s="11"/>
      <c r="H888" s="39"/>
    </row>
    <row r="889" spans="6:8" s="23" customFormat="1" ht="14.25">
      <c r="F889" s="11"/>
      <c r="H889" s="39"/>
    </row>
    <row r="890" spans="6:8" s="23" customFormat="1" ht="14.25">
      <c r="F890" s="11"/>
      <c r="H890" s="39"/>
    </row>
    <row r="891" spans="6:8" s="23" customFormat="1" ht="14.25">
      <c r="F891" s="11"/>
      <c r="H891" s="39"/>
    </row>
    <row r="892" spans="6:8" s="23" customFormat="1" ht="14.25">
      <c r="F892" s="11"/>
      <c r="H892" s="39"/>
    </row>
    <row r="893" spans="6:8" s="23" customFormat="1" ht="14.25">
      <c r="F893" s="11"/>
      <c r="H893" s="39"/>
    </row>
    <row r="894" spans="6:8" s="23" customFormat="1" ht="14.25">
      <c r="F894" s="11"/>
      <c r="H894" s="39"/>
    </row>
    <row r="895" spans="6:8" s="23" customFormat="1" ht="14.25">
      <c r="F895" s="11"/>
      <c r="H895" s="39"/>
    </row>
    <row r="896" spans="6:8" s="23" customFormat="1" ht="14.25">
      <c r="F896" s="11"/>
      <c r="H896" s="39"/>
    </row>
    <row r="897" spans="6:8" s="23" customFormat="1" ht="14.25">
      <c r="F897" s="11"/>
      <c r="H897" s="39"/>
    </row>
    <row r="898" spans="6:8" s="23" customFormat="1" ht="14.25">
      <c r="F898" s="11"/>
      <c r="H898" s="39"/>
    </row>
    <row r="899" spans="6:8" s="23" customFormat="1" ht="14.25">
      <c r="F899" s="11"/>
      <c r="H899" s="39"/>
    </row>
    <row r="900" spans="6:8" s="23" customFormat="1" ht="14.25">
      <c r="F900" s="11"/>
      <c r="H900" s="39"/>
    </row>
    <row r="901" spans="6:8" s="23" customFormat="1" ht="14.25">
      <c r="F901" s="11"/>
      <c r="H901" s="39"/>
    </row>
    <row r="902" spans="6:8" s="23" customFormat="1" ht="14.25">
      <c r="F902" s="11"/>
      <c r="H902" s="39"/>
    </row>
    <row r="903" spans="6:8" s="23" customFormat="1" ht="14.25">
      <c r="F903" s="11"/>
      <c r="H903" s="39"/>
    </row>
    <row r="904" spans="6:8" s="23" customFormat="1" ht="14.25">
      <c r="F904" s="11"/>
      <c r="H904" s="39"/>
    </row>
    <row r="905" spans="6:8" s="23" customFormat="1" ht="14.25">
      <c r="F905" s="11"/>
      <c r="H905" s="39"/>
    </row>
    <row r="906" spans="6:8" s="23" customFormat="1" ht="14.25">
      <c r="F906" s="11"/>
      <c r="H906" s="39"/>
    </row>
    <row r="907" spans="6:8" s="23" customFormat="1" ht="14.25">
      <c r="F907" s="11"/>
      <c r="H907" s="39"/>
    </row>
    <row r="908" spans="6:8" s="23" customFormat="1" ht="14.25">
      <c r="F908" s="11"/>
      <c r="H908" s="39"/>
    </row>
    <row r="909" spans="6:8" s="23" customFormat="1" ht="14.25">
      <c r="F909" s="11"/>
      <c r="H909" s="39"/>
    </row>
    <row r="910" spans="6:8" s="23" customFormat="1" ht="14.25">
      <c r="F910" s="11"/>
      <c r="H910" s="39"/>
    </row>
    <row r="911" spans="6:8" s="23" customFormat="1" ht="14.25">
      <c r="F911" s="11"/>
      <c r="H911" s="39"/>
    </row>
    <row r="912" spans="6:8" s="23" customFormat="1" ht="14.25">
      <c r="F912" s="11"/>
      <c r="H912" s="39"/>
    </row>
    <row r="913" spans="6:8" s="23" customFormat="1" ht="14.25">
      <c r="F913" s="11"/>
      <c r="H913" s="39"/>
    </row>
    <row r="914" spans="6:8" s="23" customFormat="1" ht="14.25">
      <c r="F914" s="11"/>
      <c r="H914" s="39"/>
    </row>
    <row r="915" spans="6:8" s="23" customFormat="1" ht="14.25">
      <c r="F915" s="11"/>
      <c r="H915" s="39"/>
    </row>
    <row r="916" spans="6:8" s="23" customFormat="1" ht="14.25">
      <c r="F916" s="11"/>
      <c r="H916" s="39"/>
    </row>
    <row r="917" spans="6:8" s="23" customFormat="1" ht="14.25">
      <c r="F917" s="11"/>
      <c r="H917" s="39"/>
    </row>
    <row r="918" spans="6:8" s="23" customFormat="1" ht="14.25">
      <c r="F918" s="11"/>
      <c r="H918" s="39"/>
    </row>
    <row r="919" spans="6:8" s="23" customFormat="1" ht="14.25">
      <c r="F919" s="11"/>
      <c r="H919" s="39"/>
    </row>
    <row r="920" spans="6:8" s="23" customFormat="1" ht="14.25">
      <c r="F920" s="11"/>
      <c r="H920" s="39"/>
    </row>
    <row r="921" spans="6:8" s="23" customFormat="1" ht="14.25">
      <c r="F921" s="11"/>
      <c r="H921" s="39"/>
    </row>
    <row r="922" spans="6:8" s="23" customFormat="1" ht="14.25">
      <c r="F922" s="11"/>
      <c r="H922" s="39"/>
    </row>
    <row r="923" spans="6:8" s="23" customFormat="1" ht="14.25">
      <c r="F923" s="11"/>
      <c r="H923" s="39"/>
    </row>
    <row r="924" spans="6:8" s="23" customFormat="1" ht="14.25">
      <c r="F924" s="11"/>
      <c r="H924" s="39"/>
    </row>
    <row r="925" spans="6:8" s="23" customFormat="1" ht="14.25">
      <c r="F925" s="11"/>
      <c r="H925" s="39"/>
    </row>
    <row r="926" spans="6:8" s="23" customFormat="1" ht="14.25">
      <c r="F926" s="11"/>
      <c r="H926" s="39"/>
    </row>
    <row r="927" spans="6:8" s="23" customFormat="1" ht="14.25">
      <c r="F927" s="11"/>
      <c r="H927" s="39"/>
    </row>
    <row r="928" spans="6:8" s="23" customFormat="1" ht="14.25">
      <c r="F928" s="11"/>
      <c r="H928" s="39"/>
    </row>
    <row r="929" spans="6:8" s="23" customFormat="1" ht="14.25">
      <c r="F929" s="11"/>
      <c r="H929" s="39"/>
    </row>
    <row r="930" spans="6:8" s="23" customFormat="1" ht="14.25">
      <c r="F930" s="11"/>
      <c r="H930" s="39"/>
    </row>
    <row r="931" spans="6:8" s="23" customFormat="1" ht="14.25">
      <c r="F931" s="11"/>
      <c r="H931" s="39"/>
    </row>
    <row r="932" spans="6:8" s="23" customFormat="1" ht="14.25">
      <c r="F932" s="11"/>
      <c r="H932" s="39"/>
    </row>
    <row r="933" spans="6:8" s="23" customFormat="1" ht="14.25">
      <c r="F933" s="11"/>
      <c r="H933" s="39"/>
    </row>
    <row r="934" spans="6:8" s="23" customFormat="1" ht="14.25">
      <c r="F934" s="11"/>
      <c r="H934" s="39"/>
    </row>
    <row r="935" spans="6:8" s="23" customFormat="1" ht="14.25">
      <c r="F935" s="11"/>
      <c r="H935" s="39"/>
    </row>
    <row r="936" spans="6:8" s="23" customFormat="1" ht="14.25">
      <c r="F936" s="11"/>
      <c r="H936" s="39"/>
    </row>
    <row r="937" spans="6:8" s="23" customFormat="1" ht="14.25">
      <c r="F937" s="11"/>
      <c r="H937" s="39"/>
    </row>
    <row r="938" spans="6:8" s="23" customFormat="1" ht="14.25">
      <c r="F938" s="11"/>
      <c r="H938" s="39"/>
    </row>
    <row r="939" spans="6:8" s="23" customFormat="1" ht="14.25">
      <c r="F939" s="11"/>
      <c r="H939" s="39"/>
    </row>
    <row r="940" spans="6:8" s="23" customFormat="1" ht="14.25">
      <c r="F940" s="11"/>
      <c r="H940" s="39"/>
    </row>
    <row r="941" spans="6:8" s="23" customFormat="1" ht="14.25">
      <c r="F941" s="11"/>
      <c r="H941" s="39"/>
    </row>
    <row r="942" spans="6:8" s="23" customFormat="1" ht="14.25">
      <c r="F942" s="11"/>
      <c r="H942" s="39"/>
    </row>
    <row r="943" spans="6:8" s="23" customFormat="1" ht="14.25">
      <c r="F943" s="11"/>
      <c r="H943" s="39"/>
    </row>
    <row r="944" spans="6:8" s="23" customFormat="1" ht="14.25">
      <c r="F944" s="11"/>
      <c r="H944" s="39"/>
    </row>
    <row r="945" spans="6:8" s="23" customFormat="1" ht="14.25">
      <c r="F945" s="11"/>
      <c r="H945" s="39"/>
    </row>
    <row r="946" spans="6:8" s="23" customFormat="1" ht="14.25">
      <c r="F946" s="11"/>
      <c r="H946" s="39"/>
    </row>
    <row r="947" spans="6:8" s="23" customFormat="1" ht="14.25">
      <c r="F947" s="11"/>
      <c r="H947" s="39"/>
    </row>
    <row r="948" spans="6:8" s="23" customFormat="1" ht="14.25">
      <c r="F948" s="11"/>
      <c r="H948" s="39"/>
    </row>
    <row r="949" spans="6:8" s="23" customFormat="1" ht="14.25">
      <c r="F949" s="11"/>
      <c r="H949" s="39"/>
    </row>
    <row r="950" spans="6:8" s="23" customFormat="1" ht="14.25">
      <c r="F950" s="11"/>
      <c r="H950" s="39"/>
    </row>
    <row r="951" spans="6:8" s="23" customFormat="1" ht="14.25">
      <c r="F951" s="11"/>
      <c r="H951" s="39"/>
    </row>
    <row r="952" spans="6:8" s="23" customFormat="1" ht="14.25">
      <c r="F952" s="11"/>
      <c r="H952" s="39"/>
    </row>
    <row r="953" spans="6:8" s="23" customFormat="1" ht="14.25">
      <c r="F953" s="11"/>
      <c r="H953" s="39"/>
    </row>
    <row r="954" spans="6:8" s="23" customFormat="1" ht="14.25">
      <c r="F954" s="11"/>
      <c r="H954" s="39"/>
    </row>
    <row r="955" spans="6:8" s="23" customFormat="1" ht="14.25">
      <c r="F955" s="11"/>
      <c r="H955" s="39"/>
    </row>
    <row r="956" spans="6:8" s="23" customFormat="1" ht="14.25">
      <c r="F956" s="11"/>
      <c r="H956" s="39"/>
    </row>
    <row r="957" spans="6:8" s="23" customFormat="1" ht="14.25">
      <c r="F957" s="11"/>
      <c r="H957" s="39"/>
    </row>
    <row r="958" spans="6:8" s="23" customFormat="1" ht="14.25">
      <c r="F958" s="11"/>
      <c r="H958" s="39"/>
    </row>
    <row r="959" spans="6:8" s="23" customFormat="1" ht="14.25">
      <c r="F959" s="11"/>
      <c r="H959" s="39"/>
    </row>
    <row r="960" spans="6:8" s="23" customFormat="1" ht="14.25">
      <c r="F960" s="11"/>
      <c r="H960" s="39"/>
    </row>
    <row r="961" spans="6:8" s="23" customFormat="1" ht="14.25">
      <c r="F961" s="11"/>
      <c r="H961" s="39"/>
    </row>
    <row r="962" spans="6:8" s="23" customFormat="1" ht="14.25">
      <c r="F962" s="11"/>
      <c r="H962" s="39"/>
    </row>
    <row r="963" spans="6:8" s="23" customFormat="1" ht="14.25">
      <c r="F963" s="11"/>
      <c r="H963" s="39"/>
    </row>
    <row r="964" spans="6:8" s="23" customFormat="1" ht="14.25">
      <c r="F964" s="11"/>
      <c r="H964" s="39"/>
    </row>
    <row r="965" spans="6:8" s="23" customFormat="1" ht="14.25">
      <c r="F965" s="11"/>
      <c r="H965" s="39"/>
    </row>
    <row r="966" spans="6:8" s="23" customFormat="1" ht="14.25">
      <c r="F966" s="11"/>
      <c r="H966" s="39"/>
    </row>
    <row r="967" spans="6:8" s="23" customFormat="1" ht="14.25">
      <c r="F967" s="11"/>
      <c r="H967" s="39"/>
    </row>
    <row r="968" spans="6:8" s="23" customFormat="1" ht="14.25">
      <c r="F968" s="11"/>
      <c r="H968" s="39"/>
    </row>
    <row r="969" spans="6:8" s="23" customFormat="1" ht="14.25">
      <c r="F969" s="11"/>
      <c r="H969" s="39"/>
    </row>
    <row r="970" spans="6:8" s="23" customFormat="1" ht="14.25">
      <c r="F970" s="11"/>
      <c r="H970" s="39"/>
    </row>
    <row r="971" spans="6:8" s="23" customFormat="1" ht="14.25">
      <c r="F971" s="11"/>
      <c r="H971" s="39"/>
    </row>
    <row r="972" spans="6:8" s="23" customFormat="1" ht="14.25">
      <c r="F972" s="11"/>
      <c r="H972" s="39"/>
    </row>
    <row r="973" spans="6:8" s="23" customFormat="1" ht="14.25">
      <c r="F973" s="11"/>
      <c r="H973" s="39"/>
    </row>
    <row r="974" spans="6:8" s="23" customFormat="1" ht="14.25">
      <c r="F974" s="11"/>
      <c r="H974" s="39"/>
    </row>
    <row r="975" spans="6:8" s="23" customFormat="1" ht="14.25">
      <c r="F975" s="11"/>
      <c r="H975" s="39"/>
    </row>
    <row r="976" spans="6:8" s="23" customFormat="1" ht="14.25">
      <c r="F976" s="11"/>
      <c r="H976" s="39"/>
    </row>
    <row r="977" spans="6:8" s="23" customFormat="1" ht="14.25">
      <c r="F977" s="11"/>
      <c r="H977" s="39"/>
    </row>
    <row r="978" spans="6:8" s="23" customFormat="1" ht="14.25">
      <c r="F978" s="11"/>
      <c r="H978" s="39"/>
    </row>
    <row r="979" spans="6:8" s="23" customFormat="1" ht="14.25">
      <c r="F979" s="11"/>
      <c r="H979" s="39"/>
    </row>
    <row r="980" spans="6:8" s="23" customFormat="1" ht="14.25">
      <c r="F980" s="11"/>
      <c r="H980" s="39"/>
    </row>
    <row r="981" spans="6:8" s="23" customFormat="1" ht="14.25">
      <c r="F981" s="11"/>
      <c r="H981" s="39"/>
    </row>
    <row r="982" spans="6:8" s="23" customFormat="1" ht="14.25">
      <c r="F982" s="11"/>
      <c r="H982" s="39"/>
    </row>
    <row r="983" spans="6:8" s="23" customFormat="1" ht="14.25">
      <c r="F983" s="11"/>
      <c r="H983" s="39"/>
    </row>
    <row r="984" spans="6:8" s="23" customFormat="1" ht="14.25">
      <c r="F984" s="11"/>
      <c r="H984" s="39"/>
    </row>
    <row r="985" spans="6:8" s="23" customFormat="1" ht="14.25">
      <c r="F985" s="11"/>
      <c r="H985" s="39"/>
    </row>
    <row r="986" spans="6:8" s="23" customFormat="1" ht="14.25">
      <c r="F986" s="11"/>
      <c r="H986" s="39"/>
    </row>
    <row r="987" spans="6:8" s="23" customFormat="1" ht="14.25">
      <c r="F987" s="11"/>
      <c r="H987" s="39"/>
    </row>
    <row r="988" spans="6:8" s="23" customFormat="1" ht="14.25">
      <c r="F988" s="11"/>
      <c r="H988" s="39"/>
    </row>
    <row r="989" spans="6:8" s="23" customFormat="1" ht="14.25">
      <c r="F989" s="11"/>
      <c r="H989" s="39"/>
    </row>
    <row r="990" spans="6:8" s="23" customFormat="1" ht="14.25">
      <c r="F990" s="11"/>
      <c r="H990" s="39"/>
    </row>
    <row r="991" spans="6:8" s="23" customFormat="1" ht="14.25">
      <c r="F991" s="11"/>
      <c r="H991" s="39"/>
    </row>
    <row r="992" spans="6:8" s="23" customFormat="1" ht="14.25">
      <c r="F992" s="11"/>
      <c r="H992" s="39"/>
    </row>
    <row r="993" spans="6:8" s="23" customFormat="1" ht="14.25">
      <c r="F993" s="11"/>
      <c r="H993" s="39"/>
    </row>
    <row r="994" spans="6:8" s="23" customFormat="1" ht="14.25">
      <c r="F994" s="11"/>
      <c r="H994" s="39"/>
    </row>
    <row r="995" spans="6:8" s="23" customFormat="1" ht="14.25">
      <c r="F995" s="11"/>
      <c r="H995" s="39"/>
    </row>
    <row r="996" spans="6:8" s="23" customFormat="1" ht="14.25">
      <c r="F996" s="11"/>
      <c r="H996" s="39"/>
    </row>
    <row r="997" spans="6:8" s="23" customFormat="1" ht="14.25">
      <c r="F997" s="11"/>
      <c r="H997" s="39"/>
    </row>
    <row r="998" spans="6:8" s="23" customFormat="1" ht="14.25">
      <c r="F998" s="11"/>
      <c r="H998" s="39"/>
    </row>
    <row r="999" spans="6:8" s="23" customFormat="1" ht="14.25">
      <c r="F999" s="11"/>
      <c r="H999" s="39"/>
    </row>
    <row r="1000" spans="6:8" s="23" customFormat="1" ht="14.25">
      <c r="F1000" s="11"/>
      <c r="H1000" s="39"/>
    </row>
    <row r="1001" spans="6:8" s="23" customFormat="1" ht="14.25">
      <c r="F1001" s="11"/>
      <c r="H1001" s="39"/>
    </row>
    <row r="1002" spans="6:8" s="23" customFormat="1" ht="14.25">
      <c r="F1002" s="11"/>
      <c r="H1002" s="39"/>
    </row>
    <row r="1003" spans="6:8" s="23" customFormat="1" ht="14.25">
      <c r="F1003" s="11"/>
      <c r="H1003" s="39"/>
    </row>
    <row r="1004" spans="6:8" s="23" customFormat="1" ht="14.25">
      <c r="F1004" s="11"/>
      <c r="H1004" s="39"/>
    </row>
    <row r="1005" spans="6:8" s="23" customFormat="1" ht="14.25">
      <c r="F1005" s="11"/>
      <c r="H1005" s="39"/>
    </row>
    <row r="1006" spans="6:8" s="23" customFormat="1" ht="14.25">
      <c r="F1006" s="11"/>
      <c r="H1006" s="39"/>
    </row>
    <row r="1007" spans="6:8" s="23" customFormat="1" ht="14.25">
      <c r="F1007" s="11"/>
      <c r="H1007" s="39"/>
    </row>
    <row r="1008" spans="6:8" s="23" customFormat="1" ht="14.25">
      <c r="F1008" s="11"/>
      <c r="H1008" s="39"/>
    </row>
    <row r="1009" spans="6:8" s="23" customFormat="1" ht="14.25">
      <c r="F1009" s="11"/>
      <c r="H1009" s="39"/>
    </row>
    <row r="1010" spans="6:8" s="23" customFormat="1" ht="14.25">
      <c r="F1010" s="11"/>
      <c r="H1010" s="39"/>
    </row>
    <row r="1011" spans="6:8" s="23" customFormat="1" ht="14.25">
      <c r="F1011" s="11"/>
      <c r="H1011" s="39"/>
    </row>
    <row r="1012" spans="6:8" s="23" customFormat="1" ht="14.25">
      <c r="F1012" s="11"/>
      <c r="H1012" s="39"/>
    </row>
    <row r="1013" spans="6:8" s="23" customFormat="1" ht="14.25">
      <c r="F1013" s="11"/>
      <c r="H1013" s="39"/>
    </row>
    <row r="1014" spans="6:8" s="23" customFormat="1" ht="14.25">
      <c r="F1014" s="11"/>
      <c r="H1014" s="39"/>
    </row>
    <row r="1015" spans="6:8" s="23" customFormat="1" ht="14.25">
      <c r="F1015" s="11"/>
      <c r="H1015" s="39"/>
    </row>
    <row r="1016" spans="6:8" s="23" customFormat="1" ht="14.25">
      <c r="F1016" s="11"/>
      <c r="H1016" s="39"/>
    </row>
    <row r="1017" spans="6:8" s="23" customFormat="1" ht="14.25">
      <c r="F1017" s="11"/>
      <c r="H1017" s="39"/>
    </row>
    <row r="1018" spans="6:8" s="23" customFormat="1" ht="14.25">
      <c r="F1018" s="11"/>
      <c r="H1018" s="39"/>
    </row>
    <row r="1019" spans="6:8" s="23" customFormat="1" ht="14.25">
      <c r="F1019" s="11"/>
      <c r="H1019" s="39"/>
    </row>
    <row r="1020" spans="6:8" s="23" customFormat="1" ht="14.25">
      <c r="F1020" s="11"/>
      <c r="H1020" s="39"/>
    </row>
    <row r="1021" spans="6:8" s="23" customFormat="1" ht="14.25">
      <c r="F1021" s="11"/>
      <c r="H1021" s="39"/>
    </row>
    <row r="1022" spans="6:8" s="23" customFormat="1" ht="14.25">
      <c r="F1022" s="11"/>
      <c r="H1022" s="39"/>
    </row>
    <row r="1023" spans="6:8" s="23" customFormat="1" ht="14.25">
      <c r="F1023" s="11"/>
      <c r="H1023" s="39"/>
    </row>
    <row r="1024" spans="6:8" s="23" customFormat="1" ht="14.25">
      <c r="F1024" s="11"/>
      <c r="H1024" s="39"/>
    </row>
    <row r="1025" spans="6:8" s="23" customFormat="1" ht="14.25">
      <c r="F1025" s="11"/>
      <c r="H1025" s="39"/>
    </row>
    <row r="1026" spans="6:8" s="23" customFormat="1" ht="14.25">
      <c r="F1026" s="11"/>
      <c r="H1026" s="39"/>
    </row>
    <row r="1027" spans="6:8" s="23" customFormat="1" ht="14.25">
      <c r="F1027" s="11"/>
      <c r="H1027" s="39"/>
    </row>
    <row r="1028" spans="6:8" s="23" customFormat="1" ht="14.25">
      <c r="F1028" s="11"/>
      <c r="H1028" s="39"/>
    </row>
    <row r="1029" spans="6:8" s="23" customFormat="1" ht="14.25">
      <c r="F1029" s="11"/>
      <c r="H1029" s="39"/>
    </row>
    <row r="1030" spans="6:8" s="23" customFormat="1" ht="14.25">
      <c r="F1030" s="11"/>
      <c r="H1030" s="39"/>
    </row>
    <row r="1031" spans="6:8" s="23" customFormat="1" ht="14.25">
      <c r="F1031" s="11"/>
      <c r="H1031" s="39"/>
    </row>
    <row r="1032" spans="6:8" s="23" customFormat="1" ht="14.25">
      <c r="F1032" s="11"/>
      <c r="H1032" s="39"/>
    </row>
    <row r="1033" spans="6:8" s="23" customFormat="1" ht="14.25">
      <c r="F1033" s="11"/>
      <c r="H1033" s="39"/>
    </row>
    <row r="1034" spans="6:8" s="23" customFormat="1" ht="14.25">
      <c r="F1034" s="11"/>
      <c r="H1034" s="39"/>
    </row>
    <row r="1035" spans="6:8" s="23" customFormat="1" ht="14.25">
      <c r="F1035" s="11"/>
      <c r="H1035" s="39"/>
    </row>
    <row r="1036" spans="6:8" s="23" customFormat="1" ht="14.25">
      <c r="F1036" s="11"/>
      <c r="H1036" s="39"/>
    </row>
    <row r="1037" spans="6:8" s="23" customFormat="1" ht="14.25">
      <c r="F1037" s="11"/>
      <c r="H1037" s="39"/>
    </row>
    <row r="1038" spans="6:8" s="23" customFormat="1" ht="14.25">
      <c r="F1038" s="11"/>
      <c r="H1038" s="39"/>
    </row>
    <row r="1039" spans="6:8" s="23" customFormat="1" ht="14.25">
      <c r="F1039" s="11"/>
      <c r="H1039" s="39"/>
    </row>
    <row r="1040" spans="6:8" s="23" customFormat="1" ht="14.25">
      <c r="F1040" s="11"/>
      <c r="H1040" s="39"/>
    </row>
    <row r="1041" spans="6:8" s="23" customFormat="1" ht="14.25">
      <c r="F1041" s="11"/>
      <c r="H1041" s="39"/>
    </row>
    <row r="1042" spans="6:8" s="23" customFormat="1" ht="14.25">
      <c r="F1042" s="11"/>
      <c r="H1042" s="39"/>
    </row>
    <row r="1043" spans="6:8" s="23" customFormat="1" ht="14.25">
      <c r="F1043" s="11"/>
      <c r="H1043" s="39"/>
    </row>
    <row r="1044" spans="6:8" s="23" customFormat="1" ht="14.25">
      <c r="F1044" s="11"/>
      <c r="H1044" s="39"/>
    </row>
    <row r="1045" spans="6:8" s="23" customFormat="1" ht="14.25">
      <c r="F1045" s="11"/>
      <c r="H1045" s="39"/>
    </row>
    <row r="1046" spans="6:8" s="23" customFormat="1" ht="14.25">
      <c r="F1046" s="11"/>
      <c r="H1046" s="39"/>
    </row>
    <row r="1047" spans="6:8" s="23" customFormat="1" ht="14.25">
      <c r="F1047" s="11"/>
      <c r="H1047" s="39"/>
    </row>
    <row r="1048" spans="6:8" s="23" customFormat="1" ht="14.25">
      <c r="F1048" s="11"/>
      <c r="H1048" s="39"/>
    </row>
    <row r="1049" spans="6:8" s="23" customFormat="1" ht="14.25">
      <c r="F1049" s="11"/>
      <c r="H1049" s="39"/>
    </row>
    <row r="1050" spans="6:8" s="23" customFormat="1" ht="14.25">
      <c r="F1050" s="11"/>
      <c r="H1050" s="39"/>
    </row>
    <row r="1051" spans="6:8" s="23" customFormat="1" ht="14.25">
      <c r="F1051" s="11"/>
      <c r="H1051" s="39"/>
    </row>
    <row r="1052" spans="6:8" s="23" customFormat="1" ht="14.25">
      <c r="F1052" s="11"/>
      <c r="H1052" s="39"/>
    </row>
    <row r="1053" spans="6:8" s="23" customFormat="1" ht="14.25">
      <c r="F1053" s="11"/>
      <c r="H1053" s="39"/>
    </row>
    <row r="1054" spans="6:8" s="23" customFormat="1" ht="14.25">
      <c r="F1054" s="11"/>
      <c r="H1054" s="39"/>
    </row>
    <row r="1055" spans="6:8" s="23" customFormat="1" ht="14.25">
      <c r="F1055" s="11"/>
      <c r="H1055" s="39"/>
    </row>
    <row r="1056" spans="6:8" s="23" customFormat="1" ht="14.25">
      <c r="F1056" s="11"/>
      <c r="H1056" s="39"/>
    </row>
    <row r="1057" spans="6:8" s="23" customFormat="1" ht="14.25">
      <c r="F1057" s="11"/>
      <c r="H1057" s="39"/>
    </row>
    <row r="1058" spans="6:8" s="23" customFormat="1" ht="14.25">
      <c r="F1058" s="11"/>
      <c r="H1058" s="39"/>
    </row>
    <row r="1059" spans="6:8" s="23" customFormat="1" ht="14.25">
      <c r="F1059" s="11"/>
      <c r="H1059" s="39"/>
    </row>
    <row r="1060" spans="6:8" s="23" customFormat="1" ht="14.25">
      <c r="F1060" s="11"/>
      <c r="H1060" s="39"/>
    </row>
    <row r="1061" spans="6:8" s="23" customFormat="1" ht="14.25">
      <c r="F1061" s="11"/>
      <c r="H1061" s="39"/>
    </row>
    <row r="1062" spans="6:8" s="23" customFormat="1" ht="14.25">
      <c r="F1062" s="11"/>
      <c r="H1062" s="39"/>
    </row>
    <row r="1063" spans="6:8" s="23" customFormat="1" ht="14.25">
      <c r="F1063" s="11"/>
      <c r="H1063" s="39"/>
    </row>
    <row r="1064" spans="6:8" s="23" customFormat="1" ht="14.25">
      <c r="F1064" s="11"/>
      <c r="H1064" s="39"/>
    </row>
    <row r="1065" spans="6:8" s="23" customFormat="1" ht="14.25">
      <c r="F1065" s="11"/>
      <c r="H1065" s="39"/>
    </row>
    <row r="1066" spans="6:8" s="23" customFormat="1" ht="14.25">
      <c r="F1066" s="11"/>
      <c r="H1066" s="39"/>
    </row>
    <row r="1067" spans="6:8" s="23" customFormat="1" ht="14.25">
      <c r="F1067" s="11"/>
      <c r="H1067" s="39"/>
    </row>
    <row r="1068" spans="6:8" s="23" customFormat="1" ht="14.25">
      <c r="F1068" s="11"/>
      <c r="H1068" s="39"/>
    </row>
    <row r="1069" spans="6:8" s="23" customFormat="1" ht="14.25">
      <c r="F1069" s="11"/>
      <c r="H1069" s="39"/>
    </row>
    <row r="1070" spans="6:8" s="23" customFormat="1" ht="14.25">
      <c r="F1070" s="11"/>
      <c r="H1070" s="39"/>
    </row>
    <row r="1071" spans="6:8" s="23" customFormat="1" ht="14.25">
      <c r="F1071" s="11"/>
      <c r="H1071" s="39"/>
    </row>
    <row r="1072" spans="6:8" s="23" customFormat="1" ht="14.25">
      <c r="F1072" s="11"/>
      <c r="H1072" s="39"/>
    </row>
    <row r="1073" spans="6:8" s="23" customFormat="1" ht="14.25">
      <c r="F1073" s="11"/>
      <c r="H1073" s="39"/>
    </row>
    <row r="1074" spans="6:8" s="23" customFormat="1" ht="14.25">
      <c r="F1074" s="11"/>
      <c r="H1074" s="39"/>
    </row>
    <row r="1075" spans="6:8" s="23" customFormat="1" ht="14.25">
      <c r="F1075" s="11"/>
      <c r="H1075" s="39"/>
    </row>
    <row r="1076" spans="6:8" s="23" customFormat="1" ht="14.25">
      <c r="F1076" s="11"/>
      <c r="H1076" s="39"/>
    </row>
    <row r="1077" spans="6:8" s="23" customFormat="1" ht="14.25">
      <c r="F1077" s="11"/>
      <c r="H1077" s="39"/>
    </row>
    <row r="1078" spans="6:8" s="23" customFormat="1" ht="14.25">
      <c r="F1078" s="11"/>
      <c r="H1078" s="39"/>
    </row>
    <row r="1079" spans="6:8" s="23" customFormat="1" ht="14.25">
      <c r="F1079" s="11"/>
      <c r="H1079" s="39"/>
    </row>
    <row r="1080" spans="6:8" s="23" customFormat="1" ht="14.25">
      <c r="F1080" s="11"/>
      <c r="H1080" s="39"/>
    </row>
    <row r="1081" spans="6:8" s="23" customFormat="1" ht="14.25">
      <c r="F1081" s="11"/>
      <c r="H1081" s="39"/>
    </row>
    <row r="1082" spans="6:8" s="23" customFormat="1" ht="14.25">
      <c r="F1082" s="11"/>
      <c r="H1082" s="39"/>
    </row>
    <row r="1083" spans="6:8" s="23" customFormat="1" ht="14.25">
      <c r="F1083" s="11"/>
      <c r="H1083" s="39"/>
    </row>
    <row r="1084" spans="6:8" s="23" customFormat="1" ht="14.25">
      <c r="F1084" s="11"/>
      <c r="H1084" s="39"/>
    </row>
    <row r="1085" spans="6:8" s="23" customFormat="1" ht="14.25">
      <c r="F1085" s="11"/>
      <c r="H1085" s="39"/>
    </row>
    <row r="1086" spans="6:8" s="23" customFormat="1" ht="14.25">
      <c r="F1086" s="11"/>
      <c r="H1086" s="39"/>
    </row>
    <row r="1087" spans="6:8" s="23" customFormat="1" ht="14.25">
      <c r="F1087" s="11"/>
      <c r="H1087" s="39"/>
    </row>
    <row r="1088" spans="6:8" s="23" customFormat="1" ht="14.25">
      <c r="F1088" s="11"/>
      <c r="H1088" s="39"/>
    </row>
    <row r="1089" spans="6:8" s="23" customFormat="1" ht="14.25">
      <c r="F1089" s="11"/>
      <c r="H1089" s="39"/>
    </row>
    <row r="1090" spans="6:8" s="23" customFormat="1" ht="14.25">
      <c r="F1090" s="11"/>
      <c r="H1090" s="39"/>
    </row>
    <row r="1091" spans="6:8" s="23" customFormat="1" ht="14.25">
      <c r="F1091" s="11"/>
      <c r="H1091" s="39"/>
    </row>
    <row r="1092" spans="6:8" s="23" customFormat="1" ht="14.25">
      <c r="F1092" s="11"/>
      <c r="H1092" s="39"/>
    </row>
    <row r="1093" spans="6:8" s="23" customFormat="1" ht="14.25">
      <c r="F1093" s="11"/>
      <c r="H1093" s="39"/>
    </row>
    <row r="1094" spans="6:8" s="23" customFormat="1" ht="14.25">
      <c r="F1094" s="11"/>
      <c r="H1094" s="39"/>
    </row>
    <row r="1095" spans="6:8" s="23" customFormat="1" ht="14.25">
      <c r="F1095" s="11"/>
      <c r="H1095" s="39"/>
    </row>
    <row r="1096" spans="6:8" s="23" customFormat="1" ht="14.25">
      <c r="F1096" s="11"/>
      <c r="H1096" s="39"/>
    </row>
    <row r="1097" spans="6:8" s="23" customFormat="1" ht="14.25">
      <c r="F1097" s="11"/>
      <c r="H1097" s="39"/>
    </row>
    <row r="1098" spans="6:8" s="23" customFormat="1" ht="14.25">
      <c r="F1098" s="11"/>
      <c r="H1098" s="39"/>
    </row>
    <row r="1099" spans="6:8" s="23" customFormat="1" ht="14.25">
      <c r="F1099" s="11"/>
      <c r="H1099" s="39"/>
    </row>
    <row r="1100" spans="6:8" s="23" customFormat="1" ht="14.25">
      <c r="F1100" s="11"/>
      <c r="H1100" s="39"/>
    </row>
    <row r="1101" spans="6:8" s="23" customFormat="1" ht="14.25">
      <c r="F1101" s="11"/>
      <c r="H1101" s="39"/>
    </row>
    <row r="1102" spans="6:8" s="23" customFormat="1" ht="14.25">
      <c r="F1102" s="11"/>
      <c r="H1102" s="39"/>
    </row>
    <row r="1103" spans="6:8" s="23" customFormat="1" ht="14.25">
      <c r="F1103" s="11"/>
      <c r="H1103" s="39"/>
    </row>
    <row r="1104" spans="6:8" s="23" customFormat="1" ht="14.25">
      <c r="F1104" s="11"/>
      <c r="H1104" s="39"/>
    </row>
    <row r="1105" spans="6:8" s="23" customFormat="1" ht="14.25">
      <c r="F1105" s="11"/>
      <c r="H1105" s="39"/>
    </row>
    <row r="1106" spans="6:8" s="23" customFormat="1" ht="14.25">
      <c r="F1106" s="11"/>
      <c r="H1106" s="39"/>
    </row>
    <row r="1107" spans="6:8" s="23" customFormat="1" ht="14.25">
      <c r="F1107" s="11"/>
      <c r="H1107" s="39"/>
    </row>
    <row r="1108" spans="6:8" s="23" customFormat="1" ht="14.25">
      <c r="F1108" s="11"/>
      <c r="H1108" s="39"/>
    </row>
    <row r="1109" spans="6:8" s="23" customFormat="1" ht="14.25">
      <c r="F1109" s="11"/>
      <c r="H1109" s="39"/>
    </row>
    <row r="1110" spans="6:8" s="23" customFormat="1" ht="14.25">
      <c r="F1110" s="11"/>
      <c r="H1110" s="39"/>
    </row>
    <row r="1111" spans="6:8" s="23" customFormat="1" ht="14.25">
      <c r="F1111" s="11"/>
      <c r="H1111" s="39"/>
    </row>
    <row r="1112" spans="6:8" s="23" customFormat="1" ht="14.25">
      <c r="F1112" s="11"/>
      <c r="H1112" s="39"/>
    </row>
    <row r="1113" spans="6:8" s="23" customFormat="1" ht="14.25">
      <c r="F1113" s="11"/>
      <c r="H1113" s="39"/>
    </row>
    <row r="1114" spans="6:8" s="23" customFormat="1" ht="14.25">
      <c r="F1114" s="11"/>
      <c r="H1114" s="39"/>
    </row>
    <row r="1115" spans="6:8" s="23" customFormat="1" ht="14.25">
      <c r="F1115" s="11"/>
      <c r="H1115" s="39"/>
    </row>
    <row r="1116" spans="6:8" s="23" customFormat="1" ht="14.25">
      <c r="F1116" s="11"/>
      <c r="H1116" s="39"/>
    </row>
    <row r="1117" spans="6:8" s="23" customFormat="1" ht="14.25">
      <c r="F1117" s="11"/>
      <c r="H1117" s="39"/>
    </row>
    <row r="1118" spans="6:8" s="23" customFormat="1" ht="14.25">
      <c r="F1118" s="11"/>
      <c r="H1118" s="39"/>
    </row>
    <row r="1119" spans="6:8" s="23" customFormat="1" ht="14.25">
      <c r="F1119" s="11"/>
      <c r="H1119" s="39"/>
    </row>
    <row r="1120" spans="6:8" s="23" customFormat="1" ht="14.25">
      <c r="F1120" s="11"/>
      <c r="H1120" s="39"/>
    </row>
    <row r="1121" spans="6:8" s="23" customFormat="1" ht="14.25">
      <c r="F1121" s="11"/>
      <c r="H1121" s="39"/>
    </row>
    <row r="1122" spans="6:8" s="23" customFormat="1" ht="14.25">
      <c r="F1122" s="11"/>
      <c r="H1122" s="39"/>
    </row>
    <row r="1123" spans="6:8" s="23" customFormat="1" ht="14.25">
      <c r="F1123" s="11"/>
      <c r="H1123" s="39"/>
    </row>
    <row r="1124" spans="6:8" s="23" customFormat="1" ht="14.25">
      <c r="F1124" s="11"/>
      <c r="H1124" s="39"/>
    </row>
    <row r="1125" spans="6:8" s="23" customFormat="1" ht="14.25">
      <c r="F1125" s="11"/>
      <c r="H1125" s="39"/>
    </row>
    <row r="1126" spans="6:8" s="23" customFormat="1" ht="14.25">
      <c r="F1126" s="11"/>
      <c r="H1126" s="39"/>
    </row>
    <row r="1127" spans="6:8" s="23" customFormat="1" ht="14.25">
      <c r="F1127" s="11"/>
      <c r="H1127" s="39"/>
    </row>
    <row r="1128" spans="6:8" s="23" customFormat="1" ht="14.25">
      <c r="F1128" s="11"/>
      <c r="H1128" s="39"/>
    </row>
    <row r="1129" spans="6:8" s="23" customFormat="1" ht="14.25">
      <c r="F1129" s="11"/>
      <c r="H1129" s="39"/>
    </row>
    <row r="1130" spans="6:8" s="23" customFormat="1" ht="14.25">
      <c r="F1130" s="11"/>
      <c r="H1130" s="39"/>
    </row>
    <row r="1131" spans="6:8" s="23" customFormat="1" ht="14.25">
      <c r="F1131" s="11"/>
      <c r="H1131" s="39"/>
    </row>
    <row r="1132" spans="6:8" s="23" customFormat="1" ht="14.25">
      <c r="F1132" s="11"/>
      <c r="H1132" s="39"/>
    </row>
    <row r="1133" spans="6:8" s="23" customFormat="1" ht="14.25">
      <c r="F1133" s="11"/>
      <c r="H1133" s="39"/>
    </row>
    <row r="1134" spans="6:8" s="23" customFormat="1" ht="14.25">
      <c r="F1134" s="11"/>
      <c r="H1134" s="39"/>
    </row>
    <row r="1135" spans="6:8" s="23" customFormat="1" ht="14.25">
      <c r="F1135" s="11"/>
      <c r="H1135" s="39"/>
    </row>
    <row r="1136" spans="6:8" s="23" customFormat="1" ht="14.25">
      <c r="F1136" s="11"/>
      <c r="H1136" s="39"/>
    </row>
    <row r="1137" spans="6:8" s="23" customFormat="1" ht="14.25">
      <c r="F1137" s="11"/>
      <c r="H1137" s="39"/>
    </row>
    <row r="1138" spans="6:8" s="23" customFormat="1" ht="14.25">
      <c r="F1138" s="11"/>
      <c r="H1138" s="39"/>
    </row>
    <row r="1139" spans="6:8" s="23" customFormat="1" ht="14.25">
      <c r="F1139" s="11"/>
      <c r="H1139" s="39"/>
    </row>
    <row r="1140" spans="6:8" s="23" customFormat="1" ht="14.25">
      <c r="F1140" s="11"/>
      <c r="H1140" s="39"/>
    </row>
    <row r="1141" spans="6:8" s="23" customFormat="1" ht="14.25">
      <c r="F1141" s="11"/>
      <c r="H1141" s="39"/>
    </row>
    <row r="1142" spans="6:8" s="23" customFormat="1" ht="14.25">
      <c r="F1142" s="11"/>
      <c r="H1142" s="39"/>
    </row>
    <row r="1143" spans="6:8" s="23" customFormat="1" ht="14.25">
      <c r="F1143" s="11"/>
      <c r="H1143" s="39"/>
    </row>
    <row r="1144" spans="6:8" s="23" customFormat="1" ht="14.25">
      <c r="F1144" s="11"/>
      <c r="H1144" s="39"/>
    </row>
    <row r="1145" spans="6:8" s="23" customFormat="1" ht="14.25">
      <c r="F1145" s="11"/>
      <c r="H1145" s="39"/>
    </row>
    <row r="1146" spans="6:8" s="23" customFormat="1" ht="14.25">
      <c r="F1146" s="11"/>
      <c r="H1146" s="39"/>
    </row>
    <row r="1147" spans="6:8" s="23" customFormat="1" ht="14.25">
      <c r="F1147" s="11"/>
      <c r="H1147" s="39"/>
    </row>
    <row r="1148" spans="6:8" s="23" customFormat="1" ht="14.25">
      <c r="F1148" s="11"/>
      <c r="H1148" s="39"/>
    </row>
    <row r="1149" spans="6:8" s="23" customFormat="1" ht="14.25">
      <c r="F1149" s="11"/>
      <c r="H1149" s="39"/>
    </row>
    <row r="1150" spans="6:8" s="23" customFormat="1" ht="14.25">
      <c r="F1150" s="11"/>
      <c r="H1150" s="39"/>
    </row>
    <row r="1151" spans="6:8" s="23" customFormat="1" ht="14.25">
      <c r="F1151" s="11"/>
      <c r="H1151" s="39"/>
    </row>
    <row r="1152" spans="6:8" s="23" customFormat="1" ht="14.25">
      <c r="F1152" s="11"/>
      <c r="H1152" s="39"/>
    </row>
    <row r="1153" spans="6:8" s="23" customFormat="1" ht="14.25">
      <c r="F1153" s="11"/>
      <c r="H1153" s="39"/>
    </row>
    <row r="1154" spans="6:8" s="23" customFormat="1" ht="14.25">
      <c r="F1154" s="11"/>
      <c r="H1154" s="39"/>
    </row>
    <row r="1155" spans="6:8" s="23" customFormat="1" ht="14.25">
      <c r="F1155" s="11"/>
      <c r="H1155" s="39"/>
    </row>
    <row r="1156" spans="6:8" s="23" customFormat="1" ht="14.25">
      <c r="F1156" s="11"/>
      <c r="H1156" s="39"/>
    </row>
    <row r="1157" spans="6:8" s="23" customFormat="1" ht="14.25">
      <c r="F1157" s="11"/>
      <c r="H1157" s="39"/>
    </row>
    <row r="1158" spans="6:8" s="23" customFormat="1" ht="14.25">
      <c r="F1158" s="11"/>
      <c r="H1158" s="39"/>
    </row>
    <row r="1159" spans="6:8" s="23" customFormat="1" ht="14.25">
      <c r="F1159" s="11"/>
      <c r="H1159" s="39"/>
    </row>
    <row r="1160" spans="6:8" s="23" customFormat="1" ht="14.25">
      <c r="F1160" s="11"/>
      <c r="H1160" s="39"/>
    </row>
    <row r="1161" spans="6:8" s="23" customFormat="1" ht="14.25">
      <c r="F1161" s="11"/>
      <c r="H1161" s="39"/>
    </row>
    <row r="1162" spans="6:8" s="23" customFormat="1" ht="14.25">
      <c r="F1162" s="11"/>
      <c r="H1162" s="39"/>
    </row>
    <row r="1163" spans="6:8" s="23" customFormat="1" ht="14.25">
      <c r="F1163" s="11"/>
      <c r="H1163" s="39"/>
    </row>
    <row r="1164" spans="6:8" s="23" customFormat="1" ht="14.25">
      <c r="F1164" s="11"/>
      <c r="H1164" s="39"/>
    </row>
    <row r="1165" spans="6:8" s="23" customFormat="1" ht="14.25">
      <c r="F1165" s="11"/>
      <c r="H1165" s="39"/>
    </row>
    <row r="1166" spans="6:8" s="23" customFormat="1" ht="14.25">
      <c r="F1166" s="11"/>
      <c r="H1166" s="39"/>
    </row>
    <row r="1167" spans="6:8" s="23" customFormat="1" ht="14.25">
      <c r="F1167" s="11"/>
      <c r="H1167" s="39"/>
    </row>
    <row r="1168" spans="6:8" s="23" customFormat="1" ht="14.25">
      <c r="F1168" s="11"/>
      <c r="H1168" s="39"/>
    </row>
    <row r="1169" spans="6:8" s="23" customFormat="1" ht="14.25">
      <c r="F1169" s="11"/>
      <c r="H1169" s="39"/>
    </row>
    <row r="1170" spans="6:8" s="23" customFormat="1" ht="14.25">
      <c r="F1170" s="11"/>
      <c r="H1170" s="39"/>
    </row>
    <row r="1171" spans="6:8" s="23" customFormat="1" ht="14.25">
      <c r="F1171" s="11"/>
      <c r="H1171" s="39"/>
    </row>
    <row r="1172" spans="6:8" s="23" customFormat="1" ht="14.25">
      <c r="F1172" s="11"/>
      <c r="H1172" s="39"/>
    </row>
    <row r="1173" spans="6:8" s="23" customFormat="1" ht="14.25">
      <c r="F1173" s="11"/>
      <c r="H1173" s="39"/>
    </row>
    <row r="1174" spans="6:8" s="23" customFormat="1" ht="14.25">
      <c r="F1174" s="11"/>
      <c r="H1174" s="39"/>
    </row>
    <row r="1175" spans="6:8" s="23" customFormat="1" ht="14.25">
      <c r="F1175" s="11"/>
      <c r="H1175" s="39"/>
    </row>
    <row r="1176" spans="6:8" s="23" customFormat="1" ht="14.25">
      <c r="F1176" s="11"/>
      <c r="H1176" s="39"/>
    </row>
    <row r="1177" spans="6:8" s="23" customFormat="1" ht="14.25">
      <c r="F1177" s="11"/>
      <c r="H1177" s="39"/>
    </row>
    <row r="1178" spans="6:8" s="23" customFormat="1" ht="14.25">
      <c r="F1178" s="11"/>
      <c r="H1178" s="39"/>
    </row>
    <row r="1179" spans="6:8" s="23" customFormat="1" ht="14.25">
      <c r="F1179" s="11"/>
      <c r="H1179" s="39"/>
    </row>
    <row r="1180" spans="6:8" s="23" customFormat="1" ht="14.25">
      <c r="F1180" s="11"/>
      <c r="H1180" s="39"/>
    </row>
    <row r="1181" spans="6:8" s="23" customFormat="1" ht="14.25">
      <c r="F1181" s="11"/>
      <c r="H1181" s="39"/>
    </row>
    <row r="1182" spans="6:8" s="23" customFormat="1" ht="14.25">
      <c r="F1182" s="11"/>
      <c r="H1182" s="39"/>
    </row>
    <row r="1183" spans="6:8" s="23" customFormat="1" ht="14.25">
      <c r="F1183" s="11"/>
      <c r="H1183" s="39"/>
    </row>
    <row r="1184" spans="6:8" s="23" customFormat="1" ht="14.25">
      <c r="F1184" s="11"/>
      <c r="H1184" s="39"/>
    </row>
    <row r="1185" spans="6:8" s="23" customFormat="1" ht="14.25">
      <c r="F1185" s="11"/>
      <c r="H1185" s="39"/>
    </row>
    <row r="1186" spans="6:8" s="23" customFormat="1" ht="14.25">
      <c r="F1186" s="11"/>
      <c r="H1186" s="39"/>
    </row>
    <row r="1187" spans="6:8" s="23" customFormat="1" ht="14.25">
      <c r="F1187" s="11"/>
      <c r="H1187" s="39"/>
    </row>
    <row r="1188" spans="6:8" s="23" customFormat="1" ht="14.25">
      <c r="F1188" s="11"/>
      <c r="H1188" s="39"/>
    </row>
    <row r="1189" spans="6:8" s="23" customFormat="1" ht="14.25">
      <c r="F1189" s="11"/>
      <c r="H1189" s="39"/>
    </row>
    <row r="1190" spans="6:8" s="23" customFormat="1" ht="14.25">
      <c r="F1190" s="11"/>
      <c r="H1190" s="39"/>
    </row>
    <row r="1191" spans="6:8" s="23" customFormat="1" ht="14.25">
      <c r="F1191" s="11"/>
      <c r="H1191" s="39"/>
    </row>
    <row r="1192" spans="6:8" s="23" customFormat="1" ht="14.25">
      <c r="F1192" s="11"/>
      <c r="H1192" s="39"/>
    </row>
    <row r="1193" spans="6:8" s="23" customFormat="1" ht="14.25">
      <c r="F1193" s="11"/>
      <c r="H1193" s="39"/>
    </row>
    <row r="1194" spans="6:8" s="23" customFormat="1" ht="14.25">
      <c r="F1194" s="11"/>
      <c r="H1194" s="39"/>
    </row>
    <row r="1195" spans="6:8" s="23" customFormat="1" ht="14.25">
      <c r="F1195" s="11"/>
      <c r="H1195" s="39"/>
    </row>
    <row r="1196" spans="6:8" s="23" customFormat="1" ht="14.25">
      <c r="F1196" s="11"/>
      <c r="H1196" s="39"/>
    </row>
    <row r="1197" spans="6:8" s="23" customFormat="1" ht="14.25">
      <c r="F1197" s="11"/>
      <c r="H1197" s="39"/>
    </row>
    <row r="1198" spans="6:8" s="23" customFormat="1" ht="14.25">
      <c r="F1198" s="11"/>
      <c r="H1198" s="39"/>
    </row>
    <row r="1199" spans="6:8" s="23" customFormat="1" ht="14.25">
      <c r="F1199" s="11"/>
      <c r="H1199" s="39"/>
    </row>
    <row r="1200" spans="6:8" s="23" customFormat="1" ht="14.25">
      <c r="F1200" s="11"/>
      <c r="H1200" s="39"/>
    </row>
    <row r="1201" spans="6:8" s="23" customFormat="1" ht="14.25">
      <c r="F1201" s="11"/>
      <c r="H1201" s="39"/>
    </row>
    <row r="1202" spans="6:8" s="23" customFormat="1" ht="14.25">
      <c r="F1202" s="11"/>
      <c r="H1202" s="39"/>
    </row>
    <row r="1203" spans="6:8" s="23" customFormat="1" ht="14.25">
      <c r="F1203" s="11"/>
      <c r="H1203" s="39"/>
    </row>
    <row r="1204" spans="6:8" s="23" customFormat="1" ht="14.25">
      <c r="F1204" s="11"/>
      <c r="H1204" s="39"/>
    </row>
    <row r="1205" spans="6:8" s="23" customFormat="1" ht="14.25">
      <c r="F1205" s="11"/>
      <c r="H1205" s="39"/>
    </row>
    <row r="1206" spans="6:8" s="23" customFormat="1" ht="14.25">
      <c r="F1206" s="11"/>
      <c r="H1206" s="39"/>
    </row>
    <row r="1207" spans="6:8" s="23" customFormat="1" ht="14.25">
      <c r="F1207" s="11"/>
      <c r="H1207" s="39"/>
    </row>
    <row r="1208" spans="6:8" s="23" customFormat="1" ht="14.25">
      <c r="F1208" s="11"/>
      <c r="H1208" s="39"/>
    </row>
    <row r="1209" spans="6:8" s="23" customFormat="1" ht="14.25">
      <c r="F1209" s="11"/>
      <c r="H1209" s="39"/>
    </row>
    <row r="1210" spans="6:8" s="23" customFormat="1" ht="14.25">
      <c r="F1210" s="11"/>
      <c r="H1210" s="39"/>
    </row>
    <row r="1211" spans="6:8" s="23" customFormat="1" ht="14.25">
      <c r="F1211" s="11"/>
      <c r="H1211" s="39"/>
    </row>
    <row r="1212" spans="6:8" s="23" customFormat="1" ht="14.25">
      <c r="F1212" s="11"/>
      <c r="H1212" s="39"/>
    </row>
    <row r="1213" spans="6:8" s="23" customFormat="1" ht="14.25">
      <c r="F1213" s="11"/>
      <c r="H1213" s="39"/>
    </row>
    <row r="1214" spans="6:8" s="23" customFormat="1" ht="14.25">
      <c r="F1214" s="11"/>
      <c r="H1214" s="39"/>
    </row>
    <row r="1215" spans="6:8" s="23" customFormat="1" ht="14.25">
      <c r="F1215" s="11"/>
      <c r="H1215" s="39"/>
    </row>
    <row r="1216" spans="6:8" s="23" customFormat="1" ht="14.25">
      <c r="F1216" s="11"/>
      <c r="H1216" s="39"/>
    </row>
    <row r="1217" spans="6:8" s="23" customFormat="1" ht="14.25">
      <c r="F1217" s="11"/>
      <c r="H1217" s="39"/>
    </row>
    <row r="1218" spans="6:8" s="23" customFormat="1" ht="14.25">
      <c r="F1218" s="11"/>
      <c r="H1218" s="39"/>
    </row>
    <row r="1219" spans="6:8" s="23" customFormat="1" ht="14.25">
      <c r="F1219" s="11"/>
      <c r="H1219" s="39"/>
    </row>
    <row r="1220" spans="6:8" s="23" customFormat="1" ht="14.25">
      <c r="F1220" s="11"/>
      <c r="H1220" s="39"/>
    </row>
    <row r="1221" spans="6:8" s="23" customFormat="1" ht="14.25">
      <c r="F1221" s="11"/>
      <c r="H1221" s="39"/>
    </row>
    <row r="1222" spans="6:8" s="23" customFormat="1" ht="14.25">
      <c r="F1222" s="11"/>
      <c r="H1222" s="39"/>
    </row>
    <row r="1223" spans="6:8" s="23" customFormat="1" ht="14.25">
      <c r="F1223" s="11"/>
      <c r="H1223" s="39"/>
    </row>
    <row r="1224" spans="6:8" s="23" customFormat="1" ht="14.25">
      <c r="F1224" s="11"/>
      <c r="H1224" s="39"/>
    </row>
    <row r="1225" spans="6:8" s="23" customFormat="1" ht="14.25">
      <c r="F1225" s="11"/>
      <c r="H1225" s="39"/>
    </row>
    <row r="1226" spans="6:8" s="23" customFormat="1" ht="14.25">
      <c r="F1226" s="11"/>
      <c r="H1226" s="39"/>
    </row>
    <row r="1227" spans="6:8" s="23" customFormat="1" ht="14.25">
      <c r="F1227" s="11"/>
      <c r="H1227" s="39"/>
    </row>
    <row r="1228" spans="6:8" s="23" customFormat="1" ht="14.25">
      <c r="F1228" s="11"/>
      <c r="H1228" s="39"/>
    </row>
    <row r="1229" spans="6:8" s="23" customFormat="1" ht="14.25">
      <c r="F1229" s="11"/>
      <c r="H1229" s="39"/>
    </row>
    <row r="1230" spans="6:8" s="23" customFormat="1" ht="14.25">
      <c r="F1230" s="11"/>
      <c r="H1230" s="39"/>
    </row>
    <row r="1231" spans="6:8" s="23" customFormat="1" ht="14.25">
      <c r="F1231" s="11"/>
      <c r="H1231" s="39"/>
    </row>
    <row r="1232" spans="6:8" s="23" customFormat="1" ht="14.25">
      <c r="F1232" s="11"/>
      <c r="H1232" s="39"/>
    </row>
    <row r="1233" spans="6:8" s="23" customFormat="1" ht="14.25">
      <c r="F1233" s="11"/>
      <c r="H1233" s="39"/>
    </row>
    <row r="1234" spans="6:8" s="23" customFormat="1" ht="14.25">
      <c r="F1234" s="11"/>
      <c r="H1234" s="39"/>
    </row>
    <row r="1235" spans="6:8" s="23" customFormat="1" ht="14.25">
      <c r="F1235" s="11"/>
      <c r="H1235" s="39"/>
    </row>
    <row r="1236" spans="6:8" s="23" customFormat="1" ht="14.25">
      <c r="F1236" s="11"/>
      <c r="H1236" s="39"/>
    </row>
    <row r="1237" spans="6:8" s="23" customFormat="1" ht="14.25">
      <c r="F1237" s="11"/>
      <c r="H1237" s="39"/>
    </row>
    <row r="1238" spans="6:8" s="23" customFormat="1" ht="14.25">
      <c r="F1238" s="11"/>
      <c r="H1238" s="39"/>
    </row>
    <row r="1239" spans="6:8" s="23" customFormat="1" ht="14.25">
      <c r="F1239" s="11"/>
      <c r="H1239" s="39"/>
    </row>
    <row r="1240" spans="6:8" s="23" customFormat="1" ht="14.25">
      <c r="F1240" s="11"/>
      <c r="H1240" s="39"/>
    </row>
    <row r="1241" spans="6:8" s="23" customFormat="1" ht="14.25">
      <c r="F1241" s="11"/>
      <c r="H1241" s="39"/>
    </row>
    <row r="1242" spans="6:8" s="23" customFormat="1" ht="14.25">
      <c r="F1242" s="11"/>
      <c r="H1242" s="39"/>
    </row>
    <row r="1243" spans="6:8" s="23" customFormat="1" ht="14.25">
      <c r="F1243" s="11"/>
      <c r="H1243" s="39"/>
    </row>
    <row r="1244" spans="6:8" s="23" customFormat="1" ht="14.25">
      <c r="F1244" s="11"/>
      <c r="H1244" s="39"/>
    </row>
    <row r="1245" spans="6:8" s="23" customFormat="1" ht="14.25">
      <c r="F1245" s="11"/>
      <c r="H1245" s="39"/>
    </row>
    <row r="1246" spans="6:8" s="23" customFormat="1" ht="14.25">
      <c r="F1246" s="11"/>
      <c r="H1246" s="39"/>
    </row>
    <row r="1247" spans="6:8" s="23" customFormat="1" ht="14.25">
      <c r="F1247" s="11"/>
      <c r="H1247" s="39"/>
    </row>
    <row r="1248" spans="6:8" s="23" customFormat="1" ht="14.25">
      <c r="F1248" s="11"/>
      <c r="H1248" s="39"/>
    </row>
    <row r="1249" spans="6:8" s="23" customFormat="1" ht="14.25">
      <c r="F1249" s="11"/>
      <c r="H1249" s="39"/>
    </row>
    <row r="1250" spans="6:8" s="23" customFormat="1" ht="14.25">
      <c r="F1250" s="11"/>
      <c r="H1250" s="39"/>
    </row>
    <row r="1251" spans="6:8" s="23" customFormat="1" ht="14.25">
      <c r="F1251" s="11"/>
      <c r="H1251" s="39"/>
    </row>
    <row r="1252" spans="6:8" s="23" customFormat="1" ht="14.25">
      <c r="F1252" s="11"/>
      <c r="H1252" s="39"/>
    </row>
    <row r="1253" spans="6:8" s="23" customFormat="1" ht="14.25">
      <c r="F1253" s="11"/>
      <c r="H1253" s="39"/>
    </row>
    <row r="1254" spans="6:8" s="23" customFormat="1" ht="14.25">
      <c r="F1254" s="11"/>
      <c r="H1254" s="39"/>
    </row>
    <row r="1255" spans="6:8" s="23" customFormat="1" ht="14.25">
      <c r="F1255" s="11"/>
      <c r="H1255" s="39"/>
    </row>
    <row r="1256" spans="6:8" s="23" customFormat="1" ht="14.25">
      <c r="F1256" s="11"/>
      <c r="H1256" s="39"/>
    </row>
    <row r="1257" spans="6:8" s="23" customFormat="1" ht="14.25">
      <c r="F1257" s="11"/>
      <c r="H1257" s="39"/>
    </row>
    <row r="1258" spans="6:8" s="23" customFormat="1" ht="14.25">
      <c r="F1258" s="11"/>
      <c r="H1258" s="39"/>
    </row>
    <row r="1259" spans="6:8" s="23" customFormat="1" ht="14.25">
      <c r="F1259" s="11"/>
      <c r="H1259" s="39"/>
    </row>
    <row r="1260" spans="6:8" s="23" customFormat="1" ht="14.25">
      <c r="F1260" s="11"/>
      <c r="H1260" s="39"/>
    </row>
    <row r="1261" spans="6:8" s="23" customFormat="1" ht="14.25">
      <c r="F1261" s="11"/>
      <c r="H1261" s="39"/>
    </row>
    <row r="1262" spans="6:8" s="23" customFormat="1" ht="14.25">
      <c r="F1262" s="11"/>
      <c r="H1262" s="39"/>
    </row>
    <row r="1263" spans="6:8" s="23" customFormat="1" ht="14.25">
      <c r="F1263" s="11"/>
      <c r="H1263" s="39"/>
    </row>
    <row r="1264" spans="6:8" s="23" customFormat="1" ht="14.25">
      <c r="F1264" s="11"/>
      <c r="H1264" s="39"/>
    </row>
    <row r="1265" spans="6:8" s="23" customFormat="1" ht="14.25">
      <c r="F1265" s="11"/>
      <c r="H1265" s="39"/>
    </row>
    <row r="1266" spans="6:8" s="23" customFormat="1" ht="14.25">
      <c r="F1266" s="11"/>
      <c r="H1266" s="39"/>
    </row>
    <row r="1267" spans="6:8" s="23" customFormat="1" ht="14.25">
      <c r="F1267" s="11"/>
      <c r="H1267" s="39"/>
    </row>
    <row r="1268" spans="6:8" s="23" customFormat="1" ht="14.25">
      <c r="F1268" s="11"/>
      <c r="H1268" s="39"/>
    </row>
    <row r="1269" spans="6:8" s="23" customFormat="1" ht="14.25">
      <c r="F1269" s="11"/>
      <c r="H1269" s="39"/>
    </row>
    <row r="1270" spans="6:8" s="23" customFormat="1" ht="14.25">
      <c r="F1270" s="11"/>
      <c r="H1270" s="39"/>
    </row>
    <row r="1271" spans="6:8" s="23" customFormat="1" ht="14.25">
      <c r="F1271" s="11"/>
      <c r="H1271" s="39"/>
    </row>
    <row r="1272" spans="6:8" s="23" customFormat="1" ht="14.25">
      <c r="F1272" s="11"/>
      <c r="H1272" s="39"/>
    </row>
    <row r="1273" spans="6:8" s="23" customFormat="1" ht="14.25">
      <c r="F1273" s="11"/>
      <c r="H1273" s="39"/>
    </row>
    <row r="1274" spans="6:8" s="23" customFormat="1" ht="14.25">
      <c r="F1274" s="11"/>
      <c r="H1274" s="39"/>
    </row>
    <row r="1275" spans="6:8" s="23" customFormat="1" ht="14.25">
      <c r="F1275" s="11"/>
      <c r="H1275" s="39"/>
    </row>
    <row r="1276" spans="6:8" s="23" customFormat="1" ht="14.25">
      <c r="F1276" s="11"/>
      <c r="H1276" s="39"/>
    </row>
    <row r="1277" spans="6:8" s="23" customFormat="1" ht="14.25">
      <c r="F1277" s="11"/>
      <c r="H1277" s="39"/>
    </row>
    <row r="1278" spans="6:8" s="23" customFormat="1" ht="14.25">
      <c r="F1278" s="11"/>
      <c r="H1278" s="39"/>
    </row>
    <row r="1279" spans="6:8" s="23" customFormat="1" ht="14.25">
      <c r="F1279" s="11"/>
      <c r="H1279" s="39"/>
    </row>
    <row r="1280" spans="6:8" s="23" customFormat="1" ht="14.25">
      <c r="F1280" s="11"/>
      <c r="H1280" s="39"/>
    </row>
    <row r="1281" spans="6:8" s="23" customFormat="1" ht="14.25">
      <c r="F1281" s="11"/>
      <c r="H1281" s="39"/>
    </row>
    <row r="1282" spans="6:8" s="23" customFormat="1" ht="14.25">
      <c r="F1282" s="11"/>
      <c r="H1282" s="39"/>
    </row>
    <row r="1283" spans="6:8" s="23" customFormat="1" ht="14.25">
      <c r="F1283" s="11"/>
      <c r="H1283" s="39"/>
    </row>
    <row r="1284" spans="6:8" s="23" customFormat="1" ht="14.25">
      <c r="F1284" s="11"/>
      <c r="H1284" s="39"/>
    </row>
    <row r="1285" spans="6:8" s="23" customFormat="1" ht="14.25">
      <c r="F1285" s="11"/>
      <c r="H1285" s="39"/>
    </row>
    <row r="1286" spans="6:8" s="23" customFormat="1" ht="14.25">
      <c r="F1286" s="11"/>
      <c r="H1286" s="39"/>
    </row>
    <row r="1287" spans="6:8" s="23" customFormat="1" ht="14.25">
      <c r="F1287" s="11"/>
      <c r="H1287" s="39"/>
    </row>
    <row r="1288" spans="6:8" s="23" customFormat="1" ht="14.25">
      <c r="F1288" s="11"/>
      <c r="H1288" s="39"/>
    </row>
    <row r="1289" spans="6:8" s="23" customFormat="1" ht="14.25">
      <c r="F1289" s="11"/>
      <c r="H1289" s="39"/>
    </row>
    <row r="1290" spans="6:8" s="23" customFormat="1" ht="14.25">
      <c r="F1290" s="11"/>
      <c r="H1290" s="39"/>
    </row>
    <row r="1291" spans="6:8" s="23" customFormat="1" ht="14.25">
      <c r="F1291" s="11"/>
      <c r="H1291" s="39"/>
    </row>
    <row r="1292" spans="6:8" s="23" customFormat="1" ht="14.25">
      <c r="F1292" s="11"/>
      <c r="H1292" s="39"/>
    </row>
    <row r="1293" spans="6:8" s="23" customFormat="1" ht="14.25">
      <c r="F1293" s="11"/>
      <c r="H1293" s="39"/>
    </row>
    <row r="1294" spans="6:8" s="23" customFormat="1" ht="14.25">
      <c r="F1294" s="11"/>
      <c r="H1294" s="39"/>
    </row>
    <row r="1295" spans="6:8" s="23" customFormat="1" ht="14.25">
      <c r="F1295" s="11"/>
      <c r="H1295" s="39"/>
    </row>
    <row r="1296" spans="6:8" s="23" customFormat="1" ht="14.25">
      <c r="F1296" s="11"/>
      <c r="H1296" s="39"/>
    </row>
    <row r="1297" spans="6:8" s="23" customFormat="1" ht="14.25">
      <c r="F1297" s="11"/>
      <c r="H1297" s="39"/>
    </row>
    <row r="1298" spans="6:8" s="23" customFormat="1" ht="14.25">
      <c r="F1298" s="11"/>
      <c r="H1298" s="39"/>
    </row>
    <row r="1299" spans="6:8" s="23" customFormat="1" ht="14.25">
      <c r="F1299" s="11"/>
      <c r="H1299" s="39"/>
    </row>
    <row r="1300" spans="6:8" s="23" customFormat="1" ht="14.25">
      <c r="F1300" s="11"/>
      <c r="H1300" s="39"/>
    </row>
    <row r="1301" spans="6:8" s="23" customFormat="1" ht="14.25">
      <c r="F1301" s="11"/>
      <c r="H1301" s="39"/>
    </row>
    <row r="1302" spans="6:8" s="23" customFormat="1" ht="14.25">
      <c r="F1302" s="11"/>
      <c r="H1302" s="39"/>
    </row>
    <row r="1303" spans="6:8" s="23" customFormat="1" ht="14.25">
      <c r="F1303" s="11"/>
      <c r="H1303" s="39"/>
    </row>
    <row r="1304" spans="6:8" s="23" customFormat="1" ht="14.25">
      <c r="F1304" s="11"/>
      <c r="H1304" s="39"/>
    </row>
    <row r="1305" spans="6:8" s="23" customFormat="1" ht="14.25">
      <c r="F1305" s="11"/>
      <c r="H1305" s="39"/>
    </row>
    <row r="1306" spans="6:8" s="23" customFormat="1" ht="14.25">
      <c r="F1306" s="11"/>
      <c r="H1306" s="39"/>
    </row>
    <row r="1307" spans="6:8" s="23" customFormat="1" ht="14.25">
      <c r="F1307" s="11"/>
      <c r="H1307" s="39"/>
    </row>
    <row r="1308" spans="6:8" s="23" customFormat="1" ht="14.25">
      <c r="F1308" s="11"/>
      <c r="H1308" s="39"/>
    </row>
    <row r="1309" spans="6:8" s="23" customFormat="1" ht="14.25">
      <c r="F1309" s="11"/>
      <c r="H1309" s="39"/>
    </row>
    <row r="1310" spans="6:8" s="23" customFormat="1" ht="14.25">
      <c r="F1310" s="11"/>
      <c r="H1310" s="39"/>
    </row>
    <row r="1311" spans="6:8" s="23" customFormat="1" ht="14.25">
      <c r="F1311" s="11"/>
      <c r="H1311" s="39"/>
    </row>
    <row r="1312" spans="6:8" s="23" customFormat="1" ht="14.25">
      <c r="F1312" s="11"/>
      <c r="H1312" s="39"/>
    </row>
    <row r="1313" spans="6:8" s="23" customFormat="1" ht="14.25">
      <c r="F1313" s="11"/>
      <c r="H1313" s="39"/>
    </row>
    <row r="1314" spans="6:8" s="23" customFormat="1" ht="14.25">
      <c r="F1314" s="11"/>
      <c r="H1314" s="39"/>
    </row>
    <row r="1315" spans="6:8" s="23" customFormat="1" ht="14.25">
      <c r="F1315" s="11"/>
      <c r="H1315" s="39"/>
    </row>
    <row r="1316" spans="6:8" s="23" customFormat="1" ht="14.25">
      <c r="F1316" s="11"/>
      <c r="H1316" s="39"/>
    </row>
    <row r="1317" spans="6:8" s="23" customFormat="1" ht="14.25">
      <c r="F1317" s="11"/>
      <c r="H1317" s="39"/>
    </row>
    <row r="1318" spans="6:8" s="23" customFormat="1" ht="14.25">
      <c r="F1318" s="11"/>
      <c r="H1318" s="39"/>
    </row>
    <row r="1319" spans="6:8" s="23" customFormat="1" ht="14.25">
      <c r="F1319" s="11"/>
      <c r="H1319" s="39"/>
    </row>
    <row r="1320" spans="6:8" s="23" customFormat="1" ht="14.25">
      <c r="F1320" s="11"/>
      <c r="H1320" s="39"/>
    </row>
    <row r="1321" spans="6:8" s="23" customFormat="1" ht="14.25">
      <c r="F1321" s="11"/>
      <c r="H1321" s="39"/>
    </row>
    <row r="1322" spans="6:8" s="23" customFormat="1" ht="14.25">
      <c r="F1322" s="11"/>
      <c r="H1322" s="39"/>
    </row>
    <row r="1323" spans="6:8" s="23" customFormat="1" ht="14.25">
      <c r="F1323" s="11"/>
      <c r="H1323" s="39"/>
    </row>
    <row r="1324" spans="6:8" s="23" customFormat="1" ht="14.25">
      <c r="F1324" s="11"/>
      <c r="H1324" s="39"/>
    </row>
    <row r="1325" spans="6:8" s="23" customFormat="1" ht="14.25">
      <c r="F1325" s="11"/>
      <c r="H1325" s="39"/>
    </row>
    <row r="1326" spans="6:8" s="23" customFormat="1" ht="14.25">
      <c r="F1326" s="11"/>
      <c r="H1326" s="39"/>
    </row>
    <row r="1327" spans="6:8" s="23" customFormat="1" ht="14.25">
      <c r="F1327" s="11"/>
      <c r="H1327" s="39"/>
    </row>
    <row r="1328" spans="6:8" s="23" customFormat="1" ht="14.25">
      <c r="F1328" s="11"/>
      <c r="H1328" s="39"/>
    </row>
    <row r="1329" spans="6:8" s="23" customFormat="1" ht="14.25">
      <c r="F1329" s="11"/>
      <c r="H1329" s="39"/>
    </row>
    <row r="1330" spans="6:8" s="23" customFormat="1" ht="14.25">
      <c r="F1330" s="11"/>
      <c r="H1330" s="39"/>
    </row>
    <row r="1331" spans="6:8" s="23" customFormat="1" ht="14.25">
      <c r="F1331" s="11"/>
      <c r="H1331" s="39"/>
    </row>
    <row r="1332" spans="6:8" s="23" customFormat="1" ht="14.25">
      <c r="F1332" s="11"/>
      <c r="H1332" s="39"/>
    </row>
    <row r="1333" spans="6:8" s="23" customFormat="1" ht="14.25">
      <c r="F1333" s="11"/>
      <c r="H1333" s="39"/>
    </row>
    <row r="1334" spans="6:8" s="23" customFormat="1" ht="14.25">
      <c r="F1334" s="11"/>
      <c r="H1334" s="39"/>
    </row>
    <row r="1335" spans="6:8" s="23" customFormat="1" ht="14.25">
      <c r="F1335" s="11"/>
      <c r="H1335" s="39"/>
    </row>
    <row r="1336" spans="6:8" s="23" customFormat="1" ht="14.25">
      <c r="F1336" s="11"/>
      <c r="H1336" s="39"/>
    </row>
    <row r="1337" spans="6:8" s="23" customFormat="1" ht="14.25">
      <c r="F1337" s="11"/>
      <c r="H1337" s="39"/>
    </row>
    <row r="1338" spans="6:8" s="23" customFormat="1" ht="14.25">
      <c r="F1338" s="11"/>
      <c r="H1338" s="39"/>
    </row>
    <row r="1339" spans="6:8" s="23" customFormat="1" ht="14.25">
      <c r="F1339" s="11"/>
      <c r="H1339" s="39"/>
    </row>
    <row r="1340" spans="6:8" s="23" customFormat="1" ht="14.25">
      <c r="F1340" s="11"/>
      <c r="H1340" s="39"/>
    </row>
    <row r="1341" spans="6:8" s="23" customFormat="1" ht="14.25">
      <c r="F1341" s="11"/>
      <c r="H1341" s="39"/>
    </row>
    <row r="1342" spans="6:8" s="23" customFormat="1" ht="14.25">
      <c r="F1342" s="11"/>
      <c r="H1342" s="39"/>
    </row>
    <row r="1343" spans="6:8" s="23" customFormat="1" ht="14.25">
      <c r="F1343" s="11"/>
      <c r="H1343" s="39"/>
    </row>
    <row r="1344" spans="6:8" s="23" customFormat="1" ht="14.25">
      <c r="F1344" s="11"/>
      <c r="H1344" s="39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0"/>
  <sheetViews>
    <sheetView zoomScalePageLayoutView="0" workbookViewId="0" topLeftCell="A1">
      <selection activeCell="F7" sqref="F7"/>
    </sheetView>
  </sheetViews>
  <sheetFormatPr defaultColWidth="15.28125" defaultRowHeight="15"/>
  <cols>
    <col min="1" max="1" width="5.28125" style="1" customWidth="1"/>
    <col min="2" max="2" width="19.8515625" style="1" customWidth="1"/>
    <col min="3" max="3" width="17.7109375" style="1" customWidth="1"/>
    <col min="4" max="5" width="20.57421875" style="1" customWidth="1"/>
    <col min="6" max="6" width="27.57421875" style="1" customWidth="1"/>
    <col min="7" max="8" width="23.7109375" style="1" customWidth="1"/>
    <col min="9" max="16384" width="15.28125" style="1" customWidth="1"/>
  </cols>
  <sheetData>
    <row r="2" spans="1:8" ht="56.25" customHeight="1">
      <c r="A2" s="40" t="s">
        <v>2133</v>
      </c>
      <c r="B2" s="41"/>
      <c r="C2" s="41"/>
      <c r="D2" s="41"/>
      <c r="E2" s="41"/>
      <c r="F2" s="41"/>
      <c r="G2" s="41"/>
      <c r="H2" s="41"/>
    </row>
    <row r="4" spans="1:8" s="18" customFormat="1" ht="15">
      <c r="A4" s="19"/>
      <c r="B4" s="20"/>
      <c r="C4" s="21"/>
      <c r="D4" s="21"/>
      <c r="E4" s="21"/>
      <c r="F4" s="22"/>
      <c r="G4" s="19"/>
      <c r="H4" s="19"/>
    </row>
    <row r="5" spans="1:9" ht="87" customHeight="1">
      <c r="A5" s="16" t="s">
        <v>2129</v>
      </c>
      <c r="B5" s="5" t="s">
        <v>51</v>
      </c>
      <c r="C5" s="5" t="s">
        <v>52</v>
      </c>
      <c r="D5" s="5" t="s">
        <v>55</v>
      </c>
      <c r="E5" s="30" t="s">
        <v>2130</v>
      </c>
      <c r="F5" s="5" t="s">
        <v>56</v>
      </c>
      <c r="G5" s="5" t="s">
        <v>53</v>
      </c>
      <c r="H5" s="5" t="s">
        <v>54</v>
      </c>
      <c r="I5" s="1" t="s">
        <v>2073</v>
      </c>
    </row>
    <row r="6" spans="1:8" ht="35.25" customHeight="1">
      <c r="A6" s="16">
        <v>1</v>
      </c>
      <c r="B6" s="16" t="s">
        <v>263</v>
      </c>
      <c r="C6" s="16" t="s">
        <v>267</v>
      </c>
      <c r="D6" s="16" t="s">
        <v>266</v>
      </c>
      <c r="E6" s="31" t="s">
        <v>2131</v>
      </c>
      <c r="F6" s="5" t="s">
        <v>264</v>
      </c>
      <c r="G6" s="33">
        <v>0.34</v>
      </c>
      <c r="H6" s="16">
        <v>0.04</v>
      </c>
    </row>
    <row r="7" spans="1:8" ht="31.5" customHeight="1">
      <c r="A7" s="16">
        <v>2</v>
      </c>
      <c r="B7" s="16" t="s">
        <v>263</v>
      </c>
      <c r="C7" s="16" t="s">
        <v>267</v>
      </c>
      <c r="D7" s="16" t="s">
        <v>266</v>
      </c>
      <c r="E7" s="31" t="s">
        <v>2131</v>
      </c>
      <c r="F7" s="5" t="s">
        <v>265</v>
      </c>
      <c r="G7" s="33">
        <v>0.34</v>
      </c>
      <c r="H7" s="16">
        <v>0.04</v>
      </c>
    </row>
    <row r="8" spans="1:8" ht="27" customHeight="1">
      <c r="A8" s="16">
        <v>3</v>
      </c>
      <c r="B8" s="16" t="s">
        <v>263</v>
      </c>
      <c r="C8" s="16" t="s">
        <v>267</v>
      </c>
      <c r="D8" s="16" t="s">
        <v>266</v>
      </c>
      <c r="E8" s="31" t="s">
        <v>2131</v>
      </c>
      <c r="F8" s="5" t="s">
        <v>268</v>
      </c>
      <c r="G8" s="33">
        <v>1.071</v>
      </c>
      <c r="H8" s="16">
        <v>0.07</v>
      </c>
    </row>
    <row r="9" spans="1:8" ht="27">
      <c r="A9" s="16">
        <v>4</v>
      </c>
      <c r="B9" s="16" t="s">
        <v>263</v>
      </c>
      <c r="C9" s="16" t="s">
        <v>267</v>
      </c>
      <c r="D9" s="16" t="s">
        <v>266</v>
      </c>
      <c r="E9" s="31" t="s">
        <v>2131</v>
      </c>
      <c r="F9" s="5" t="s">
        <v>269</v>
      </c>
      <c r="G9" s="33">
        <v>0.68</v>
      </c>
      <c r="H9" s="16">
        <v>0.08</v>
      </c>
    </row>
    <row r="10" spans="1:8" ht="14.25">
      <c r="A10" s="16">
        <v>5</v>
      </c>
      <c r="B10" s="16" t="s">
        <v>263</v>
      </c>
      <c r="C10" s="16" t="s">
        <v>267</v>
      </c>
      <c r="D10" s="16" t="s">
        <v>266</v>
      </c>
      <c r="E10" s="31" t="s">
        <v>2131</v>
      </c>
      <c r="F10" s="5" t="s">
        <v>270</v>
      </c>
      <c r="G10" s="33">
        <v>0.5355</v>
      </c>
      <c r="H10" s="16">
        <v>0.03</v>
      </c>
    </row>
    <row r="11" spans="1:8" ht="14.25">
      <c r="A11" s="16">
        <v>6</v>
      </c>
      <c r="B11" s="16" t="s">
        <v>263</v>
      </c>
      <c r="C11" s="16" t="s">
        <v>267</v>
      </c>
      <c r="D11" s="16" t="s">
        <v>266</v>
      </c>
      <c r="E11" s="31" t="s">
        <v>2131</v>
      </c>
      <c r="F11" s="5" t="s">
        <v>271</v>
      </c>
      <c r="G11" s="33">
        <v>0.5355</v>
      </c>
      <c r="H11" s="16">
        <v>0.03</v>
      </c>
    </row>
    <row r="12" spans="1:8" ht="14.25">
      <c r="A12" s="16">
        <v>7</v>
      </c>
      <c r="B12" s="16" t="s">
        <v>263</v>
      </c>
      <c r="C12" s="16" t="s">
        <v>267</v>
      </c>
      <c r="D12" s="16" t="s">
        <v>266</v>
      </c>
      <c r="E12" s="31" t="s">
        <v>2131</v>
      </c>
      <c r="F12" s="5" t="s">
        <v>272</v>
      </c>
      <c r="G12" s="33">
        <v>0.34</v>
      </c>
      <c r="H12" s="16">
        <v>0.04</v>
      </c>
    </row>
    <row r="13" spans="1:8" ht="14.25">
      <c r="A13" s="16">
        <v>8</v>
      </c>
      <c r="B13" s="16" t="s">
        <v>263</v>
      </c>
      <c r="C13" s="16" t="s">
        <v>267</v>
      </c>
      <c r="D13" s="16" t="s">
        <v>266</v>
      </c>
      <c r="E13" s="31" t="s">
        <v>2131</v>
      </c>
      <c r="F13" s="5" t="s">
        <v>273</v>
      </c>
      <c r="G13" s="33">
        <v>0.34</v>
      </c>
      <c r="H13" s="16">
        <v>0.04</v>
      </c>
    </row>
    <row r="14" spans="1:8" ht="14.25">
      <c r="A14" s="16">
        <v>9</v>
      </c>
      <c r="B14" s="16" t="s">
        <v>263</v>
      </c>
      <c r="C14" s="16" t="s">
        <v>267</v>
      </c>
      <c r="D14" s="16" t="s">
        <v>266</v>
      </c>
      <c r="E14" s="31" t="s">
        <v>2131</v>
      </c>
      <c r="F14" s="5" t="s">
        <v>274</v>
      </c>
      <c r="G14" s="33">
        <v>0.085</v>
      </c>
      <c r="H14" s="16">
        <f>-0.01+10</f>
        <v>9.99</v>
      </c>
    </row>
    <row r="15" spans="1:8" ht="14.25">
      <c r="A15" s="16">
        <v>10</v>
      </c>
      <c r="B15" s="16" t="s">
        <v>263</v>
      </c>
      <c r="C15" s="16" t="s">
        <v>267</v>
      </c>
      <c r="D15" s="16" t="s">
        <v>266</v>
      </c>
      <c r="E15" s="31" t="s">
        <v>2131</v>
      </c>
      <c r="F15" s="5" t="s">
        <v>275</v>
      </c>
      <c r="G15" s="33">
        <v>0.34</v>
      </c>
      <c r="H15" s="16">
        <f>0.04+15+15</f>
        <v>30.04</v>
      </c>
    </row>
    <row r="16" spans="1:8" ht="14.25">
      <c r="A16" s="16">
        <v>11</v>
      </c>
      <c r="B16" s="16" t="s">
        <v>263</v>
      </c>
      <c r="C16" s="16" t="s">
        <v>267</v>
      </c>
      <c r="D16" s="16" t="s">
        <v>266</v>
      </c>
      <c r="E16" s="31" t="s">
        <v>2131</v>
      </c>
      <c r="F16" s="5" t="s">
        <v>276</v>
      </c>
      <c r="G16" s="33">
        <v>0.136</v>
      </c>
      <c r="H16" s="16">
        <v>-0.01</v>
      </c>
    </row>
    <row r="17" spans="1:8" ht="14.25">
      <c r="A17" s="16">
        <v>12</v>
      </c>
      <c r="B17" s="16" t="s">
        <v>263</v>
      </c>
      <c r="C17" s="16" t="s">
        <v>267</v>
      </c>
      <c r="D17" s="16" t="s">
        <v>266</v>
      </c>
      <c r="E17" s="31" t="s">
        <v>2131</v>
      </c>
      <c r="F17" s="5" t="s">
        <v>277</v>
      </c>
      <c r="G17" s="33">
        <v>0.136</v>
      </c>
      <c r="H17" s="16">
        <v>-0.01</v>
      </c>
    </row>
    <row r="18" spans="1:8" ht="14.25">
      <c r="A18" s="16">
        <v>13</v>
      </c>
      <c r="B18" s="16" t="s">
        <v>263</v>
      </c>
      <c r="C18" s="16" t="s">
        <v>267</v>
      </c>
      <c r="D18" s="16" t="s">
        <v>266</v>
      </c>
      <c r="E18" s="31" t="s">
        <v>2131</v>
      </c>
      <c r="F18" s="5" t="s">
        <v>278</v>
      </c>
      <c r="G18" s="33">
        <v>0.5355</v>
      </c>
      <c r="H18" s="16">
        <f>0.02+7+3+12</f>
        <v>22.02</v>
      </c>
    </row>
    <row r="19" spans="1:8" ht="14.25">
      <c r="A19" s="16">
        <v>14</v>
      </c>
      <c r="B19" s="16" t="s">
        <v>263</v>
      </c>
      <c r="C19" s="16" t="s">
        <v>267</v>
      </c>
      <c r="D19" s="16" t="s">
        <v>266</v>
      </c>
      <c r="E19" s="31" t="s">
        <v>2131</v>
      </c>
      <c r="F19" s="5" t="s">
        <v>279</v>
      </c>
      <c r="G19" s="33">
        <v>0.085</v>
      </c>
      <c r="H19" s="16">
        <v>-0.01</v>
      </c>
    </row>
    <row r="20" spans="1:8" ht="14.25">
      <c r="A20" s="16">
        <v>15</v>
      </c>
      <c r="B20" s="16" t="s">
        <v>263</v>
      </c>
      <c r="C20" s="16" t="s">
        <v>267</v>
      </c>
      <c r="D20" s="16" t="s">
        <v>266</v>
      </c>
      <c r="E20" s="31" t="s">
        <v>2131</v>
      </c>
      <c r="F20" s="5" t="s">
        <v>280</v>
      </c>
      <c r="G20" s="33">
        <v>0.5355</v>
      </c>
      <c r="H20" s="16">
        <v>0.03</v>
      </c>
    </row>
    <row r="21" spans="1:8" ht="14.25">
      <c r="A21" s="16">
        <v>16</v>
      </c>
      <c r="B21" s="16" t="s">
        <v>263</v>
      </c>
      <c r="C21" s="16" t="s">
        <v>267</v>
      </c>
      <c r="D21" s="16" t="s">
        <v>266</v>
      </c>
      <c r="E21" s="31" t="s">
        <v>2131</v>
      </c>
      <c r="F21" s="5" t="s">
        <v>281</v>
      </c>
      <c r="G21" s="33">
        <v>0.2125</v>
      </c>
      <c r="H21" s="16">
        <v>0.012</v>
      </c>
    </row>
    <row r="22" spans="1:8" ht="27">
      <c r="A22" s="16">
        <v>17</v>
      </c>
      <c r="B22" s="16" t="s">
        <v>263</v>
      </c>
      <c r="C22" s="16" t="s">
        <v>267</v>
      </c>
      <c r="D22" s="16" t="s">
        <v>266</v>
      </c>
      <c r="E22" s="31" t="s">
        <v>2131</v>
      </c>
      <c r="F22" s="5" t="s">
        <v>282</v>
      </c>
      <c r="G22" s="33">
        <v>0.034</v>
      </c>
      <c r="H22" s="16">
        <v>-0.02</v>
      </c>
    </row>
    <row r="23" spans="1:8" ht="14.25">
      <c r="A23" s="16">
        <v>18</v>
      </c>
      <c r="B23" s="16" t="s">
        <v>263</v>
      </c>
      <c r="C23" s="16" t="s">
        <v>267</v>
      </c>
      <c r="D23" s="16" t="s">
        <v>266</v>
      </c>
      <c r="E23" s="31" t="s">
        <v>2131</v>
      </c>
      <c r="F23" s="5" t="s">
        <v>283</v>
      </c>
      <c r="G23" s="33">
        <v>0.2125</v>
      </c>
      <c r="H23" s="16">
        <v>0.012</v>
      </c>
    </row>
    <row r="24" spans="1:8" ht="14.25">
      <c r="A24" s="16">
        <v>19</v>
      </c>
      <c r="B24" s="16" t="s">
        <v>263</v>
      </c>
      <c r="C24" s="16" t="s">
        <v>267</v>
      </c>
      <c r="D24" s="16" t="s">
        <v>266</v>
      </c>
      <c r="E24" s="31" t="s">
        <v>2131</v>
      </c>
      <c r="F24" s="5" t="s">
        <v>284</v>
      </c>
      <c r="G24" s="33">
        <v>0.136</v>
      </c>
      <c r="H24" s="16">
        <v>-0.01</v>
      </c>
    </row>
    <row r="25" spans="1:8" ht="14.25">
      <c r="A25" s="16">
        <v>20</v>
      </c>
      <c r="B25" s="16" t="s">
        <v>263</v>
      </c>
      <c r="C25" s="16" t="s">
        <v>267</v>
      </c>
      <c r="D25" s="16" t="s">
        <v>266</v>
      </c>
      <c r="E25" s="31" t="s">
        <v>2131</v>
      </c>
      <c r="F25" s="5" t="s">
        <v>285</v>
      </c>
      <c r="G25" s="33">
        <v>0.136</v>
      </c>
      <c r="H25" s="16">
        <v>-0.01</v>
      </c>
    </row>
    <row r="26" spans="1:8" ht="14.25">
      <c r="A26" s="16">
        <v>21</v>
      </c>
      <c r="B26" s="16" t="s">
        <v>263</v>
      </c>
      <c r="C26" s="16" t="s">
        <v>267</v>
      </c>
      <c r="D26" s="16" t="s">
        <v>266</v>
      </c>
      <c r="E26" s="31" t="s">
        <v>2131</v>
      </c>
      <c r="F26" s="5" t="s">
        <v>286</v>
      </c>
      <c r="G26" s="33">
        <v>0.136</v>
      </c>
      <c r="H26" s="16">
        <v>-0.01</v>
      </c>
    </row>
    <row r="27" spans="1:8" ht="14.25">
      <c r="A27" s="16">
        <v>22</v>
      </c>
      <c r="B27" s="16" t="s">
        <v>263</v>
      </c>
      <c r="C27" s="16" t="s">
        <v>267</v>
      </c>
      <c r="D27" s="16" t="s">
        <v>266</v>
      </c>
      <c r="E27" s="31" t="s">
        <v>2131</v>
      </c>
      <c r="F27" s="5" t="s">
        <v>287</v>
      </c>
      <c r="G27" s="33">
        <v>0.34</v>
      </c>
      <c r="H27" s="16">
        <v>0.03</v>
      </c>
    </row>
    <row r="28" spans="1:8" ht="27">
      <c r="A28" s="16">
        <v>23</v>
      </c>
      <c r="B28" s="16" t="s">
        <v>263</v>
      </c>
      <c r="C28" s="16" t="s">
        <v>267</v>
      </c>
      <c r="D28" s="16" t="s">
        <v>266</v>
      </c>
      <c r="E28" s="31" t="s">
        <v>2131</v>
      </c>
      <c r="F28" s="5" t="s">
        <v>288</v>
      </c>
      <c r="G28" s="33">
        <v>0.136</v>
      </c>
      <c r="H28" s="16">
        <v>-0.01</v>
      </c>
    </row>
    <row r="29" spans="1:8" ht="14.25">
      <c r="A29" s="16">
        <v>24</v>
      </c>
      <c r="B29" s="16" t="s">
        <v>263</v>
      </c>
      <c r="C29" s="16" t="s">
        <v>267</v>
      </c>
      <c r="D29" s="16" t="s">
        <v>266</v>
      </c>
      <c r="E29" s="31" t="s">
        <v>2131</v>
      </c>
      <c r="F29" s="5" t="s">
        <v>289</v>
      </c>
      <c r="G29" s="33">
        <v>0.2125</v>
      </c>
      <c r="H29" s="16">
        <v>0.012</v>
      </c>
    </row>
    <row r="30" spans="1:8" ht="27">
      <c r="A30" s="16">
        <v>25</v>
      </c>
      <c r="B30" s="16" t="s">
        <v>263</v>
      </c>
      <c r="C30" s="16" t="s">
        <v>267</v>
      </c>
      <c r="D30" s="16" t="s">
        <v>266</v>
      </c>
      <c r="E30" s="31" t="s">
        <v>2131</v>
      </c>
      <c r="F30" s="5" t="s">
        <v>290</v>
      </c>
      <c r="G30" s="33">
        <v>0.034</v>
      </c>
      <c r="H30" s="16">
        <v>-0.02</v>
      </c>
    </row>
    <row r="31" spans="1:8" ht="27">
      <c r="A31" s="16">
        <v>26</v>
      </c>
      <c r="B31" s="16" t="s">
        <v>263</v>
      </c>
      <c r="C31" s="16" t="s">
        <v>267</v>
      </c>
      <c r="D31" s="16" t="s">
        <v>266</v>
      </c>
      <c r="E31" s="31" t="s">
        <v>2131</v>
      </c>
      <c r="F31" s="5" t="s">
        <v>291</v>
      </c>
      <c r="G31" s="33">
        <v>0.085</v>
      </c>
      <c r="H31" s="16">
        <v>-0.01</v>
      </c>
    </row>
    <row r="32" spans="1:8" ht="14.25">
      <c r="A32" s="16">
        <v>27</v>
      </c>
      <c r="B32" s="16" t="s">
        <v>263</v>
      </c>
      <c r="C32" s="16" t="s">
        <v>267</v>
      </c>
      <c r="D32" s="16" t="s">
        <v>266</v>
      </c>
      <c r="E32" s="31" t="s">
        <v>2131</v>
      </c>
      <c r="F32" s="5" t="s">
        <v>292</v>
      </c>
      <c r="G32" s="33">
        <v>0.136</v>
      </c>
      <c r="H32" s="16">
        <v>-0.01</v>
      </c>
    </row>
    <row r="33" spans="1:8" ht="14.25">
      <c r="A33" s="16">
        <v>28</v>
      </c>
      <c r="B33" s="16" t="s">
        <v>263</v>
      </c>
      <c r="C33" s="16" t="s">
        <v>267</v>
      </c>
      <c r="D33" s="16" t="s">
        <v>266</v>
      </c>
      <c r="E33" s="31" t="s">
        <v>2131</v>
      </c>
      <c r="F33" s="5" t="s">
        <v>293</v>
      </c>
      <c r="G33" s="33">
        <v>0.085</v>
      </c>
      <c r="H33" s="16">
        <v>-0.01</v>
      </c>
    </row>
    <row r="34" spans="1:8" ht="27">
      <c r="A34" s="16">
        <v>29</v>
      </c>
      <c r="B34" s="16" t="s">
        <v>263</v>
      </c>
      <c r="C34" s="16" t="s">
        <v>267</v>
      </c>
      <c r="D34" s="16" t="s">
        <v>266</v>
      </c>
      <c r="E34" s="31" t="s">
        <v>2131</v>
      </c>
      <c r="F34" s="5" t="s">
        <v>294</v>
      </c>
      <c r="G34" s="33">
        <v>0.2125</v>
      </c>
      <c r="H34" s="16">
        <v>0.012</v>
      </c>
    </row>
    <row r="35" spans="1:8" ht="14.25">
      <c r="A35" s="16">
        <v>30</v>
      </c>
      <c r="B35" s="16" t="s">
        <v>263</v>
      </c>
      <c r="C35" s="16" t="s">
        <v>267</v>
      </c>
      <c r="D35" s="16" t="s">
        <v>266</v>
      </c>
      <c r="E35" s="31" t="s">
        <v>2131</v>
      </c>
      <c r="F35" s="5" t="s">
        <v>295</v>
      </c>
      <c r="G35" s="33">
        <v>0.05354999999999999</v>
      </c>
      <c r="H35" s="16">
        <v>-0.02</v>
      </c>
    </row>
    <row r="36" spans="1:8" ht="27">
      <c r="A36" s="16">
        <v>31</v>
      </c>
      <c r="B36" s="16" t="s">
        <v>263</v>
      </c>
      <c r="C36" s="16" t="s">
        <v>267</v>
      </c>
      <c r="D36" s="16" t="s">
        <v>266</v>
      </c>
      <c r="E36" s="31" t="s">
        <v>2131</v>
      </c>
      <c r="F36" s="5" t="s">
        <v>296</v>
      </c>
      <c r="G36" s="33">
        <v>0.02125</v>
      </c>
      <c r="H36" s="16">
        <v>-0.02</v>
      </c>
    </row>
    <row r="37" spans="1:8" ht="14.25">
      <c r="A37" s="16">
        <v>32</v>
      </c>
      <c r="B37" s="16" t="s">
        <v>263</v>
      </c>
      <c r="C37" s="16" t="s">
        <v>267</v>
      </c>
      <c r="D37" s="16" t="s">
        <v>266</v>
      </c>
      <c r="E37" s="31" t="s">
        <v>2131</v>
      </c>
      <c r="F37" s="5" t="s">
        <v>297</v>
      </c>
      <c r="G37" s="33">
        <v>0.085</v>
      </c>
      <c r="H37" s="16">
        <v>-0.01</v>
      </c>
    </row>
    <row r="38" spans="1:8" ht="14.25">
      <c r="A38" s="16">
        <v>33</v>
      </c>
      <c r="B38" s="16" t="s">
        <v>263</v>
      </c>
      <c r="C38" s="16" t="s">
        <v>267</v>
      </c>
      <c r="D38" s="16" t="s">
        <v>266</v>
      </c>
      <c r="E38" s="31" t="s">
        <v>2131</v>
      </c>
      <c r="F38" s="5" t="s">
        <v>298</v>
      </c>
      <c r="G38" s="33">
        <v>1.071</v>
      </c>
      <c r="H38" s="16">
        <f>0.07+5</f>
        <v>5.07</v>
      </c>
    </row>
    <row r="39" spans="1:8" ht="14.25">
      <c r="A39" s="16">
        <v>34</v>
      </c>
      <c r="B39" s="16" t="s">
        <v>263</v>
      </c>
      <c r="C39" s="16" t="s">
        <v>267</v>
      </c>
      <c r="D39" s="16" t="s">
        <v>266</v>
      </c>
      <c r="E39" s="31" t="s">
        <v>2131</v>
      </c>
      <c r="F39" s="5" t="s">
        <v>299</v>
      </c>
      <c r="G39" s="33">
        <v>0.085</v>
      </c>
      <c r="H39" s="16">
        <v>-0.01</v>
      </c>
    </row>
    <row r="40" spans="1:8" ht="14.25">
      <c r="A40" s="16">
        <v>35</v>
      </c>
      <c r="B40" s="16" t="s">
        <v>263</v>
      </c>
      <c r="C40" s="16" t="s">
        <v>267</v>
      </c>
      <c r="D40" s="16" t="s">
        <v>266</v>
      </c>
      <c r="E40" s="31" t="s">
        <v>2131</v>
      </c>
      <c r="F40" s="5" t="s">
        <v>300</v>
      </c>
      <c r="G40" s="33">
        <v>0.136</v>
      </c>
      <c r="H40" s="16">
        <v>-0.01</v>
      </c>
    </row>
    <row r="41" spans="1:8" ht="14.25">
      <c r="A41" s="16">
        <v>36</v>
      </c>
      <c r="B41" s="16" t="s">
        <v>263</v>
      </c>
      <c r="C41" s="16" t="s">
        <v>267</v>
      </c>
      <c r="D41" s="16" t="s">
        <v>266</v>
      </c>
      <c r="E41" s="31" t="s">
        <v>2131</v>
      </c>
      <c r="F41" s="5" t="s">
        <v>301</v>
      </c>
      <c r="G41" s="33">
        <v>0.085</v>
      </c>
      <c r="H41" s="16">
        <v>-0.01</v>
      </c>
    </row>
    <row r="42" spans="1:8" ht="14.25">
      <c r="A42" s="16">
        <v>37</v>
      </c>
      <c r="B42" s="16" t="s">
        <v>263</v>
      </c>
      <c r="C42" s="16" t="s">
        <v>267</v>
      </c>
      <c r="D42" s="16" t="s">
        <v>266</v>
      </c>
      <c r="E42" s="31" t="s">
        <v>2131</v>
      </c>
      <c r="F42" s="5" t="s">
        <v>302</v>
      </c>
      <c r="G42" s="33">
        <v>0.153</v>
      </c>
      <c r="H42" s="16">
        <v>-0.01</v>
      </c>
    </row>
    <row r="43" spans="1:8" ht="27">
      <c r="A43" s="16">
        <v>38</v>
      </c>
      <c r="B43" s="16" t="s">
        <v>263</v>
      </c>
      <c r="C43" s="16" t="s">
        <v>267</v>
      </c>
      <c r="D43" s="16" t="s">
        <v>266</v>
      </c>
      <c r="E43" s="31" t="s">
        <v>2131</v>
      </c>
      <c r="F43" s="5" t="s">
        <v>303</v>
      </c>
      <c r="G43" s="33">
        <v>0.306</v>
      </c>
      <c r="H43" s="16">
        <v>0.006</v>
      </c>
    </row>
    <row r="44" spans="1:8" ht="27">
      <c r="A44" s="16">
        <v>39</v>
      </c>
      <c r="B44" s="16" t="s">
        <v>263</v>
      </c>
      <c r="C44" s="16" t="s">
        <v>267</v>
      </c>
      <c r="D44" s="16" t="s">
        <v>266</v>
      </c>
      <c r="E44" s="31" t="s">
        <v>2131</v>
      </c>
      <c r="F44" s="5" t="s">
        <v>304</v>
      </c>
      <c r="G44" s="33">
        <v>1.071</v>
      </c>
      <c r="H44" s="16">
        <v>0.07</v>
      </c>
    </row>
    <row r="45" spans="1:8" ht="14.25">
      <c r="A45" s="16">
        <v>40</v>
      </c>
      <c r="B45" s="16" t="s">
        <v>263</v>
      </c>
      <c r="C45" s="16" t="s">
        <v>267</v>
      </c>
      <c r="D45" s="16" t="s">
        <v>266</v>
      </c>
      <c r="E45" s="31" t="s">
        <v>2131</v>
      </c>
      <c r="F45" s="5" t="s">
        <v>305</v>
      </c>
      <c r="G45" s="33">
        <v>0.05354999999999999</v>
      </c>
      <c r="H45" s="16">
        <v>-0.02</v>
      </c>
    </row>
    <row r="46" spans="1:8" ht="14.25">
      <c r="A46" s="16">
        <v>41</v>
      </c>
      <c r="B46" s="16" t="s">
        <v>263</v>
      </c>
      <c r="C46" s="16" t="s">
        <v>267</v>
      </c>
      <c r="D46" s="16" t="s">
        <v>266</v>
      </c>
      <c r="E46" s="31" t="s">
        <v>2131</v>
      </c>
      <c r="F46" s="5" t="s">
        <v>306</v>
      </c>
      <c r="G46" s="33">
        <v>0.05354999999999999</v>
      </c>
      <c r="H46" s="16">
        <v>-0.02</v>
      </c>
    </row>
    <row r="47" spans="1:8" ht="14.25">
      <c r="A47" s="16">
        <v>42</v>
      </c>
      <c r="B47" s="16" t="s">
        <v>263</v>
      </c>
      <c r="C47" s="16" t="s">
        <v>267</v>
      </c>
      <c r="D47" s="16" t="s">
        <v>266</v>
      </c>
      <c r="E47" s="31" t="s">
        <v>2131</v>
      </c>
      <c r="F47" s="5" t="s">
        <v>307</v>
      </c>
      <c r="G47" s="33">
        <v>0.085</v>
      </c>
      <c r="H47" s="16">
        <v>-0.01</v>
      </c>
    </row>
    <row r="48" spans="1:8" ht="14.25">
      <c r="A48" s="16">
        <v>43</v>
      </c>
      <c r="B48" s="16" t="s">
        <v>263</v>
      </c>
      <c r="C48" s="16" t="s">
        <v>267</v>
      </c>
      <c r="D48" s="16" t="s">
        <v>266</v>
      </c>
      <c r="E48" s="31" t="s">
        <v>2131</v>
      </c>
      <c r="F48" s="5" t="s">
        <v>308</v>
      </c>
      <c r="G48" s="33">
        <v>0.02125</v>
      </c>
      <c r="H48" s="16">
        <v>-0.02</v>
      </c>
    </row>
    <row r="49" spans="1:8" ht="14.25">
      <c r="A49" s="16">
        <v>44</v>
      </c>
      <c r="B49" s="16" t="s">
        <v>263</v>
      </c>
      <c r="C49" s="16" t="s">
        <v>267</v>
      </c>
      <c r="D49" s="16" t="s">
        <v>266</v>
      </c>
      <c r="E49" s="31" t="s">
        <v>2131</v>
      </c>
      <c r="F49" s="5" t="s">
        <v>309</v>
      </c>
      <c r="G49" s="33">
        <v>0.05354999999999999</v>
      </c>
      <c r="H49" s="16">
        <v>-0.02</v>
      </c>
    </row>
    <row r="50" spans="1:8" ht="14.25">
      <c r="A50" s="16">
        <v>45</v>
      </c>
      <c r="B50" s="16" t="s">
        <v>263</v>
      </c>
      <c r="C50" s="16" t="s">
        <v>267</v>
      </c>
      <c r="D50" s="16" t="s">
        <v>266</v>
      </c>
      <c r="E50" s="31" t="s">
        <v>2131</v>
      </c>
      <c r="F50" s="5" t="s">
        <v>310</v>
      </c>
      <c r="G50" s="33">
        <v>0.34</v>
      </c>
      <c r="H50" s="16">
        <v>0.04</v>
      </c>
    </row>
    <row r="51" spans="1:8" ht="27">
      <c r="A51" s="16">
        <v>46</v>
      </c>
      <c r="B51" s="16" t="s">
        <v>263</v>
      </c>
      <c r="C51" s="16" t="s">
        <v>267</v>
      </c>
      <c r="D51" s="16" t="s">
        <v>266</v>
      </c>
      <c r="E51" s="31" t="s">
        <v>2131</v>
      </c>
      <c r="F51" s="5" t="s">
        <v>311</v>
      </c>
      <c r="G51" s="33">
        <v>0.02125</v>
      </c>
      <c r="H51" s="16">
        <v>-0.02</v>
      </c>
    </row>
    <row r="52" spans="1:8" ht="14.25">
      <c r="A52" s="16">
        <v>47</v>
      </c>
      <c r="B52" s="16" t="s">
        <v>263</v>
      </c>
      <c r="C52" s="16" t="s">
        <v>267</v>
      </c>
      <c r="D52" s="16" t="s">
        <v>266</v>
      </c>
      <c r="E52" s="31" t="s">
        <v>2131</v>
      </c>
      <c r="F52" s="5" t="s">
        <v>312</v>
      </c>
      <c r="G52" s="33">
        <v>0.5355</v>
      </c>
      <c r="H52" s="16">
        <v>0.03</v>
      </c>
    </row>
    <row r="53" spans="1:8" ht="14.25">
      <c r="A53" s="16">
        <v>48</v>
      </c>
      <c r="B53" s="16" t="s">
        <v>263</v>
      </c>
      <c r="C53" s="16" t="s">
        <v>267</v>
      </c>
      <c r="D53" s="16" t="s">
        <v>266</v>
      </c>
      <c r="E53" s="31" t="s">
        <v>2131</v>
      </c>
      <c r="F53" s="5" t="s">
        <v>313</v>
      </c>
      <c r="G53" s="33">
        <v>0.136</v>
      </c>
      <c r="H53" s="16">
        <v>-0.01</v>
      </c>
    </row>
    <row r="54" spans="1:8" ht="27">
      <c r="A54" s="16">
        <v>49</v>
      </c>
      <c r="B54" s="16" t="s">
        <v>263</v>
      </c>
      <c r="C54" s="16" t="s">
        <v>267</v>
      </c>
      <c r="D54" s="16" t="s">
        <v>266</v>
      </c>
      <c r="E54" s="31" t="s">
        <v>2131</v>
      </c>
      <c r="F54" s="5" t="s">
        <v>314</v>
      </c>
      <c r="G54" s="33">
        <v>0.085</v>
      </c>
      <c r="H54" s="16">
        <v>-0.01</v>
      </c>
    </row>
    <row r="55" spans="1:8" ht="27">
      <c r="A55" s="16">
        <v>50</v>
      </c>
      <c r="B55" s="16" t="s">
        <v>263</v>
      </c>
      <c r="C55" s="16" t="s">
        <v>267</v>
      </c>
      <c r="D55" s="16" t="s">
        <v>266</v>
      </c>
      <c r="E55" s="31" t="s">
        <v>2131</v>
      </c>
      <c r="F55" s="5" t="s">
        <v>315</v>
      </c>
      <c r="G55" s="33">
        <v>0.085</v>
      </c>
      <c r="H55" s="16">
        <v>-0.01</v>
      </c>
    </row>
    <row r="56" spans="1:8" ht="14.25">
      <c r="A56" s="16">
        <v>51</v>
      </c>
      <c r="B56" s="16" t="s">
        <v>263</v>
      </c>
      <c r="C56" s="16" t="s">
        <v>267</v>
      </c>
      <c r="D56" s="16" t="s">
        <v>266</v>
      </c>
      <c r="E56" s="31" t="s">
        <v>2131</v>
      </c>
      <c r="F56" s="5" t="s">
        <v>316</v>
      </c>
      <c r="G56" s="33">
        <v>0.136</v>
      </c>
      <c r="H56" s="16">
        <v>-0.01</v>
      </c>
    </row>
    <row r="57" spans="1:8" ht="14.25">
      <c r="A57" s="16">
        <v>52</v>
      </c>
      <c r="B57" s="16" t="s">
        <v>263</v>
      </c>
      <c r="C57" s="16" t="s">
        <v>267</v>
      </c>
      <c r="D57" s="16" t="s">
        <v>266</v>
      </c>
      <c r="E57" s="31" t="s">
        <v>2131</v>
      </c>
      <c r="F57" s="5" t="s">
        <v>317</v>
      </c>
      <c r="G57" s="33">
        <v>0.02125</v>
      </c>
      <c r="H57" s="16">
        <v>-0.02</v>
      </c>
    </row>
    <row r="58" spans="1:8" ht="14.25">
      <c r="A58" s="16">
        <v>53</v>
      </c>
      <c r="B58" s="16" t="s">
        <v>263</v>
      </c>
      <c r="C58" s="16" t="s">
        <v>267</v>
      </c>
      <c r="D58" s="16" t="s">
        <v>266</v>
      </c>
      <c r="E58" s="31" t="s">
        <v>2131</v>
      </c>
      <c r="F58" s="5" t="s">
        <v>318</v>
      </c>
      <c r="G58" s="33">
        <v>0.5355</v>
      </c>
      <c r="H58" s="16">
        <v>0.03</v>
      </c>
    </row>
    <row r="59" spans="1:8" ht="14.25">
      <c r="A59" s="16">
        <v>54</v>
      </c>
      <c r="B59" s="16" t="s">
        <v>263</v>
      </c>
      <c r="C59" s="16" t="s">
        <v>267</v>
      </c>
      <c r="D59" s="16" t="s">
        <v>266</v>
      </c>
      <c r="E59" s="31" t="s">
        <v>2131</v>
      </c>
      <c r="F59" s="5" t="s">
        <v>319</v>
      </c>
      <c r="G59" s="33">
        <v>0.136</v>
      </c>
      <c r="H59" s="16">
        <v>-0.01</v>
      </c>
    </row>
    <row r="60" spans="1:8" ht="14.25">
      <c r="A60" s="16">
        <v>55</v>
      </c>
      <c r="B60" s="16" t="s">
        <v>263</v>
      </c>
      <c r="C60" s="16" t="s">
        <v>267</v>
      </c>
      <c r="D60" s="16" t="s">
        <v>266</v>
      </c>
      <c r="E60" s="31" t="s">
        <v>2131</v>
      </c>
      <c r="F60" s="5" t="s">
        <v>320</v>
      </c>
      <c r="G60" s="33">
        <v>0.136</v>
      </c>
      <c r="H60" s="16">
        <v>-0.01</v>
      </c>
    </row>
    <row r="61" spans="1:8" ht="27">
      <c r="A61" s="16">
        <v>56</v>
      </c>
      <c r="B61" s="16" t="s">
        <v>263</v>
      </c>
      <c r="C61" s="16" t="s">
        <v>267</v>
      </c>
      <c r="D61" s="16" t="s">
        <v>266</v>
      </c>
      <c r="E61" s="31" t="s">
        <v>2131</v>
      </c>
      <c r="F61" s="5" t="s">
        <v>321</v>
      </c>
      <c r="G61" s="33">
        <v>0.085</v>
      </c>
      <c r="H61" s="16">
        <v>-0.01</v>
      </c>
    </row>
    <row r="62" spans="1:8" ht="41.25">
      <c r="A62" s="16">
        <v>57</v>
      </c>
      <c r="B62" s="16" t="s">
        <v>263</v>
      </c>
      <c r="C62" s="16" t="s">
        <v>267</v>
      </c>
      <c r="D62" s="16" t="s">
        <v>266</v>
      </c>
      <c r="E62" s="31" t="s">
        <v>2131</v>
      </c>
      <c r="F62" s="5" t="s">
        <v>322</v>
      </c>
      <c r="G62" s="33">
        <v>1.071</v>
      </c>
      <c r="H62" s="16">
        <v>0.07</v>
      </c>
    </row>
    <row r="63" spans="1:8" ht="14.25">
      <c r="A63" s="16">
        <v>58</v>
      </c>
      <c r="B63" s="16" t="s">
        <v>263</v>
      </c>
      <c r="C63" s="16" t="s">
        <v>267</v>
      </c>
      <c r="D63" s="16" t="s">
        <v>266</v>
      </c>
      <c r="E63" s="31" t="s">
        <v>2131</v>
      </c>
      <c r="F63" s="5" t="s">
        <v>323</v>
      </c>
      <c r="G63" s="33">
        <v>0.02125</v>
      </c>
      <c r="H63" s="16">
        <v>-0.02</v>
      </c>
    </row>
    <row r="64" spans="1:8" ht="14.25">
      <c r="A64" s="16">
        <v>59</v>
      </c>
      <c r="B64" s="16" t="s">
        <v>263</v>
      </c>
      <c r="C64" s="16" t="s">
        <v>267</v>
      </c>
      <c r="D64" s="16" t="s">
        <v>266</v>
      </c>
      <c r="E64" s="31" t="s">
        <v>2131</v>
      </c>
      <c r="F64" s="5" t="s">
        <v>324</v>
      </c>
      <c r="G64" s="33">
        <v>0.085</v>
      </c>
      <c r="H64" s="16">
        <v>-0.01</v>
      </c>
    </row>
    <row r="65" spans="1:8" ht="14.25">
      <c r="A65" s="16">
        <v>60</v>
      </c>
      <c r="B65" s="16" t="s">
        <v>263</v>
      </c>
      <c r="C65" s="16" t="s">
        <v>267</v>
      </c>
      <c r="D65" s="16" t="s">
        <v>266</v>
      </c>
      <c r="E65" s="31" t="s">
        <v>2131</v>
      </c>
      <c r="F65" s="5" t="s">
        <v>325</v>
      </c>
      <c r="G65" s="33">
        <v>0.5355</v>
      </c>
      <c r="H65" s="16">
        <v>0.03</v>
      </c>
    </row>
    <row r="66" spans="1:8" ht="14.25">
      <c r="A66" s="16">
        <v>61</v>
      </c>
      <c r="B66" s="16" t="s">
        <v>263</v>
      </c>
      <c r="C66" s="16" t="s">
        <v>267</v>
      </c>
      <c r="D66" s="16" t="s">
        <v>266</v>
      </c>
      <c r="E66" s="31" t="s">
        <v>2131</v>
      </c>
      <c r="F66" s="5" t="s">
        <v>326</v>
      </c>
      <c r="G66" s="33">
        <v>0.2125</v>
      </c>
      <c r="H66" s="16">
        <v>0.012</v>
      </c>
    </row>
    <row r="67" spans="1:8" ht="27">
      <c r="A67" s="16">
        <v>62</v>
      </c>
      <c r="B67" s="16" t="s">
        <v>263</v>
      </c>
      <c r="C67" s="16" t="s">
        <v>267</v>
      </c>
      <c r="D67" s="16" t="s">
        <v>266</v>
      </c>
      <c r="E67" s="31" t="s">
        <v>2131</v>
      </c>
      <c r="F67" s="5" t="s">
        <v>327</v>
      </c>
      <c r="G67" s="33">
        <v>0.34</v>
      </c>
      <c r="H67" s="16">
        <f>0.04+13</f>
        <v>13.04</v>
      </c>
    </row>
    <row r="68" spans="1:8" ht="14.25">
      <c r="A68" s="16">
        <v>63</v>
      </c>
      <c r="B68" s="16" t="s">
        <v>263</v>
      </c>
      <c r="C68" s="16" t="s">
        <v>267</v>
      </c>
      <c r="D68" s="16" t="s">
        <v>266</v>
      </c>
      <c r="E68" s="31" t="s">
        <v>2131</v>
      </c>
      <c r="F68" s="5" t="s">
        <v>328</v>
      </c>
      <c r="G68" s="33">
        <v>0.34</v>
      </c>
      <c r="H68" s="16">
        <v>0.04</v>
      </c>
    </row>
    <row r="69" spans="1:8" ht="14.25">
      <c r="A69" s="16">
        <v>64</v>
      </c>
      <c r="B69" s="16" t="s">
        <v>263</v>
      </c>
      <c r="C69" s="16" t="s">
        <v>267</v>
      </c>
      <c r="D69" s="16" t="s">
        <v>266</v>
      </c>
      <c r="E69" s="31" t="s">
        <v>2131</v>
      </c>
      <c r="F69" s="5" t="s">
        <v>329</v>
      </c>
      <c r="G69" s="33">
        <v>0.136</v>
      </c>
      <c r="H69" s="16">
        <v>-0.01</v>
      </c>
    </row>
    <row r="70" spans="1:8" ht="14.25">
      <c r="A70" s="16">
        <v>65</v>
      </c>
      <c r="B70" s="16" t="s">
        <v>263</v>
      </c>
      <c r="C70" s="16" t="s">
        <v>267</v>
      </c>
      <c r="D70" s="16" t="s">
        <v>266</v>
      </c>
      <c r="E70" s="31" t="s">
        <v>2131</v>
      </c>
      <c r="F70" s="5" t="s">
        <v>330</v>
      </c>
      <c r="G70" s="33">
        <v>0.136</v>
      </c>
      <c r="H70" s="16">
        <v>-0.01</v>
      </c>
    </row>
    <row r="71" spans="1:8" ht="14.25">
      <c r="A71" s="16">
        <v>66</v>
      </c>
      <c r="B71" s="16" t="s">
        <v>263</v>
      </c>
      <c r="C71" s="16" t="s">
        <v>267</v>
      </c>
      <c r="D71" s="16" t="s">
        <v>266</v>
      </c>
      <c r="E71" s="31" t="s">
        <v>2131</v>
      </c>
      <c r="F71" s="5" t="s">
        <v>331</v>
      </c>
      <c r="G71" s="33">
        <v>0.085</v>
      </c>
      <c r="H71" s="16">
        <v>-0.01</v>
      </c>
    </row>
    <row r="72" spans="1:8" ht="27">
      <c r="A72" s="16">
        <v>67</v>
      </c>
      <c r="B72" s="16" t="s">
        <v>263</v>
      </c>
      <c r="C72" s="16" t="s">
        <v>267</v>
      </c>
      <c r="D72" s="16" t="s">
        <v>266</v>
      </c>
      <c r="E72" s="31" t="s">
        <v>2131</v>
      </c>
      <c r="F72" s="5" t="s">
        <v>332</v>
      </c>
      <c r="G72" s="33">
        <v>0.2125</v>
      </c>
      <c r="H72" s="16">
        <v>0.012</v>
      </c>
    </row>
    <row r="73" spans="1:8" ht="27">
      <c r="A73" s="16">
        <v>68</v>
      </c>
      <c r="B73" s="16" t="s">
        <v>263</v>
      </c>
      <c r="C73" s="16" t="s">
        <v>267</v>
      </c>
      <c r="D73" s="16" t="s">
        <v>266</v>
      </c>
      <c r="E73" s="31" t="s">
        <v>2131</v>
      </c>
      <c r="F73" s="5" t="s">
        <v>333</v>
      </c>
      <c r="G73" s="33">
        <v>0.136</v>
      </c>
      <c r="H73" s="16">
        <v>-0.01</v>
      </c>
    </row>
    <row r="74" spans="1:8" ht="14.25">
      <c r="A74" s="16">
        <v>69</v>
      </c>
      <c r="B74" s="16" t="s">
        <v>263</v>
      </c>
      <c r="C74" s="16" t="s">
        <v>267</v>
      </c>
      <c r="D74" s="16" t="s">
        <v>266</v>
      </c>
      <c r="E74" s="31" t="s">
        <v>2131</v>
      </c>
      <c r="F74" s="5" t="s">
        <v>334</v>
      </c>
      <c r="G74" s="33">
        <v>0.136</v>
      </c>
      <c r="H74" s="16">
        <f>-0.01+7+6</f>
        <v>12.99</v>
      </c>
    </row>
    <row r="75" spans="1:8" ht="14.25">
      <c r="A75" s="16">
        <v>70</v>
      </c>
      <c r="B75" s="16" t="s">
        <v>263</v>
      </c>
      <c r="C75" s="16" t="s">
        <v>267</v>
      </c>
      <c r="D75" s="16" t="s">
        <v>266</v>
      </c>
      <c r="E75" s="31" t="s">
        <v>2131</v>
      </c>
      <c r="F75" s="5" t="s">
        <v>335</v>
      </c>
      <c r="G75" s="33">
        <v>0.136</v>
      </c>
      <c r="H75" s="16">
        <v>-0.01</v>
      </c>
    </row>
    <row r="76" spans="1:8" ht="27">
      <c r="A76" s="16">
        <v>71</v>
      </c>
      <c r="B76" s="16" t="s">
        <v>263</v>
      </c>
      <c r="C76" s="16" t="s">
        <v>267</v>
      </c>
      <c r="D76" s="16" t="s">
        <v>266</v>
      </c>
      <c r="E76" s="31" t="s">
        <v>2131</v>
      </c>
      <c r="F76" s="5" t="s">
        <v>336</v>
      </c>
      <c r="G76" s="33">
        <v>0.2125</v>
      </c>
      <c r="H76" s="16">
        <v>0.012</v>
      </c>
    </row>
    <row r="77" spans="1:8" ht="27">
      <c r="A77" s="16">
        <v>72</v>
      </c>
      <c r="B77" s="16" t="s">
        <v>263</v>
      </c>
      <c r="C77" s="16" t="s">
        <v>267</v>
      </c>
      <c r="D77" s="16" t="s">
        <v>266</v>
      </c>
      <c r="E77" s="31" t="s">
        <v>2131</v>
      </c>
      <c r="F77" s="5" t="s">
        <v>337</v>
      </c>
      <c r="G77" s="33">
        <v>0.136</v>
      </c>
      <c r="H77" s="16">
        <v>-0.01</v>
      </c>
    </row>
    <row r="78" spans="1:8" ht="14.25">
      <c r="A78" s="16">
        <v>73</v>
      </c>
      <c r="B78" s="16" t="s">
        <v>263</v>
      </c>
      <c r="C78" s="16" t="s">
        <v>267</v>
      </c>
      <c r="D78" s="16" t="s">
        <v>266</v>
      </c>
      <c r="E78" s="31" t="s">
        <v>2131</v>
      </c>
      <c r="F78" s="5" t="s">
        <v>338</v>
      </c>
      <c r="G78" s="33">
        <v>0.34</v>
      </c>
      <c r="H78" s="16">
        <v>0.04</v>
      </c>
    </row>
    <row r="79" spans="1:8" ht="14.25">
      <c r="A79" s="16">
        <v>74</v>
      </c>
      <c r="B79" s="16" t="s">
        <v>263</v>
      </c>
      <c r="C79" s="16" t="s">
        <v>267</v>
      </c>
      <c r="D79" s="16" t="s">
        <v>266</v>
      </c>
      <c r="E79" s="31" t="s">
        <v>2131</v>
      </c>
      <c r="F79" s="5" t="s">
        <v>339</v>
      </c>
      <c r="G79" s="33">
        <v>1.071</v>
      </c>
      <c r="H79" s="16">
        <v>0.071</v>
      </c>
    </row>
    <row r="80" spans="1:8" ht="14.25">
      <c r="A80" s="16">
        <v>75</v>
      </c>
      <c r="B80" s="16" t="s">
        <v>263</v>
      </c>
      <c r="C80" s="16" t="s">
        <v>267</v>
      </c>
      <c r="D80" s="16" t="s">
        <v>266</v>
      </c>
      <c r="E80" s="31" t="s">
        <v>2131</v>
      </c>
      <c r="F80" s="5" t="s">
        <v>340</v>
      </c>
      <c r="G80" s="33">
        <v>0.34</v>
      </c>
      <c r="H80" s="16">
        <v>0.04</v>
      </c>
    </row>
    <row r="81" spans="1:8" ht="14.25">
      <c r="A81" s="16">
        <v>76</v>
      </c>
      <c r="B81" s="16" t="s">
        <v>263</v>
      </c>
      <c r="C81" s="16" t="s">
        <v>267</v>
      </c>
      <c r="D81" s="16" t="s">
        <v>266</v>
      </c>
      <c r="E81" s="31" t="s">
        <v>2131</v>
      </c>
      <c r="F81" s="5" t="s">
        <v>341</v>
      </c>
      <c r="G81" s="33">
        <v>0.02125</v>
      </c>
      <c r="H81" s="16">
        <v>-0.02</v>
      </c>
    </row>
    <row r="82" spans="1:8" ht="27">
      <c r="A82" s="16">
        <v>77</v>
      </c>
      <c r="B82" s="16" t="s">
        <v>263</v>
      </c>
      <c r="C82" s="16" t="s">
        <v>267</v>
      </c>
      <c r="D82" s="16" t="s">
        <v>266</v>
      </c>
      <c r="E82" s="31" t="s">
        <v>2131</v>
      </c>
      <c r="F82" s="5" t="s">
        <v>342</v>
      </c>
      <c r="G82" s="33">
        <v>0.02125</v>
      </c>
      <c r="H82" s="16">
        <v>-0.02</v>
      </c>
    </row>
    <row r="83" spans="1:8" ht="27">
      <c r="A83" s="16">
        <v>78</v>
      </c>
      <c r="B83" s="16" t="s">
        <v>263</v>
      </c>
      <c r="C83" s="16" t="s">
        <v>267</v>
      </c>
      <c r="D83" s="16" t="s">
        <v>266</v>
      </c>
      <c r="E83" s="31" t="s">
        <v>2131</v>
      </c>
      <c r="F83" s="5" t="s">
        <v>343</v>
      </c>
      <c r="G83" s="33">
        <v>0.136</v>
      </c>
      <c r="H83" s="16">
        <v>-0.01</v>
      </c>
    </row>
    <row r="84" spans="1:8" ht="14.25">
      <c r="A84" s="16">
        <v>79</v>
      </c>
      <c r="B84" s="16" t="s">
        <v>263</v>
      </c>
      <c r="C84" s="16" t="s">
        <v>267</v>
      </c>
      <c r="D84" s="16" t="s">
        <v>266</v>
      </c>
      <c r="E84" s="31" t="s">
        <v>2131</v>
      </c>
      <c r="F84" s="5" t="s">
        <v>344</v>
      </c>
      <c r="G84" s="33">
        <v>0.136</v>
      </c>
      <c r="H84" s="16">
        <v>-0.01</v>
      </c>
    </row>
    <row r="85" spans="1:8" ht="27">
      <c r="A85" s="16">
        <v>80</v>
      </c>
      <c r="B85" s="16" t="s">
        <v>263</v>
      </c>
      <c r="C85" s="16" t="s">
        <v>267</v>
      </c>
      <c r="D85" s="16" t="s">
        <v>266</v>
      </c>
      <c r="E85" s="31" t="s">
        <v>2131</v>
      </c>
      <c r="F85" s="5" t="s">
        <v>345</v>
      </c>
      <c r="G85" s="33">
        <v>0.085</v>
      </c>
      <c r="H85" s="16">
        <v>-0.01</v>
      </c>
    </row>
    <row r="86" spans="1:8" ht="14.25">
      <c r="A86" s="16">
        <v>81</v>
      </c>
      <c r="B86" s="16" t="s">
        <v>263</v>
      </c>
      <c r="C86" s="16" t="s">
        <v>267</v>
      </c>
      <c r="D86" s="16" t="s">
        <v>266</v>
      </c>
      <c r="E86" s="31" t="s">
        <v>2131</v>
      </c>
      <c r="F86" s="5" t="s">
        <v>346</v>
      </c>
      <c r="G86" s="33">
        <v>0.05354999999999999</v>
      </c>
      <c r="H86" s="16">
        <v>-0.01</v>
      </c>
    </row>
    <row r="87" spans="1:8" ht="14.25">
      <c r="A87" s="16">
        <v>82</v>
      </c>
      <c r="B87" s="16" t="s">
        <v>263</v>
      </c>
      <c r="C87" s="16" t="s">
        <v>267</v>
      </c>
      <c r="D87" s="16" t="s">
        <v>266</v>
      </c>
      <c r="E87" s="31" t="s">
        <v>2131</v>
      </c>
      <c r="F87" s="5" t="s">
        <v>347</v>
      </c>
      <c r="G87" s="33">
        <v>0.02125</v>
      </c>
      <c r="H87" s="16">
        <v>-0.01</v>
      </c>
    </row>
    <row r="88" spans="1:8" ht="14.25">
      <c r="A88" s="16">
        <v>83</v>
      </c>
      <c r="B88" s="16" t="s">
        <v>263</v>
      </c>
      <c r="C88" s="16" t="s">
        <v>267</v>
      </c>
      <c r="D88" s="16" t="s">
        <v>266</v>
      </c>
      <c r="E88" s="31" t="s">
        <v>2131</v>
      </c>
      <c r="F88" s="5" t="s">
        <v>348</v>
      </c>
      <c r="G88" s="33">
        <v>0.085</v>
      </c>
      <c r="H88" s="16">
        <v>-0.01</v>
      </c>
    </row>
    <row r="89" spans="1:8" ht="14.25">
      <c r="A89" s="16">
        <v>84</v>
      </c>
      <c r="B89" s="16" t="s">
        <v>263</v>
      </c>
      <c r="C89" s="16" t="s">
        <v>267</v>
      </c>
      <c r="D89" s="16" t="s">
        <v>266</v>
      </c>
      <c r="E89" s="31" t="s">
        <v>2131</v>
      </c>
      <c r="F89" s="5" t="s">
        <v>349</v>
      </c>
      <c r="G89" s="33">
        <v>0.05354999999999999</v>
      </c>
      <c r="H89" s="16">
        <v>-0.01</v>
      </c>
    </row>
    <row r="90" spans="1:8" ht="14.25">
      <c r="A90" s="16">
        <v>85</v>
      </c>
      <c r="B90" s="16" t="s">
        <v>263</v>
      </c>
      <c r="C90" s="16" t="s">
        <v>267</v>
      </c>
      <c r="D90" s="16" t="s">
        <v>266</v>
      </c>
      <c r="E90" s="31" t="s">
        <v>2131</v>
      </c>
      <c r="F90" s="5" t="s">
        <v>350</v>
      </c>
      <c r="G90" s="33">
        <v>0.085</v>
      </c>
      <c r="H90" s="16">
        <v>-0.01</v>
      </c>
    </row>
    <row r="91" spans="1:8" ht="27">
      <c r="A91" s="16">
        <v>86</v>
      </c>
      <c r="B91" s="16" t="s">
        <v>263</v>
      </c>
      <c r="C91" s="16" t="s">
        <v>267</v>
      </c>
      <c r="D91" s="16" t="s">
        <v>266</v>
      </c>
      <c r="E91" s="31" t="s">
        <v>2131</v>
      </c>
      <c r="F91" s="5" t="s">
        <v>351</v>
      </c>
      <c r="G91" s="33">
        <v>0.5355</v>
      </c>
      <c r="H91" s="16">
        <v>0.035</v>
      </c>
    </row>
    <row r="92" spans="1:8" ht="14.25">
      <c r="A92" s="16">
        <v>87</v>
      </c>
      <c r="B92" s="16" t="s">
        <v>263</v>
      </c>
      <c r="C92" s="16" t="s">
        <v>267</v>
      </c>
      <c r="D92" s="16" t="s">
        <v>266</v>
      </c>
      <c r="E92" s="31" t="s">
        <v>2131</v>
      </c>
      <c r="F92" s="5" t="s">
        <v>352</v>
      </c>
      <c r="G92" s="33">
        <v>0.085</v>
      </c>
      <c r="H92" s="16">
        <f>-0.01+12</f>
        <v>11.99</v>
      </c>
    </row>
    <row r="93" spans="1:8" ht="14.25">
      <c r="A93" s="16">
        <v>88</v>
      </c>
      <c r="B93" s="16" t="s">
        <v>263</v>
      </c>
      <c r="C93" s="16" t="s">
        <v>267</v>
      </c>
      <c r="D93" s="16" t="s">
        <v>266</v>
      </c>
      <c r="E93" s="31" t="s">
        <v>2131</v>
      </c>
      <c r="F93" s="5" t="s">
        <v>353</v>
      </c>
      <c r="G93" s="33">
        <v>0.5355</v>
      </c>
      <c r="H93" s="16">
        <v>0.035</v>
      </c>
    </row>
    <row r="94" spans="1:8" ht="14.25">
      <c r="A94" s="16">
        <v>89</v>
      </c>
      <c r="B94" s="16" t="s">
        <v>263</v>
      </c>
      <c r="C94" s="16" t="s">
        <v>267</v>
      </c>
      <c r="D94" s="16" t="s">
        <v>266</v>
      </c>
      <c r="E94" s="31" t="s">
        <v>2131</v>
      </c>
      <c r="F94" s="5" t="s">
        <v>354</v>
      </c>
      <c r="G94" s="33">
        <v>0.34</v>
      </c>
      <c r="H94" s="16">
        <v>0.04</v>
      </c>
    </row>
    <row r="95" spans="1:8" ht="14.25">
      <c r="A95" s="16">
        <v>90</v>
      </c>
      <c r="B95" s="16" t="s">
        <v>263</v>
      </c>
      <c r="C95" s="16" t="s">
        <v>267</v>
      </c>
      <c r="D95" s="16" t="s">
        <v>266</v>
      </c>
      <c r="E95" s="31" t="s">
        <v>2131</v>
      </c>
      <c r="F95" s="5" t="s">
        <v>355</v>
      </c>
      <c r="G95" s="33">
        <v>0.034</v>
      </c>
      <c r="H95" s="16">
        <v>-0.02</v>
      </c>
    </row>
    <row r="96" spans="1:8" ht="27">
      <c r="A96" s="16">
        <v>91</v>
      </c>
      <c r="B96" s="16" t="s">
        <v>263</v>
      </c>
      <c r="C96" s="16" t="s">
        <v>267</v>
      </c>
      <c r="D96" s="16" t="s">
        <v>266</v>
      </c>
      <c r="E96" s="31" t="s">
        <v>2131</v>
      </c>
      <c r="F96" s="5" t="s">
        <v>356</v>
      </c>
      <c r="G96" s="33">
        <v>0.085</v>
      </c>
      <c r="H96" s="16">
        <v>-0.01</v>
      </c>
    </row>
    <row r="97" spans="1:8" ht="14.25">
      <c r="A97" s="16">
        <v>92</v>
      </c>
      <c r="B97" s="16" t="s">
        <v>263</v>
      </c>
      <c r="C97" s="16" t="s">
        <v>267</v>
      </c>
      <c r="D97" s="16" t="s">
        <v>266</v>
      </c>
      <c r="E97" s="31" t="s">
        <v>2131</v>
      </c>
      <c r="F97" s="5" t="s">
        <v>357</v>
      </c>
      <c r="G97" s="33">
        <v>0.136</v>
      </c>
      <c r="H97" s="16">
        <v>-0.01</v>
      </c>
    </row>
    <row r="98" spans="1:8" ht="27">
      <c r="A98" s="16">
        <v>93</v>
      </c>
      <c r="B98" s="16" t="s">
        <v>263</v>
      </c>
      <c r="C98" s="16" t="s">
        <v>267</v>
      </c>
      <c r="D98" s="16" t="s">
        <v>266</v>
      </c>
      <c r="E98" s="31" t="s">
        <v>2131</v>
      </c>
      <c r="F98" s="5" t="s">
        <v>358</v>
      </c>
      <c r="G98" s="33">
        <v>0.136</v>
      </c>
      <c r="H98" s="16">
        <v>-0.01</v>
      </c>
    </row>
    <row r="99" spans="1:8" ht="14.25">
      <c r="A99" s="16">
        <v>94</v>
      </c>
      <c r="B99" s="16" t="s">
        <v>263</v>
      </c>
      <c r="C99" s="16" t="s">
        <v>267</v>
      </c>
      <c r="D99" s="16" t="s">
        <v>266</v>
      </c>
      <c r="E99" s="31" t="s">
        <v>2131</v>
      </c>
      <c r="F99" s="5" t="s">
        <v>359</v>
      </c>
      <c r="G99" s="33">
        <v>0.085</v>
      </c>
      <c r="H99" s="16">
        <v>-0.01</v>
      </c>
    </row>
    <row r="100" spans="1:8" ht="14.25">
      <c r="A100" s="16">
        <v>95</v>
      </c>
      <c r="B100" s="16" t="s">
        <v>263</v>
      </c>
      <c r="C100" s="16" t="s">
        <v>267</v>
      </c>
      <c r="D100" s="16" t="s">
        <v>266</v>
      </c>
      <c r="E100" s="31" t="s">
        <v>2131</v>
      </c>
      <c r="F100" s="5" t="s">
        <v>360</v>
      </c>
      <c r="G100" s="33">
        <v>0.02125</v>
      </c>
      <c r="H100" s="16">
        <v>-0.02</v>
      </c>
    </row>
    <row r="101" spans="1:8" ht="14.25">
      <c r="A101" s="16">
        <v>96</v>
      </c>
      <c r="B101" s="16" t="s">
        <v>263</v>
      </c>
      <c r="C101" s="16" t="s">
        <v>267</v>
      </c>
      <c r="D101" s="16" t="s">
        <v>266</v>
      </c>
      <c r="E101" s="31" t="s">
        <v>2131</v>
      </c>
      <c r="F101" s="5" t="s">
        <v>361</v>
      </c>
      <c r="G101" s="33">
        <v>0.136</v>
      </c>
      <c r="H101" s="16">
        <v>-0.02</v>
      </c>
    </row>
    <row r="102" spans="1:8" ht="14.25">
      <c r="A102" s="16">
        <v>97</v>
      </c>
      <c r="B102" s="16" t="s">
        <v>263</v>
      </c>
      <c r="C102" s="16" t="s">
        <v>267</v>
      </c>
      <c r="D102" s="16" t="s">
        <v>266</v>
      </c>
      <c r="E102" s="31" t="s">
        <v>2131</v>
      </c>
      <c r="F102" s="5" t="s">
        <v>362</v>
      </c>
      <c r="G102" s="33">
        <v>0.02125</v>
      </c>
      <c r="H102" s="16">
        <v>-0.02</v>
      </c>
    </row>
    <row r="103" spans="1:8" ht="14.25">
      <c r="A103" s="16">
        <v>98</v>
      </c>
      <c r="B103" s="16" t="s">
        <v>263</v>
      </c>
      <c r="C103" s="16" t="s">
        <v>267</v>
      </c>
      <c r="D103" s="16" t="s">
        <v>266</v>
      </c>
      <c r="E103" s="31" t="s">
        <v>2131</v>
      </c>
      <c r="F103" s="5" t="s">
        <v>363</v>
      </c>
      <c r="G103" s="33">
        <v>0.085</v>
      </c>
      <c r="H103" s="16">
        <v>-0.02</v>
      </c>
    </row>
    <row r="104" spans="1:8" ht="14.25">
      <c r="A104" s="16">
        <v>99</v>
      </c>
      <c r="B104" s="16" t="s">
        <v>263</v>
      </c>
      <c r="C104" s="16" t="s">
        <v>267</v>
      </c>
      <c r="D104" s="16" t="s">
        <v>266</v>
      </c>
      <c r="E104" s="31" t="s">
        <v>2131</v>
      </c>
      <c r="F104" s="5" t="s">
        <v>364</v>
      </c>
      <c r="G104" s="33">
        <v>0.05354999999999999</v>
      </c>
      <c r="H104" s="16">
        <v>-0.02</v>
      </c>
    </row>
    <row r="105" spans="1:8" ht="14.25">
      <c r="A105" s="16">
        <v>100</v>
      </c>
      <c r="B105" s="16" t="s">
        <v>263</v>
      </c>
      <c r="C105" s="16" t="s">
        <v>267</v>
      </c>
      <c r="D105" s="16" t="s">
        <v>266</v>
      </c>
      <c r="E105" s="31" t="s">
        <v>2131</v>
      </c>
      <c r="F105" s="5" t="s">
        <v>365</v>
      </c>
      <c r="G105" s="33">
        <v>0.05354999999999999</v>
      </c>
      <c r="H105" s="16">
        <v>-0.02</v>
      </c>
    </row>
    <row r="106" spans="1:8" ht="14.25">
      <c r="A106" s="16">
        <v>101</v>
      </c>
      <c r="B106" s="16" t="s">
        <v>263</v>
      </c>
      <c r="C106" s="16" t="s">
        <v>267</v>
      </c>
      <c r="D106" s="16" t="s">
        <v>266</v>
      </c>
      <c r="E106" s="31" t="s">
        <v>2131</v>
      </c>
      <c r="F106" s="5" t="s">
        <v>366</v>
      </c>
      <c r="G106" s="33">
        <v>0.085</v>
      </c>
      <c r="H106" s="16">
        <v>-0.02</v>
      </c>
    </row>
    <row r="107" spans="1:8" ht="14.25">
      <c r="A107" s="16">
        <v>102</v>
      </c>
      <c r="B107" s="16" t="s">
        <v>263</v>
      </c>
      <c r="C107" s="16" t="s">
        <v>267</v>
      </c>
      <c r="D107" s="16" t="s">
        <v>266</v>
      </c>
      <c r="E107" s="31" t="s">
        <v>2131</v>
      </c>
      <c r="F107" s="5" t="s">
        <v>367</v>
      </c>
      <c r="G107" s="33">
        <v>0.2125</v>
      </c>
      <c r="H107" s="16">
        <v>0.012</v>
      </c>
    </row>
    <row r="108" spans="1:8" ht="14.25">
      <c r="A108" s="16">
        <v>103</v>
      </c>
      <c r="B108" s="16" t="s">
        <v>263</v>
      </c>
      <c r="C108" s="16" t="s">
        <v>267</v>
      </c>
      <c r="D108" s="16" t="s">
        <v>266</v>
      </c>
      <c r="E108" s="31" t="s">
        <v>2131</v>
      </c>
      <c r="F108" s="5" t="s">
        <v>368</v>
      </c>
      <c r="G108" s="33">
        <v>0.085</v>
      </c>
      <c r="H108" s="16">
        <v>-0.01</v>
      </c>
    </row>
    <row r="109" spans="1:8" ht="14.25">
      <c r="A109" s="16">
        <v>104</v>
      </c>
      <c r="B109" s="16" t="s">
        <v>263</v>
      </c>
      <c r="C109" s="16" t="s">
        <v>267</v>
      </c>
      <c r="D109" s="16" t="s">
        <v>266</v>
      </c>
      <c r="E109" s="31" t="s">
        <v>2131</v>
      </c>
      <c r="F109" s="5" t="s">
        <v>369</v>
      </c>
      <c r="G109" s="33">
        <v>0.136</v>
      </c>
      <c r="H109" s="16">
        <v>-0.01</v>
      </c>
    </row>
    <row r="110" spans="1:8" ht="14.25">
      <c r="A110" s="16">
        <v>105</v>
      </c>
      <c r="B110" s="16" t="s">
        <v>263</v>
      </c>
      <c r="C110" s="16" t="s">
        <v>267</v>
      </c>
      <c r="D110" s="16" t="s">
        <v>266</v>
      </c>
      <c r="E110" s="31" t="s">
        <v>2131</v>
      </c>
      <c r="F110" s="5" t="s">
        <v>370</v>
      </c>
      <c r="G110" s="33">
        <v>0.085</v>
      </c>
      <c r="H110" s="16">
        <f>-0.01+13</f>
        <v>12.99</v>
      </c>
    </row>
    <row r="111" spans="1:8" ht="14.25">
      <c r="A111" s="16">
        <v>106</v>
      </c>
      <c r="B111" s="16" t="s">
        <v>263</v>
      </c>
      <c r="C111" s="16" t="s">
        <v>267</v>
      </c>
      <c r="D111" s="16" t="s">
        <v>266</v>
      </c>
      <c r="E111" s="31" t="s">
        <v>2131</v>
      </c>
      <c r="F111" s="5" t="s">
        <v>371</v>
      </c>
      <c r="G111" s="33">
        <v>0.02125</v>
      </c>
      <c r="H111" s="16">
        <v>-0.01</v>
      </c>
    </row>
    <row r="112" spans="1:8" ht="27">
      <c r="A112" s="16">
        <v>107</v>
      </c>
      <c r="B112" s="16" t="s">
        <v>263</v>
      </c>
      <c r="C112" s="16" t="s">
        <v>267</v>
      </c>
      <c r="D112" s="16" t="s">
        <v>266</v>
      </c>
      <c r="E112" s="31" t="s">
        <v>2131</v>
      </c>
      <c r="F112" s="5" t="s">
        <v>372</v>
      </c>
      <c r="G112" s="33">
        <v>0.2125</v>
      </c>
      <c r="H112" s="16">
        <v>0.012</v>
      </c>
    </row>
    <row r="113" spans="1:8" ht="14.25">
      <c r="A113" s="16">
        <v>108</v>
      </c>
      <c r="B113" s="16" t="s">
        <v>263</v>
      </c>
      <c r="C113" s="16" t="s">
        <v>267</v>
      </c>
      <c r="D113" s="16" t="s">
        <v>266</v>
      </c>
      <c r="E113" s="31" t="s">
        <v>2131</v>
      </c>
      <c r="F113" s="5" t="s">
        <v>373</v>
      </c>
      <c r="G113" s="33">
        <v>0.02125</v>
      </c>
      <c r="H113" s="16">
        <v>-0.01</v>
      </c>
    </row>
    <row r="114" spans="1:8" ht="14.25">
      <c r="A114" s="16">
        <v>109</v>
      </c>
      <c r="B114" s="16" t="s">
        <v>263</v>
      </c>
      <c r="C114" s="16" t="s">
        <v>267</v>
      </c>
      <c r="D114" s="16" t="s">
        <v>266</v>
      </c>
      <c r="E114" s="31" t="s">
        <v>2131</v>
      </c>
      <c r="F114" s="5" t="s">
        <v>374</v>
      </c>
      <c r="G114" s="33">
        <v>0.05354999999999999</v>
      </c>
      <c r="H114" s="16">
        <v>-0.01</v>
      </c>
    </row>
    <row r="115" spans="1:8" ht="27">
      <c r="A115" s="16">
        <v>110</v>
      </c>
      <c r="B115" s="16" t="s">
        <v>263</v>
      </c>
      <c r="C115" s="16" t="s">
        <v>267</v>
      </c>
      <c r="D115" s="16" t="s">
        <v>266</v>
      </c>
      <c r="E115" s="31" t="s">
        <v>2131</v>
      </c>
      <c r="F115" s="5" t="s">
        <v>375</v>
      </c>
      <c r="G115" s="33">
        <v>0.085</v>
      </c>
      <c r="H115" s="16">
        <v>-0.01</v>
      </c>
    </row>
    <row r="116" spans="1:8" ht="14.25">
      <c r="A116" s="16">
        <v>111</v>
      </c>
      <c r="B116" s="16" t="s">
        <v>263</v>
      </c>
      <c r="C116" s="16" t="s">
        <v>267</v>
      </c>
      <c r="D116" s="16" t="s">
        <v>266</v>
      </c>
      <c r="E116" s="31" t="s">
        <v>2131</v>
      </c>
      <c r="F116" s="5" t="s">
        <v>376</v>
      </c>
      <c r="G116" s="33">
        <v>0.085</v>
      </c>
      <c r="H116" s="16">
        <f>-0.01+12</f>
        <v>11.99</v>
      </c>
    </row>
    <row r="117" spans="1:8" ht="41.25">
      <c r="A117" s="16">
        <v>112</v>
      </c>
      <c r="B117" s="16" t="s">
        <v>263</v>
      </c>
      <c r="C117" s="16" t="s">
        <v>267</v>
      </c>
      <c r="D117" s="16" t="s">
        <v>266</v>
      </c>
      <c r="E117" s="31" t="s">
        <v>2131</v>
      </c>
      <c r="F117" s="5" t="s">
        <v>377</v>
      </c>
      <c r="G117" s="33">
        <v>0.85</v>
      </c>
      <c r="H117" s="16">
        <f>0.05+13</f>
        <v>13.05</v>
      </c>
    </row>
    <row r="118" spans="1:8" ht="27">
      <c r="A118" s="16">
        <v>113</v>
      </c>
      <c r="B118" s="16" t="s">
        <v>263</v>
      </c>
      <c r="C118" s="16" t="s">
        <v>267</v>
      </c>
      <c r="D118" s="16" t="s">
        <v>266</v>
      </c>
      <c r="E118" s="31" t="s">
        <v>2131</v>
      </c>
      <c r="F118" s="5" t="s">
        <v>378</v>
      </c>
      <c r="G118" s="33">
        <v>0.5355</v>
      </c>
      <c r="H118" s="16">
        <f>0.03+8+10</f>
        <v>18.03</v>
      </c>
    </row>
    <row r="119" spans="1:8" ht="14.25">
      <c r="A119" s="16">
        <v>114</v>
      </c>
      <c r="B119" s="16" t="s">
        <v>263</v>
      </c>
      <c r="C119" s="16" t="s">
        <v>267</v>
      </c>
      <c r="D119" s="16" t="s">
        <v>266</v>
      </c>
      <c r="E119" s="31" t="s">
        <v>2131</v>
      </c>
      <c r="F119" s="5" t="s">
        <v>379</v>
      </c>
      <c r="G119" s="33">
        <v>0.34</v>
      </c>
      <c r="H119" s="16">
        <v>0.04</v>
      </c>
    </row>
    <row r="120" spans="1:8" ht="41.25">
      <c r="A120" s="16">
        <v>115</v>
      </c>
      <c r="B120" s="16" t="s">
        <v>263</v>
      </c>
      <c r="C120" s="16" t="s">
        <v>267</v>
      </c>
      <c r="D120" s="16" t="s">
        <v>266</v>
      </c>
      <c r="E120" s="31" t="s">
        <v>2131</v>
      </c>
      <c r="F120" s="5" t="s">
        <v>380</v>
      </c>
      <c r="G120" s="33">
        <v>0.68</v>
      </c>
      <c r="H120" s="16">
        <v>0.02</v>
      </c>
    </row>
    <row r="121" spans="1:8" ht="27">
      <c r="A121" s="16">
        <v>116</v>
      </c>
      <c r="B121" s="16" t="s">
        <v>263</v>
      </c>
      <c r="C121" s="16" t="s">
        <v>267</v>
      </c>
      <c r="D121" s="16" t="s">
        <v>266</v>
      </c>
      <c r="E121" s="31" t="s">
        <v>2131</v>
      </c>
      <c r="F121" s="5" t="s">
        <v>381</v>
      </c>
      <c r="G121" s="33">
        <v>0.05354999999999999</v>
      </c>
      <c r="H121" s="16">
        <v>-0.01</v>
      </c>
    </row>
    <row r="122" spans="1:8" ht="14.25">
      <c r="A122" s="16">
        <v>117</v>
      </c>
      <c r="B122" s="16" t="s">
        <v>263</v>
      </c>
      <c r="C122" s="16" t="s">
        <v>267</v>
      </c>
      <c r="D122" s="16" t="s">
        <v>266</v>
      </c>
      <c r="E122" s="31" t="s">
        <v>2131</v>
      </c>
      <c r="F122" s="5" t="s">
        <v>382</v>
      </c>
      <c r="G122" s="33">
        <v>0.02125</v>
      </c>
      <c r="H122" s="16">
        <v>-0.01</v>
      </c>
    </row>
    <row r="123" spans="1:8" ht="27">
      <c r="A123" s="16">
        <v>118</v>
      </c>
      <c r="B123" s="16" t="s">
        <v>263</v>
      </c>
      <c r="C123" s="16" t="s">
        <v>267</v>
      </c>
      <c r="D123" s="16" t="s">
        <v>266</v>
      </c>
      <c r="E123" s="31" t="s">
        <v>2131</v>
      </c>
      <c r="F123" s="5" t="s">
        <v>383</v>
      </c>
      <c r="G123" s="33">
        <v>0.136</v>
      </c>
      <c r="H123" s="16">
        <v>-0.01</v>
      </c>
    </row>
    <row r="124" spans="1:8" ht="14.25">
      <c r="A124" s="16">
        <v>119</v>
      </c>
      <c r="B124" s="16" t="s">
        <v>263</v>
      </c>
      <c r="C124" s="16" t="s">
        <v>267</v>
      </c>
      <c r="D124" s="16" t="s">
        <v>266</v>
      </c>
      <c r="E124" s="31" t="s">
        <v>2131</v>
      </c>
      <c r="F124" s="5" t="s">
        <v>384</v>
      </c>
      <c r="G124" s="33">
        <v>0.085</v>
      </c>
      <c r="H124" s="16">
        <v>-0.01</v>
      </c>
    </row>
    <row r="125" spans="1:8" ht="14.25">
      <c r="A125" s="16">
        <v>120</v>
      </c>
      <c r="B125" s="16" t="s">
        <v>263</v>
      </c>
      <c r="C125" s="16" t="s">
        <v>267</v>
      </c>
      <c r="D125" s="16" t="s">
        <v>266</v>
      </c>
      <c r="E125" s="31" t="s">
        <v>2131</v>
      </c>
      <c r="F125" s="5" t="s">
        <v>385</v>
      </c>
      <c r="G125" s="33">
        <v>0.5355</v>
      </c>
      <c r="H125" s="16">
        <v>0.035</v>
      </c>
    </row>
    <row r="126" spans="1:8" ht="27">
      <c r="A126" s="16">
        <v>121</v>
      </c>
      <c r="B126" s="16" t="s">
        <v>263</v>
      </c>
      <c r="C126" s="16" t="s">
        <v>267</v>
      </c>
      <c r="D126" s="16" t="s">
        <v>266</v>
      </c>
      <c r="E126" s="31" t="s">
        <v>2131</v>
      </c>
      <c r="F126" s="5" t="s">
        <v>386</v>
      </c>
      <c r="G126" s="33">
        <v>0.085</v>
      </c>
      <c r="H126" s="16">
        <v>-0.01</v>
      </c>
    </row>
    <row r="127" spans="1:8" ht="14.25">
      <c r="A127" s="16">
        <v>122</v>
      </c>
      <c r="B127" s="16" t="s">
        <v>263</v>
      </c>
      <c r="C127" s="16" t="s">
        <v>267</v>
      </c>
      <c r="D127" s="16" t="s">
        <v>266</v>
      </c>
      <c r="E127" s="31" t="s">
        <v>2131</v>
      </c>
      <c r="F127" s="5" t="s">
        <v>387</v>
      </c>
      <c r="G127" s="33">
        <v>0.085</v>
      </c>
      <c r="H127" s="16">
        <v>-0.01</v>
      </c>
    </row>
    <row r="128" spans="1:8" ht="27">
      <c r="A128" s="16">
        <v>123</v>
      </c>
      <c r="B128" s="16" t="s">
        <v>263</v>
      </c>
      <c r="C128" s="16" t="s">
        <v>267</v>
      </c>
      <c r="D128" s="16" t="s">
        <v>266</v>
      </c>
      <c r="E128" s="31" t="s">
        <v>2131</v>
      </c>
      <c r="F128" s="5" t="s">
        <v>388</v>
      </c>
      <c r="G128" s="33">
        <v>0.02125</v>
      </c>
      <c r="H128" s="16">
        <v>-0.01</v>
      </c>
    </row>
    <row r="129" spans="1:8" ht="27">
      <c r="A129" s="16">
        <v>124</v>
      </c>
      <c r="B129" s="16" t="s">
        <v>263</v>
      </c>
      <c r="C129" s="16" t="s">
        <v>267</v>
      </c>
      <c r="D129" s="16" t="s">
        <v>266</v>
      </c>
      <c r="E129" s="31" t="s">
        <v>2131</v>
      </c>
      <c r="F129" s="5" t="s">
        <v>389</v>
      </c>
      <c r="G129" s="33">
        <v>0.034</v>
      </c>
      <c r="H129" s="16">
        <v>-0.01</v>
      </c>
    </row>
    <row r="130" spans="1:8" ht="14.25">
      <c r="A130" s="16">
        <v>125</v>
      </c>
      <c r="B130" s="16" t="s">
        <v>263</v>
      </c>
      <c r="C130" s="16" t="s">
        <v>267</v>
      </c>
      <c r="D130" s="16" t="s">
        <v>266</v>
      </c>
      <c r="E130" s="31" t="s">
        <v>2131</v>
      </c>
      <c r="F130" s="5" t="s">
        <v>390</v>
      </c>
      <c r="G130" s="33">
        <v>0.136</v>
      </c>
      <c r="H130" s="16">
        <v>-0.01</v>
      </c>
    </row>
    <row r="131" spans="1:8" ht="14.25">
      <c r="A131" s="16">
        <v>126</v>
      </c>
      <c r="B131" s="16" t="s">
        <v>263</v>
      </c>
      <c r="C131" s="16" t="s">
        <v>267</v>
      </c>
      <c r="D131" s="16" t="s">
        <v>266</v>
      </c>
      <c r="E131" s="31" t="s">
        <v>2131</v>
      </c>
      <c r="F131" s="5" t="s">
        <v>391</v>
      </c>
      <c r="G131" s="33">
        <v>0.05354999999999999</v>
      </c>
      <c r="H131" s="16">
        <v>-0.01</v>
      </c>
    </row>
    <row r="132" spans="1:8" ht="27">
      <c r="A132" s="16">
        <v>127</v>
      </c>
      <c r="B132" s="16" t="s">
        <v>263</v>
      </c>
      <c r="C132" s="16" t="s">
        <v>267</v>
      </c>
      <c r="D132" s="16" t="s">
        <v>266</v>
      </c>
      <c r="E132" s="31" t="s">
        <v>2131</v>
      </c>
      <c r="F132" s="5" t="s">
        <v>392</v>
      </c>
      <c r="G132" s="33">
        <v>0.136</v>
      </c>
      <c r="H132" s="16">
        <v>-0.01</v>
      </c>
    </row>
    <row r="133" spans="1:8" ht="27">
      <c r="A133" s="16">
        <v>128</v>
      </c>
      <c r="B133" s="16" t="s">
        <v>263</v>
      </c>
      <c r="C133" s="16" t="s">
        <v>267</v>
      </c>
      <c r="D133" s="16" t="s">
        <v>266</v>
      </c>
      <c r="E133" s="31" t="s">
        <v>2131</v>
      </c>
      <c r="F133" s="5" t="s">
        <v>393</v>
      </c>
      <c r="G133" s="33">
        <v>0.136</v>
      </c>
      <c r="H133" s="16">
        <v>-0.01</v>
      </c>
    </row>
    <row r="134" spans="1:8" ht="14.25">
      <c r="A134" s="16">
        <v>129</v>
      </c>
      <c r="B134" s="16" t="s">
        <v>263</v>
      </c>
      <c r="C134" s="16" t="s">
        <v>267</v>
      </c>
      <c r="D134" s="16" t="s">
        <v>266</v>
      </c>
      <c r="E134" s="31" t="s">
        <v>2131</v>
      </c>
      <c r="F134" s="5" t="s">
        <v>394</v>
      </c>
      <c r="G134" s="33">
        <v>0.34</v>
      </c>
      <c r="H134" s="16">
        <v>0.04</v>
      </c>
    </row>
    <row r="135" spans="1:8" ht="14.25">
      <c r="A135" s="16">
        <v>130</v>
      </c>
      <c r="B135" s="16" t="s">
        <v>263</v>
      </c>
      <c r="C135" s="16" t="s">
        <v>267</v>
      </c>
      <c r="D135" s="16" t="s">
        <v>266</v>
      </c>
      <c r="E135" s="31" t="s">
        <v>2131</v>
      </c>
      <c r="F135" s="5" t="s">
        <v>395</v>
      </c>
      <c r="G135" s="33">
        <v>0.085</v>
      </c>
      <c r="H135" s="16">
        <v>-0.01</v>
      </c>
    </row>
    <row r="136" spans="1:8" ht="14.25">
      <c r="A136" s="16">
        <v>131</v>
      </c>
      <c r="B136" s="16" t="s">
        <v>263</v>
      </c>
      <c r="C136" s="16" t="s">
        <v>267</v>
      </c>
      <c r="D136" s="16" t="s">
        <v>266</v>
      </c>
      <c r="E136" s="31" t="s">
        <v>2131</v>
      </c>
      <c r="F136" s="5" t="s">
        <v>396</v>
      </c>
      <c r="G136" s="33">
        <v>0.136</v>
      </c>
      <c r="H136" s="16">
        <v>-0.01</v>
      </c>
    </row>
    <row r="137" spans="1:8" ht="14.25">
      <c r="A137" s="16">
        <v>132</v>
      </c>
      <c r="B137" s="16" t="s">
        <v>263</v>
      </c>
      <c r="C137" s="16" t="s">
        <v>267</v>
      </c>
      <c r="D137" s="16" t="s">
        <v>266</v>
      </c>
      <c r="E137" s="31" t="s">
        <v>2131</v>
      </c>
      <c r="F137" s="5" t="s">
        <v>397</v>
      </c>
      <c r="G137" s="33">
        <v>0.085</v>
      </c>
      <c r="H137" s="16">
        <v>-0.01</v>
      </c>
    </row>
    <row r="138" spans="1:8" ht="14.25">
      <c r="A138" s="16">
        <v>133</v>
      </c>
      <c r="B138" s="16" t="s">
        <v>263</v>
      </c>
      <c r="C138" s="16" t="s">
        <v>267</v>
      </c>
      <c r="D138" s="16" t="s">
        <v>266</v>
      </c>
      <c r="E138" s="31" t="s">
        <v>2131</v>
      </c>
      <c r="F138" s="5" t="s">
        <v>398</v>
      </c>
      <c r="G138" s="33">
        <v>0.085</v>
      </c>
      <c r="H138" s="16">
        <v>-0.01</v>
      </c>
    </row>
    <row r="139" spans="1:8" ht="27">
      <c r="A139" s="16">
        <v>134</v>
      </c>
      <c r="B139" s="16" t="s">
        <v>263</v>
      </c>
      <c r="C139" s="16" t="s">
        <v>2092</v>
      </c>
      <c r="D139" s="16" t="s">
        <v>646</v>
      </c>
      <c r="E139" s="31" t="s">
        <v>2131</v>
      </c>
      <c r="F139" s="5" t="s">
        <v>639</v>
      </c>
      <c r="G139" s="33">
        <v>0.2125</v>
      </c>
      <c r="H139" s="16">
        <v>0.012</v>
      </c>
    </row>
    <row r="140" spans="1:8" ht="14.25">
      <c r="A140" s="16">
        <v>135</v>
      </c>
      <c r="B140" s="16" t="s">
        <v>263</v>
      </c>
      <c r="C140" s="16" t="s">
        <v>2092</v>
      </c>
      <c r="D140" s="16" t="s">
        <v>646</v>
      </c>
      <c r="E140" s="31" t="s">
        <v>2131</v>
      </c>
      <c r="F140" s="5" t="s">
        <v>640</v>
      </c>
      <c r="G140" s="33">
        <v>0.136</v>
      </c>
      <c r="H140" s="16">
        <v>-0.01</v>
      </c>
    </row>
    <row r="141" spans="1:8" ht="27">
      <c r="A141" s="16">
        <v>136</v>
      </c>
      <c r="B141" s="16" t="s">
        <v>263</v>
      </c>
      <c r="C141" s="16" t="s">
        <v>2092</v>
      </c>
      <c r="D141" s="16" t="s">
        <v>646</v>
      </c>
      <c r="E141" s="31" t="s">
        <v>2131</v>
      </c>
      <c r="F141" s="5" t="s">
        <v>641</v>
      </c>
      <c r="G141" s="33">
        <v>0.085</v>
      </c>
      <c r="H141" s="16">
        <v>-0.01</v>
      </c>
    </row>
    <row r="142" spans="1:8" ht="14.25">
      <c r="A142" s="16">
        <v>137</v>
      </c>
      <c r="B142" s="16" t="s">
        <v>263</v>
      </c>
      <c r="C142" s="16" t="s">
        <v>2092</v>
      </c>
      <c r="D142" s="16" t="s">
        <v>646</v>
      </c>
      <c r="E142" s="31" t="s">
        <v>2131</v>
      </c>
      <c r="F142" s="5" t="s">
        <v>642</v>
      </c>
      <c r="G142" s="33">
        <v>0.085</v>
      </c>
      <c r="H142" s="16">
        <v>-0.01</v>
      </c>
    </row>
    <row r="143" spans="1:8" ht="14.25">
      <c r="A143" s="16">
        <v>138</v>
      </c>
      <c r="B143" s="16" t="s">
        <v>263</v>
      </c>
      <c r="C143" s="16" t="s">
        <v>2092</v>
      </c>
      <c r="D143" s="16" t="s">
        <v>646</v>
      </c>
      <c r="E143" s="31" t="s">
        <v>2131</v>
      </c>
      <c r="F143" s="5" t="s">
        <v>643</v>
      </c>
      <c r="G143" s="33">
        <v>0.085</v>
      </c>
      <c r="H143" s="16">
        <v>-0.01</v>
      </c>
    </row>
    <row r="144" spans="1:8" ht="14.25">
      <c r="A144" s="16">
        <v>139</v>
      </c>
      <c r="B144" s="16" t="s">
        <v>263</v>
      </c>
      <c r="C144" s="16" t="s">
        <v>2092</v>
      </c>
      <c r="D144" s="16" t="s">
        <v>646</v>
      </c>
      <c r="E144" s="31" t="s">
        <v>2131</v>
      </c>
      <c r="F144" s="5" t="s">
        <v>644</v>
      </c>
      <c r="G144" s="33">
        <v>0.2125</v>
      </c>
      <c r="H144" s="16">
        <v>0.012</v>
      </c>
    </row>
    <row r="145" spans="1:8" ht="14.25">
      <c r="A145" s="16">
        <v>140</v>
      </c>
      <c r="B145" s="16" t="s">
        <v>263</v>
      </c>
      <c r="C145" s="16" t="s">
        <v>2092</v>
      </c>
      <c r="D145" s="16" t="s">
        <v>646</v>
      </c>
      <c r="E145" s="31" t="s">
        <v>2131</v>
      </c>
      <c r="F145" s="5" t="s">
        <v>645</v>
      </c>
      <c r="G145" s="33">
        <v>0.153</v>
      </c>
      <c r="H145" s="16">
        <v>-0.01</v>
      </c>
    </row>
    <row r="146" spans="1:8" ht="14.25">
      <c r="A146" s="16">
        <v>141</v>
      </c>
      <c r="B146" s="16" t="s">
        <v>263</v>
      </c>
      <c r="C146" s="16" t="s">
        <v>2092</v>
      </c>
      <c r="D146" s="16" t="s">
        <v>646</v>
      </c>
      <c r="E146" s="31" t="s">
        <v>2131</v>
      </c>
      <c r="F146" s="5" t="s">
        <v>647</v>
      </c>
      <c r="G146" s="33">
        <v>0.136</v>
      </c>
      <c r="H146" s="16">
        <v>-0.01</v>
      </c>
    </row>
    <row r="147" spans="1:8" ht="14.25">
      <c r="A147" s="16">
        <v>142</v>
      </c>
      <c r="B147" s="16" t="s">
        <v>263</v>
      </c>
      <c r="C147" s="16" t="s">
        <v>2092</v>
      </c>
      <c r="D147" s="16" t="s">
        <v>646</v>
      </c>
      <c r="E147" s="31" t="s">
        <v>2131</v>
      </c>
      <c r="F147" s="5" t="s">
        <v>648</v>
      </c>
      <c r="G147" s="33">
        <v>0.034</v>
      </c>
      <c r="H147" s="16">
        <v>-0.01</v>
      </c>
    </row>
    <row r="148" spans="1:8" ht="27">
      <c r="A148" s="16">
        <v>143</v>
      </c>
      <c r="B148" s="16" t="s">
        <v>263</v>
      </c>
      <c r="C148" s="16" t="s">
        <v>2092</v>
      </c>
      <c r="D148" s="16" t="s">
        <v>646</v>
      </c>
      <c r="E148" s="31" t="s">
        <v>2131</v>
      </c>
      <c r="F148" s="5" t="s">
        <v>649</v>
      </c>
      <c r="G148" s="33">
        <v>0.2125</v>
      </c>
      <c r="H148" s="16">
        <v>0.012</v>
      </c>
    </row>
    <row r="149" spans="1:8" ht="14.25">
      <c r="A149" s="16">
        <v>144</v>
      </c>
      <c r="B149" s="16" t="s">
        <v>263</v>
      </c>
      <c r="C149" s="16" t="s">
        <v>2092</v>
      </c>
      <c r="D149" s="16" t="s">
        <v>646</v>
      </c>
      <c r="E149" s="31" t="s">
        <v>2131</v>
      </c>
      <c r="F149" s="5" t="s">
        <v>650</v>
      </c>
      <c r="G149" s="33">
        <v>0.085</v>
      </c>
      <c r="H149" s="16">
        <v>-0.02</v>
      </c>
    </row>
    <row r="150" spans="1:8" ht="14.25">
      <c r="A150" s="16">
        <v>145</v>
      </c>
      <c r="B150" s="16" t="s">
        <v>263</v>
      </c>
      <c r="C150" s="16" t="s">
        <v>2092</v>
      </c>
      <c r="D150" s="16" t="s">
        <v>646</v>
      </c>
      <c r="E150" s="31" t="s">
        <v>2131</v>
      </c>
      <c r="F150" s="5" t="s">
        <v>651</v>
      </c>
      <c r="G150" s="33">
        <v>0.034</v>
      </c>
      <c r="H150" s="16">
        <v>-0.02</v>
      </c>
    </row>
    <row r="151" spans="1:8" ht="14.25">
      <c r="A151" s="16">
        <v>146</v>
      </c>
      <c r="B151" s="16" t="s">
        <v>263</v>
      </c>
      <c r="C151" s="16" t="s">
        <v>2092</v>
      </c>
      <c r="D151" s="16" t="s">
        <v>646</v>
      </c>
      <c r="E151" s="31" t="s">
        <v>2131</v>
      </c>
      <c r="F151" s="5" t="s">
        <v>652</v>
      </c>
      <c r="G151" s="33">
        <v>0.02125</v>
      </c>
      <c r="H151" s="16">
        <v>-0.02</v>
      </c>
    </row>
    <row r="152" spans="1:8" ht="14.25">
      <c r="A152" s="16">
        <v>147</v>
      </c>
      <c r="B152" s="16" t="s">
        <v>263</v>
      </c>
      <c r="C152" s="16" t="s">
        <v>2092</v>
      </c>
      <c r="D152" s="16" t="s">
        <v>646</v>
      </c>
      <c r="E152" s="31" t="s">
        <v>2131</v>
      </c>
      <c r="F152" s="5" t="s">
        <v>653</v>
      </c>
      <c r="G152" s="33">
        <v>0.02125</v>
      </c>
      <c r="H152" s="16">
        <v>-0.02</v>
      </c>
    </row>
    <row r="153" spans="1:8" ht="27">
      <c r="A153" s="16">
        <v>148</v>
      </c>
      <c r="B153" s="16" t="s">
        <v>263</v>
      </c>
      <c r="C153" s="16" t="s">
        <v>2092</v>
      </c>
      <c r="D153" s="16" t="s">
        <v>646</v>
      </c>
      <c r="E153" s="31" t="s">
        <v>2131</v>
      </c>
      <c r="F153" s="5" t="s">
        <v>654</v>
      </c>
      <c r="G153" s="33">
        <v>0.136</v>
      </c>
      <c r="H153" s="16">
        <v>-0.02</v>
      </c>
    </row>
    <row r="154" spans="1:8" ht="27">
      <c r="A154" s="16">
        <v>149</v>
      </c>
      <c r="B154" s="16" t="s">
        <v>263</v>
      </c>
      <c r="C154" s="16" t="s">
        <v>2093</v>
      </c>
      <c r="D154" s="16" t="s">
        <v>646</v>
      </c>
      <c r="E154" s="31" t="s">
        <v>2131</v>
      </c>
      <c r="F154" s="5" t="s">
        <v>655</v>
      </c>
      <c r="G154" s="33">
        <v>0.2125</v>
      </c>
      <c r="H154" s="16">
        <v>0.012</v>
      </c>
    </row>
    <row r="155" spans="1:8" ht="27">
      <c r="A155" s="16">
        <v>150</v>
      </c>
      <c r="B155" s="16" t="s">
        <v>263</v>
      </c>
      <c r="C155" s="16" t="s">
        <v>2093</v>
      </c>
      <c r="D155" s="16" t="s">
        <v>646</v>
      </c>
      <c r="E155" s="31" t="s">
        <v>2131</v>
      </c>
      <c r="F155" s="5" t="s">
        <v>656</v>
      </c>
      <c r="G155" s="33">
        <v>0.085</v>
      </c>
      <c r="H155" s="16">
        <v>-0.01</v>
      </c>
    </row>
    <row r="156" spans="1:8" ht="14.25">
      <c r="A156" s="16">
        <v>151</v>
      </c>
      <c r="B156" s="16" t="s">
        <v>263</v>
      </c>
      <c r="C156" s="16" t="s">
        <v>2093</v>
      </c>
      <c r="D156" s="16" t="s">
        <v>646</v>
      </c>
      <c r="E156" s="31" t="s">
        <v>2131</v>
      </c>
      <c r="F156" s="5" t="s">
        <v>657</v>
      </c>
      <c r="G156" s="33">
        <v>0.085</v>
      </c>
      <c r="H156" s="16">
        <v>-0.01</v>
      </c>
    </row>
    <row r="157" spans="1:8" ht="27">
      <c r="A157" s="16">
        <v>152</v>
      </c>
      <c r="B157" s="16" t="s">
        <v>263</v>
      </c>
      <c r="C157" s="16" t="s">
        <v>2093</v>
      </c>
      <c r="D157" s="16" t="s">
        <v>646</v>
      </c>
      <c r="E157" s="31" t="s">
        <v>2131</v>
      </c>
      <c r="F157" s="5" t="s">
        <v>658</v>
      </c>
      <c r="G157" s="33">
        <v>0.2125</v>
      </c>
      <c r="H157" s="16">
        <v>0.012</v>
      </c>
    </row>
    <row r="158" spans="1:8" ht="27">
      <c r="A158" s="16">
        <v>153</v>
      </c>
      <c r="B158" s="16" t="s">
        <v>263</v>
      </c>
      <c r="C158" s="16" t="s">
        <v>2093</v>
      </c>
      <c r="D158" s="16" t="s">
        <v>646</v>
      </c>
      <c r="E158" s="31" t="s">
        <v>2131</v>
      </c>
      <c r="F158" s="5" t="s">
        <v>659</v>
      </c>
      <c r="G158" s="33">
        <v>0.2125</v>
      </c>
      <c r="H158" s="16">
        <v>0.012</v>
      </c>
    </row>
    <row r="159" spans="1:8" ht="14.25">
      <c r="A159" s="16">
        <v>154</v>
      </c>
      <c r="B159" s="16" t="s">
        <v>263</v>
      </c>
      <c r="C159" s="16" t="s">
        <v>2093</v>
      </c>
      <c r="D159" s="16" t="s">
        <v>646</v>
      </c>
      <c r="E159" s="31" t="s">
        <v>2131</v>
      </c>
      <c r="F159" s="5" t="s">
        <v>660</v>
      </c>
      <c r="G159" s="33">
        <v>0.136</v>
      </c>
      <c r="H159" s="16">
        <v>-0.01</v>
      </c>
    </row>
    <row r="160" spans="1:8" ht="27">
      <c r="A160" s="16">
        <v>155</v>
      </c>
      <c r="B160" s="16" t="s">
        <v>263</v>
      </c>
      <c r="C160" s="16" t="s">
        <v>2093</v>
      </c>
      <c r="D160" s="16" t="s">
        <v>646</v>
      </c>
      <c r="E160" s="31" t="s">
        <v>2131</v>
      </c>
      <c r="F160" s="5" t="s">
        <v>661</v>
      </c>
      <c r="G160" s="33">
        <v>0.085</v>
      </c>
      <c r="H160" s="16">
        <f>-0.01+13</f>
        <v>12.99</v>
      </c>
    </row>
    <row r="161" spans="1:8" ht="14.25">
      <c r="A161" s="16">
        <v>156</v>
      </c>
      <c r="B161" s="16" t="s">
        <v>263</v>
      </c>
      <c r="C161" s="16" t="s">
        <v>2094</v>
      </c>
      <c r="D161" s="16" t="s">
        <v>646</v>
      </c>
      <c r="E161" s="31" t="s">
        <v>2131</v>
      </c>
      <c r="F161" s="5" t="s">
        <v>662</v>
      </c>
      <c r="G161" s="33">
        <v>0.34</v>
      </c>
      <c r="H161" s="16">
        <v>0.04</v>
      </c>
    </row>
    <row r="162" spans="1:8" ht="14.25">
      <c r="A162" s="16">
        <v>157</v>
      </c>
      <c r="B162" s="16" t="s">
        <v>263</v>
      </c>
      <c r="C162" s="16" t="s">
        <v>2094</v>
      </c>
      <c r="D162" s="16" t="s">
        <v>646</v>
      </c>
      <c r="E162" s="31" t="s">
        <v>2131</v>
      </c>
      <c r="F162" s="5" t="s">
        <v>663</v>
      </c>
      <c r="G162" s="33">
        <v>0.085</v>
      </c>
      <c r="H162" s="16">
        <v>-0.01</v>
      </c>
    </row>
    <row r="163" spans="1:8" ht="14.25">
      <c r="A163" s="16">
        <v>158</v>
      </c>
      <c r="B163" s="16" t="s">
        <v>263</v>
      </c>
      <c r="C163" s="16" t="s">
        <v>2094</v>
      </c>
      <c r="D163" s="16" t="s">
        <v>646</v>
      </c>
      <c r="E163" s="31" t="s">
        <v>2131</v>
      </c>
      <c r="F163" s="5" t="s">
        <v>664</v>
      </c>
      <c r="G163" s="33">
        <v>0.085</v>
      </c>
      <c r="H163" s="16">
        <v>-0.01</v>
      </c>
    </row>
    <row r="164" spans="1:8" ht="14.25">
      <c r="A164" s="16">
        <v>159</v>
      </c>
      <c r="B164" s="16" t="s">
        <v>263</v>
      </c>
      <c r="C164" s="16" t="s">
        <v>2094</v>
      </c>
      <c r="D164" s="16" t="s">
        <v>646</v>
      </c>
      <c r="E164" s="31" t="s">
        <v>2131</v>
      </c>
      <c r="F164" s="5" t="s">
        <v>665</v>
      </c>
      <c r="G164" s="33">
        <v>0.085</v>
      </c>
      <c r="H164" s="16">
        <v>-0.01</v>
      </c>
    </row>
    <row r="165" spans="1:8" ht="14.25">
      <c r="A165" s="16">
        <v>160</v>
      </c>
      <c r="B165" s="16" t="s">
        <v>263</v>
      </c>
      <c r="C165" s="16" t="s">
        <v>2094</v>
      </c>
      <c r="D165" s="16" t="s">
        <v>646</v>
      </c>
      <c r="E165" s="31" t="s">
        <v>2131</v>
      </c>
      <c r="F165" s="5" t="s">
        <v>666</v>
      </c>
      <c r="G165" s="33">
        <v>0.05354999999999999</v>
      </c>
      <c r="H165" s="16">
        <v>-0.01</v>
      </c>
    </row>
    <row r="166" spans="1:8" ht="14.25">
      <c r="A166" s="16">
        <v>161</v>
      </c>
      <c r="B166" s="16" t="s">
        <v>263</v>
      </c>
      <c r="C166" s="16" t="s">
        <v>2094</v>
      </c>
      <c r="D166" s="16" t="s">
        <v>646</v>
      </c>
      <c r="E166" s="31" t="s">
        <v>2131</v>
      </c>
      <c r="F166" s="5" t="s">
        <v>667</v>
      </c>
      <c r="G166" s="33">
        <v>0.085</v>
      </c>
      <c r="H166" s="16">
        <v>-0.01</v>
      </c>
    </row>
    <row r="167" spans="1:8" ht="41.25">
      <c r="A167" s="16">
        <v>162</v>
      </c>
      <c r="B167" s="16" t="s">
        <v>263</v>
      </c>
      <c r="C167" s="16" t="s">
        <v>2094</v>
      </c>
      <c r="D167" s="16" t="s">
        <v>646</v>
      </c>
      <c r="E167" s="31" t="s">
        <v>2131</v>
      </c>
      <c r="F167" s="5" t="s">
        <v>668</v>
      </c>
      <c r="G167" s="33">
        <v>0.085</v>
      </c>
      <c r="H167" s="16">
        <v>-0.01</v>
      </c>
    </row>
    <row r="168" spans="1:8" ht="14.25">
      <c r="A168" s="16">
        <v>163</v>
      </c>
      <c r="B168" s="16" t="s">
        <v>263</v>
      </c>
      <c r="C168" s="16" t="s">
        <v>2094</v>
      </c>
      <c r="D168" s="16" t="s">
        <v>646</v>
      </c>
      <c r="E168" s="31" t="s">
        <v>2131</v>
      </c>
      <c r="F168" s="5" t="s">
        <v>669</v>
      </c>
      <c r="G168" s="33">
        <v>0.085</v>
      </c>
      <c r="H168" s="16">
        <v>-0.01</v>
      </c>
    </row>
    <row r="169" spans="1:8" ht="27">
      <c r="A169" s="16">
        <v>164</v>
      </c>
      <c r="B169" s="16" t="s">
        <v>263</v>
      </c>
      <c r="C169" s="16" t="s">
        <v>2095</v>
      </c>
      <c r="D169" s="16" t="s">
        <v>646</v>
      </c>
      <c r="E169" s="31" t="s">
        <v>2131</v>
      </c>
      <c r="F169" s="5" t="s">
        <v>670</v>
      </c>
      <c r="G169" s="33">
        <v>0.05354999999999999</v>
      </c>
      <c r="H169" s="16">
        <v>-0.01</v>
      </c>
    </row>
    <row r="170" spans="1:8" ht="27">
      <c r="A170" s="16">
        <v>165</v>
      </c>
      <c r="B170" s="16" t="s">
        <v>263</v>
      </c>
      <c r="C170" s="16" t="s">
        <v>2095</v>
      </c>
      <c r="D170" s="16" t="s">
        <v>646</v>
      </c>
      <c r="E170" s="31" t="s">
        <v>2131</v>
      </c>
      <c r="F170" s="5" t="s">
        <v>671</v>
      </c>
      <c r="G170" s="33">
        <v>0.085</v>
      </c>
      <c r="H170" s="16">
        <v>-0.01</v>
      </c>
    </row>
    <row r="171" spans="1:8" ht="27">
      <c r="A171" s="16">
        <v>166</v>
      </c>
      <c r="B171" s="16" t="s">
        <v>263</v>
      </c>
      <c r="C171" s="16" t="s">
        <v>2095</v>
      </c>
      <c r="D171" s="16" t="s">
        <v>646</v>
      </c>
      <c r="E171" s="31" t="s">
        <v>2131</v>
      </c>
      <c r="F171" s="5" t="s">
        <v>672</v>
      </c>
      <c r="G171" s="33">
        <v>0.34</v>
      </c>
      <c r="H171" s="16">
        <f>0.04+13</f>
        <v>13.04</v>
      </c>
    </row>
    <row r="172" spans="1:8" ht="14.25">
      <c r="A172" s="16">
        <v>167</v>
      </c>
      <c r="B172" s="16" t="s">
        <v>263</v>
      </c>
      <c r="C172" s="16" t="s">
        <v>2092</v>
      </c>
      <c r="D172" s="16" t="s">
        <v>646</v>
      </c>
      <c r="E172" s="31" t="s">
        <v>2131</v>
      </c>
      <c r="F172" s="5" t="s">
        <v>673</v>
      </c>
      <c r="G172" s="33">
        <v>0.085</v>
      </c>
      <c r="H172" s="16">
        <v>-0.01</v>
      </c>
    </row>
    <row r="173" spans="1:8" ht="27">
      <c r="A173" s="16">
        <v>168</v>
      </c>
      <c r="B173" s="16" t="s">
        <v>263</v>
      </c>
      <c r="C173" s="16" t="s">
        <v>2092</v>
      </c>
      <c r="D173" s="16" t="s">
        <v>646</v>
      </c>
      <c r="E173" s="31" t="s">
        <v>2131</v>
      </c>
      <c r="F173" s="5" t="s">
        <v>674</v>
      </c>
      <c r="G173" s="33">
        <v>0.05354999999999999</v>
      </c>
      <c r="H173" s="16">
        <v>-0.01</v>
      </c>
    </row>
    <row r="174" spans="1:8" ht="14.25">
      <c r="A174" s="16">
        <v>169</v>
      </c>
      <c r="B174" s="16" t="s">
        <v>263</v>
      </c>
      <c r="C174" s="16" t="s">
        <v>2092</v>
      </c>
      <c r="D174" s="16" t="s">
        <v>646</v>
      </c>
      <c r="E174" s="31" t="s">
        <v>2131</v>
      </c>
      <c r="F174" s="5" t="s">
        <v>675</v>
      </c>
      <c r="G174" s="33">
        <v>0.2125</v>
      </c>
      <c r="H174" s="16">
        <v>0.012</v>
      </c>
    </row>
    <row r="175" spans="1:8" ht="27">
      <c r="A175" s="16">
        <v>170</v>
      </c>
      <c r="B175" s="16" t="s">
        <v>263</v>
      </c>
      <c r="C175" s="16" t="s">
        <v>2092</v>
      </c>
      <c r="D175" s="16" t="s">
        <v>646</v>
      </c>
      <c r="E175" s="31" t="s">
        <v>2131</v>
      </c>
      <c r="F175" s="5" t="s">
        <v>676</v>
      </c>
      <c r="G175" s="33">
        <v>0.425</v>
      </c>
      <c r="H175" s="16">
        <v>0.025</v>
      </c>
    </row>
    <row r="176" spans="1:8" ht="14.25">
      <c r="A176" s="16">
        <v>171</v>
      </c>
      <c r="B176" s="16" t="s">
        <v>263</v>
      </c>
      <c r="C176" s="16" t="s">
        <v>2092</v>
      </c>
      <c r="D176" s="16" t="s">
        <v>646</v>
      </c>
      <c r="E176" s="31" t="s">
        <v>2131</v>
      </c>
      <c r="F176" s="5" t="s">
        <v>677</v>
      </c>
      <c r="G176" s="33">
        <v>0.136</v>
      </c>
      <c r="H176" s="16">
        <v>-0.01</v>
      </c>
    </row>
    <row r="177" spans="1:8" ht="14.25">
      <c r="A177" s="16">
        <v>172</v>
      </c>
      <c r="B177" s="16" t="s">
        <v>263</v>
      </c>
      <c r="C177" s="16" t="s">
        <v>2092</v>
      </c>
      <c r="D177" s="16" t="s">
        <v>646</v>
      </c>
      <c r="E177" s="31" t="s">
        <v>2131</v>
      </c>
      <c r="F177" s="5" t="s">
        <v>678</v>
      </c>
      <c r="G177" s="33">
        <v>0.02125</v>
      </c>
      <c r="H177" s="16">
        <v>-0.01</v>
      </c>
    </row>
    <row r="178" spans="1:8" ht="14.25">
      <c r="A178" s="16">
        <v>173</v>
      </c>
      <c r="B178" s="16" t="s">
        <v>263</v>
      </c>
      <c r="C178" s="16" t="s">
        <v>2092</v>
      </c>
      <c r="D178" s="16" t="s">
        <v>646</v>
      </c>
      <c r="E178" s="31" t="s">
        <v>2131</v>
      </c>
      <c r="F178" s="5" t="s">
        <v>679</v>
      </c>
      <c r="G178" s="33">
        <v>0.085</v>
      </c>
      <c r="H178" s="16">
        <v>-0.01</v>
      </c>
    </row>
    <row r="179" spans="1:8" ht="27">
      <c r="A179" s="16">
        <v>174</v>
      </c>
      <c r="B179" s="16" t="s">
        <v>263</v>
      </c>
      <c r="C179" s="16" t="s">
        <v>2092</v>
      </c>
      <c r="D179" s="16" t="s">
        <v>646</v>
      </c>
      <c r="E179" s="31" t="s">
        <v>2131</v>
      </c>
      <c r="F179" s="5" t="s">
        <v>680</v>
      </c>
      <c r="G179" s="33">
        <v>0.085</v>
      </c>
      <c r="H179" s="16">
        <v>-0.01</v>
      </c>
    </row>
    <row r="180" spans="1:8" ht="27">
      <c r="A180" s="16">
        <v>175</v>
      </c>
      <c r="B180" s="16" t="s">
        <v>263</v>
      </c>
      <c r="C180" s="16" t="s">
        <v>2092</v>
      </c>
      <c r="D180" s="16" t="s">
        <v>646</v>
      </c>
      <c r="E180" s="31" t="s">
        <v>2131</v>
      </c>
      <c r="F180" s="5" t="s">
        <v>681</v>
      </c>
      <c r="G180" s="33">
        <v>0.136</v>
      </c>
      <c r="H180" s="16">
        <v>-0.01</v>
      </c>
    </row>
    <row r="181" spans="1:8" ht="14.25">
      <c r="A181" s="16">
        <v>176</v>
      </c>
      <c r="B181" s="16" t="s">
        <v>263</v>
      </c>
      <c r="C181" s="16" t="s">
        <v>2092</v>
      </c>
      <c r="D181" s="16" t="s">
        <v>646</v>
      </c>
      <c r="E181" s="31" t="s">
        <v>2131</v>
      </c>
      <c r="F181" s="5" t="s">
        <v>682</v>
      </c>
      <c r="G181" s="33">
        <v>0.136</v>
      </c>
      <c r="H181" s="16">
        <v>-0.01</v>
      </c>
    </row>
    <row r="182" spans="1:8" ht="27">
      <c r="A182" s="16">
        <v>177</v>
      </c>
      <c r="B182" s="16" t="s">
        <v>263</v>
      </c>
      <c r="C182" s="16" t="s">
        <v>2092</v>
      </c>
      <c r="D182" s="16" t="s">
        <v>646</v>
      </c>
      <c r="E182" s="31" t="s">
        <v>2131</v>
      </c>
      <c r="F182" s="5" t="s">
        <v>683</v>
      </c>
      <c r="G182" s="33">
        <v>0.05354999999999999</v>
      </c>
      <c r="H182" s="16">
        <v>-0.01</v>
      </c>
    </row>
    <row r="183" spans="1:8" ht="14.25">
      <c r="A183" s="16">
        <v>178</v>
      </c>
      <c r="B183" s="16" t="s">
        <v>263</v>
      </c>
      <c r="C183" s="16" t="s">
        <v>2092</v>
      </c>
      <c r="D183" s="16" t="s">
        <v>646</v>
      </c>
      <c r="E183" s="31" t="s">
        <v>2131</v>
      </c>
      <c r="F183" s="5" t="s">
        <v>684</v>
      </c>
      <c r="G183" s="33">
        <v>0.02125</v>
      </c>
      <c r="H183" s="16">
        <v>-0.01</v>
      </c>
    </row>
    <row r="184" spans="1:8" ht="27">
      <c r="A184" s="16">
        <v>179</v>
      </c>
      <c r="B184" s="16" t="s">
        <v>263</v>
      </c>
      <c r="C184" s="16" t="s">
        <v>2092</v>
      </c>
      <c r="D184" s="16" t="s">
        <v>646</v>
      </c>
      <c r="E184" s="31" t="s">
        <v>2131</v>
      </c>
      <c r="F184" s="5" t="s">
        <v>685</v>
      </c>
      <c r="G184" s="33">
        <v>0.05354999999999999</v>
      </c>
      <c r="H184" s="16">
        <v>-0.01</v>
      </c>
    </row>
    <row r="185" spans="1:8" ht="27">
      <c r="A185" s="16">
        <v>180</v>
      </c>
      <c r="B185" s="16" t="s">
        <v>263</v>
      </c>
      <c r="C185" s="16" t="s">
        <v>2092</v>
      </c>
      <c r="D185" s="16" t="s">
        <v>646</v>
      </c>
      <c r="E185" s="31" t="s">
        <v>2131</v>
      </c>
      <c r="F185" s="5" t="s">
        <v>686</v>
      </c>
      <c r="G185" s="33">
        <v>0.272</v>
      </c>
      <c r="H185" s="16">
        <v>0.027</v>
      </c>
    </row>
    <row r="186" spans="1:8" ht="14.25">
      <c r="A186" s="16">
        <v>181</v>
      </c>
      <c r="B186" s="16" t="s">
        <v>263</v>
      </c>
      <c r="C186" s="16" t="s">
        <v>2092</v>
      </c>
      <c r="D186" s="16" t="s">
        <v>646</v>
      </c>
      <c r="E186" s="31" t="s">
        <v>2131</v>
      </c>
      <c r="F186" s="5" t="s">
        <v>687</v>
      </c>
      <c r="G186" s="33">
        <v>0.2125</v>
      </c>
      <c r="H186" s="16">
        <v>0.012</v>
      </c>
    </row>
    <row r="187" spans="1:8" ht="14.25">
      <c r="A187" s="16">
        <v>182</v>
      </c>
      <c r="B187" s="16" t="s">
        <v>263</v>
      </c>
      <c r="C187" s="16" t="s">
        <v>2092</v>
      </c>
      <c r="D187" s="16" t="s">
        <v>646</v>
      </c>
      <c r="E187" s="31" t="s">
        <v>2131</v>
      </c>
      <c r="F187" s="5" t="s">
        <v>688</v>
      </c>
      <c r="G187" s="33">
        <v>0.02125</v>
      </c>
      <c r="H187" s="16">
        <v>0.012</v>
      </c>
    </row>
    <row r="188" spans="1:8" ht="14.25">
      <c r="A188" s="16">
        <v>183</v>
      </c>
      <c r="B188" s="16" t="s">
        <v>263</v>
      </c>
      <c r="C188" s="16" t="s">
        <v>2092</v>
      </c>
      <c r="D188" s="16" t="s">
        <v>646</v>
      </c>
      <c r="E188" s="31" t="s">
        <v>2131</v>
      </c>
      <c r="F188" s="5" t="s">
        <v>689</v>
      </c>
      <c r="G188" s="33">
        <v>0.085</v>
      </c>
      <c r="H188" s="16">
        <v>-0.01</v>
      </c>
    </row>
    <row r="189" spans="1:8" ht="27">
      <c r="A189" s="16">
        <v>184</v>
      </c>
      <c r="B189" s="16" t="s">
        <v>263</v>
      </c>
      <c r="C189" s="16" t="s">
        <v>2092</v>
      </c>
      <c r="D189" s="16" t="s">
        <v>646</v>
      </c>
      <c r="E189" s="31" t="s">
        <v>2131</v>
      </c>
      <c r="F189" s="5" t="s">
        <v>690</v>
      </c>
      <c r="G189" s="33">
        <v>0.136</v>
      </c>
      <c r="H189" s="16">
        <v>-0.01</v>
      </c>
    </row>
    <row r="190" spans="1:8" ht="14.25">
      <c r="A190" s="16">
        <v>185</v>
      </c>
      <c r="B190" s="16" t="s">
        <v>263</v>
      </c>
      <c r="C190" s="16" t="s">
        <v>2092</v>
      </c>
      <c r="D190" s="16" t="s">
        <v>646</v>
      </c>
      <c r="E190" s="31" t="s">
        <v>2131</v>
      </c>
      <c r="F190" s="5" t="s">
        <v>691</v>
      </c>
      <c r="G190" s="33">
        <v>0.085</v>
      </c>
      <c r="H190" s="16">
        <f>-0.01+12</f>
        <v>11.99</v>
      </c>
    </row>
    <row r="191" spans="1:8" ht="14.25">
      <c r="A191" s="16">
        <v>186</v>
      </c>
      <c r="B191" s="16" t="s">
        <v>263</v>
      </c>
      <c r="C191" s="16" t="s">
        <v>2092</v>
      </c>
      <c r="D191" s="16" t="s">
        <v>646</v>
      </c>
      <c r="E191" s="31" t="s">
        <v>2131</v>
      </c>
      <c r="F191" s="5" t="s">
        <v>692</v>
      </c>
      <c r="G191" s="33">
        <v>0.05354999999999999</v>
      </c>
      <c r="H191" s="16">
        <v>-0.01</v>
      </c>
    </row>
    <row r="192" spans="1:8" ht="14.25">
      <c r="A192" s="16">
        <v>187</v>
      </c>
      <c r="B192" s="16" t="s">
        <v>263</v>
      </c>
      <c r="C192" s="16" t="s">
        <v>2092</v>
      </c>
      <c r="D192" s="16" t="s">
        <v>646</v>
      </c>
      <c r="E192" s="31" t="s">
        <v>2131</v>
      </c>
      <c r="F192" s="5" t="s">
        <v>693</v>
      </c>
      <c r="G192" s="33">
        <v>0.085</v>
      </c>
      <c r="H192" s="16">
        <v>-0.01</v>
      </c>
    </row>
    <row r="193" spans="1:8" ht="14.25">
      <c r="A193" s="16">
        <v>188</v>
      </c>
      <c r="B193" s="16" t="s">
        <v>263</v>
      </c>
      <c r="C193" s="16" t="s">
        <v>2092</v>
      </c>
      <c r="D193" s="16" t="s">
        <v>646</v>
      </c>
      <c r="E193" s="31" t="s">
        <v>2131</v>
      </c>
      <c r="F193" s="5" t="s">
        <v>694</v>
      </c>
      <c r="G193" s="33">
        <v>0.085</v>
      </c>
      <c r="H193" s="16">
        <v>-0.01</v>
      </c>
    </row>
    <row r="194" spans="1:8" ht="14.25">
      <c r="A194" s="16">
        <v>189</v>
      </c>
      <c r="B194" s="16" t="s">
        <v>263</v>
      </c>
      <c r="C194" s="16" t="s">
        <v>2094</v>
      </c>
      <c r="D194" s="16" t="s">
        <v>646</v>
      </c>
      <c r="E194" s="31" t="s">
        <v>2131</v>
      </c>
      <c r="F194" s="5" t="s">
        <v>695</v>
      </c>
      <c r="G194" s="33">
        <v>0.085</v>
      </c>
      <c r="H194" s="16">
        <v>-0.01</v>
      </c>
    </row>
    <row r="195" spans="1:8" ht="14.25">
      <c r="A195" s="16">
        <v>190</v>
      </c>
      <c r="B195" s="16" t="s">
        <v>263</v>
      </c>
      <c r="C195" s="16" t="s">
        <v>2094</v>
      </c>
      <c r="D195" s="16" t="s">
        <v>646</v>
      </c>
      <c r="E195" s="31" t="s">
        <v>2131</v>
      </c>
      <c r="F195" s="5" t="s">
        <v>696</v>
      </c>
      <c r="G195" s="33">
        <v>0.05354999999999999</v>
      </c>
      <c r="H195" s="16">
        <v>-0.01</v>
      </c>
    </row>
    <row r="196" spans="1:8" ht="14.25">
      <c r="A196" s="16">
        <v>191</v>
      </c>
      <c r="B196" s="16" t="s">
        <v>263</v>
      </c>
      <c r="C196" s="16" t="s">
        <v>2094</v>
      </c>
      <c r="D196" s="16" t="s">
        <v>646</v>
      </c>
      <c r="E196" s="31" t="s">
        <v>2131</v>
      </c>
      <c r="F196" s="5" t="s">
        <v>697</v>
      </c>
      <c r="G196" s="33">
        <v>0.085</v>
      </c>
      <c r="H196" s="16">
        <v>-0.01</v>
      </c>
    </row>
    <row r="197" spans="1:8" ht="27">
      <c r="A197" s="16">
        <v>192</v>
      </c>
      <c r="B197" s="16" t="s">
        <v>263</v>
      </c>
      <c r="C197" s="16" t="s">
        <v>2094</v>
      </c>
      <c r="D197" s="16" t="s">
        <v>646</v>
      </c>
      <c r="E197" s="31" t="s">
        <v>2131</v>
      </c>
      <c r="F197" s="5" t="s">
        <v>698</v>
      </c>
      <c r="G197" s="33">
        <v>0.34</v>
      </c>
      <c r="H197" s="16">
        <v>0.04</v>
      </c>
    </row>
    <row r="198" spans="1:8" ht="27">
      <c r="A198" s="16">
        <v>193</v>
      </c>
      <c r="B198" s="16" t="s">
        <v>263</v>
      </c>
      <c r="C198" s="16" t="s">
        <v>2094</v>
      </c>
      <c r="D198" s="16" t="s">
        <v>646</v>
      </c>
      <c r="E198" s="31" t="s">
        <v>2131</v>
      </c>
      <c r="F198" s="5" t="s">
        <v>699</v>
      </c>
      <c r="G198" s="33">
        <v>0.05354999999999999</v>
      </c>
      <c r="H198" s="16">
        <v>-0.01</v>
      </c>
    </row>
    <row r="199" spans="1:8" ht="14.25">
      <c r="A199" s="16">
        <v>194</v>
      </c>
      <c r="B199" s="16" t="s">
        <v>263</v>
      </c>
      <c r="C199" s="16" t="s">
        <v>2092</v>
      </c>
      <c r="D199" s="16" t="s">
        <v>646</v>
      </c>
      <c r="E199" s="31" t="s">
        <v>2131</v>
      </c>
      <c r="F199" s="5" t="s">
        <v>700</v>
      </c>
      <c r="G199" s="33">
        <v>0.085</v>
      </c>
      <c r="H199" s="16">
        <v>-0.01</v>
      </c>
    </row>
    <row r="200" spans="1:8" ht="14.25">
      <c r="A200" s="16">
        <v>195</v>
      </c>
      <c r="B200" s="16" t="s">
        <v>263</v>
      </c>
      <c r="C200" s="16" t="s">
        <v>2092</v>
      </c>
      <c r="D200" s="16" t="s">
        <v>646</v>
      </c>
      <c r="E200" s="31" t="s">
        <v>2131</v>
      </c>
      <c r="F200" s="5" t="s">
        <v>701</v>
      </c>
      <c r="G200" s="33">
        <v>0.2125</v>
      </c>
      <c r="H200" s="16">
        <v>0.012</v>
      </c>
    </row>
    <row r="201" spans="1:8" ht="14.25">
      <c r="A201" s="16">
        <v>196</v>
      </c>
      <c r="B201" s="16" t="s">
        <v>263</v>
      </c>
      <c r="C201" s="16" t="s">
        <v>2092</v>
      </c>
      <c r="D201" s="16" t="s">
        <v>646</v>
      </c>
      <c r="E201" s="31" t="s">
        <v>2131</v>
      </c>
      <c r="F201" s="5" t="s">
        <v>702</v>
      </c>
      <c r="G201" s="33">
        <v>0.2125</v>
      </c>
      <c r="H201" s="16">
        <v>0.012</v>
      </c>
    </row>
    <row r="202" spans="1:8" ht="27">
      <c r="A202" s="16">
        <v>197</v>
      </c>
      <c r="B202" s="16" t="s">
        <v>263</v>
      </c>
      <c r="C202" s="16" t="s">
        <v>2092</v>
      </c>
      <c r="D202" s="16" t="s">
        <v>646</v>
      </c>
      <c r="E202" s="31" t="s">
        <v>2131</v>
      </c>
      <c r="F202" s="5" t="s">
        <v>703</v>
      </c>
      <c r="G202" s="33">
        <v>0.34</v>
      </c>
      <c r="H202" s="16">
        <f>0.04+13</f>
        <v>13.04</v>
      </c>
    </row>
    <row r="203" spans="1:8" ht="27">
      <c r="A203" s="16">
        <v>198</v>
      </c>
      <c r="B203" s="16" t="s">
        <v>263</v>
      </c>
      <c r="C203" s="16" t="s">
        <v>2092</v>
      </c>
      <c r="D203" s="16" t="s">
        <v>646</v>
      </c>
      <c r="E203" s="31" t="s">
        <v>2131</v>
      </c>
      <c r="F203" s="5" t="s">
        <v>704</v>
      </c>
      <c r="G203" s="33">
        <v>0.085</v>
      </c>
      <c r="H203" s="16">
        <v>-0.01</v>
      </c>
    </row>
    <row r="204" spans="1:8" ht="27">
      <c r="A204" s="16">
        <v>199</v>
      </c>
      <c r="B204" s="16" t="s">
        <v>263</v>
      </c>
      <c r="C204" s="16" t="s">
        <v>2092</v>
      </c>
      <c r="D204" s="16" t="s">
        <v>646</v>
      </c>
      <c r="E204" s="31" t="s">
        <v>2131</v>
      </c>
      <c r="F204" s="5" t="s">
        <v>705</v>
      </c>
      <c r="G204" s="33">
        <v>0.34</v>
      </c>
      <c r="H204" s="16">
        <v>0.04</v>
      </c>
    </row>
    <row r="205" spans="1:8" ht="27">
      <c r="A205" s="16">
        <v>200</v>
      </c>
      <c r="B205" s="16" t="s">
        <v>263</v>
      </c>
      <c r="C205" s="16" t="s">
        <v>2092</v>
      </c>
      <c r="D205" s="16" t="s">
        <v>646</v>
      </c>
      <c r="E205" s="31" t="s">
        <v>2131</v>
      </c>
      <c r="F205" s="5" t="s">
        <v>706</v>
      </c>
      <c r="G205" s="33">
        <v>0.34</v>
      </c>
      <c r="H205" s="16">
        <f>0.04+1.1</f>
        <v>1.1400000000000001</v>
      </c>
    </row>
    <row r="206" spans="1:8" ht="27">
      <c r="A206" s="16">
        <v>201</v>
      </c>
      <c r="B206" s="16" t="s">
        <v>263</v>
      </c>
      <c r="C206" s="16" t="s">
        <v>2092</v>
      </c>
      <c r="D206" s="16" t="s">
        <v>646</v>
      </c>
      <c r="E206" s="31" t="s">
        <v>2131</v>
      </c>
      <c r="F206" s="5" t="s">
        <v>707</v>
      </c>
      <c r="G206" s="33">
        <v>0.136</v>
      </c>
      <c r="H206" s="16">
        <v>-0.01</v>
      </c>
    </row>
    <row r="207" spans="1:8" ht="14.25">
      <c r="A207" s="16">
        <v>202</v>
      </c>
      <c r="B207" s="16" t="s">
        <v>263</v>
      </c>
      <c r="C207" s="16" t="s">
        <v>2092</v>
      </c>
      <c r="D207" s="16" t="s">
        <v>646</v>
      </c>
      <c r="E207" s="31" t="s">
        <v>2131</v>
      </c>
      <c r="F207" s="5" t="s">
        <v>708</v>
      </c>
      <c r="G207" s="33">
        <v>0.05354999999999999</v>
      </c>
      <c r="H207" s="16">
        <v>-0.02</v>
      </c>
    </row>
    <row r="208" spans="1:8" ht="14.25">
      <c r="A208" s="16">
        <v>203</v>
      </c>
      <c r="B208" s="16" t="s">
        <v>263</v>
      </c>
      <c r="C208" s="16" t="s">
        <v>2092</v>
      </c>
      <c r="D208" s="16" t="s">
        <v>646</v>
      </c>
      <c r="E208" s="31" t="s">
        <v>2131</v>
      </c>
      <c r="F208" s="5" t="s">
        <v>709</v>
      </c>
      <c r="G208" s="33">
        <v>0.02125</v>
      </c>
      <c r="H208" s="16">
        <v>-0.02</v>
      </c>
    </row>
    <row r="209" spans="1:8" ht="27">
      <c r="A209" s="16">
        <v>204</v>
      </c>
      <c r="B209" s="16" t="s">
        <v>263</v>
      </c>
      <c r="C209" s="16" t="s">
        <v>2092</v>
      </c>
      <c r="D209" s="16" t="s">
        <v>646</v>
      </c>
      <c r="E209" s="31" t="s">
        <v>2131</v>
      </c>
      <c r="F209" s="5" t="s">
        <v>710</v>
      </c>
      <c r="G209" s="33">
        <v>0.034</v>
      </c>
      <c r="H209" s="16">
        <v>-0.02</v>
      </c>
    </row>
    <row r="210" spans="1:8" ht="14.25">
      <c r="A210" s="16">
        <v>205</v>
      </c>
      <c r="B210" s="16" t="s">
        <v>263</v>
      </c>
      <c r="C210" s="16"/>
      <c r="D210" s="16" t="s">
        <v>646</v>
      </c>
      <c r="E210" s="31" t="s">
        <v>2131</v>
      </c>
      <c r="F210" s="5" t="s">
        <v>711</v>
      </c>
      <c r="G210" s="33">
        <v>0.02125</v>
      </c>
      <c r="H210" s="16">
        <v>-0.02</v>
      </c>
    </row>
    <row r="211" spans="1:8" ht="27">
      <c r="A211" s="16">
        <v>206</v>
      </c>
      <c r="B211" s="16" t="s">
        <v>263</v>
      </c>
      <c r="C211" s="16" t="s">
        <v>2092</v>
      </c>
      <c r="D211" s="16" t="s">
        <v>646</v>
      </c>
      <c r="E211" s="31" t="s">
        <v>2131</v>
      </c>
      <c r="F211" s="5" t="s">
        <v>712</v>
      </c>
      <c r="G211" s="33">
        <v>0.2125</v>
      </c>
      <c r="H211" s="16">
        <v>0.012</v>
      </c>
    </row>
    <row r="212" spans="1:8" ht="27">
      <c r="A212" s="16">
        <v>207</v>
      </c>
      <c r="B212" s="16" t="s">
        <v>263</v>
      </c>
      <c r="C212" s="16" t="s">
        <v>2092</v>
      </c>
      <c r="D212" s="16" t="s">
        <v>646</v>
      </c>
      <c r="E212" s="31" t="s">
        <v>2131</v>
      </c>
      <c r="F212" s="5" t="s">
        <v>713</v>
      </c>
      <c r="G212" s="33">
        <v>0.02125</v>
      </c>
      <c r="H212" s="16">
        <v>-0.02</v>
      </c>
    </row>
    <row r="213" spans="1:8" ht="27">
      <c r="A213" s="16">
        <v>208</v>
      </c>
      <c r="B213" s="16" t="s">
        <v>263</v>
      </c>
      <c r="C213" s="16" t="s">
        <v>2092</v>
      </c>
      <c r="D213" s="16" t="s">
        <v>646</v>
      </c>
      <c r="E213" s="31" t="s">
        <v>2131</v>
      </c>
      <c r="F213" s="5" t="s">
        <v>714</v>
      </c>
      <c r="G213" s="33">
        <v>0.05354999999999999</v>
      </c>
      <c r="H213" s="16">
        <v>-0.02</v>
      </c>
    </row>
    <row r="214" spans="1:8" ht="27">
      <c r="A214" s="16">
        <v>209</v>
      </c>
      <c r="B214" s="16" t="s">
        <v>263</v>
      </c>
      <c r="C214" s="16" t="s">
        <v>2092</v>
      </c>
      <c r="D214" s="16" t="s">
        <v>646</v>
      </c>
      <c r="E214" s="31" t="s">
        <v>2131</v>
      </c>
      <c r="F214" s="5" t="s">
        <v>715</v>
      </c>
      <c r="G214" s="33">
        <v>0.136</v>
      </c>
      <c r="H214" s="16">
        <v>-0.02</v>
      </c>
    </row>
    <row r="215" spans="1:8" ht="14.25">
      <c r="A215" s="16">
        <v>210</v>
      </c>
      <c r="B215" s="16" t="s">
        <v>263</v>
      </c>
      <c r="C215" s="16" t="s">
        <v>2092</v>
      </c>
      <c r="D215" s="16" t="s">
        <v>646</v>
      </c>
      <c r="E215" s="31" t="s">
        <v>2131</v>
      </c>
      <c r="F215" s="5" t="s">
        <v>716</v>
      </c>
      <c r="G215" s="33">
        <v>0.085</v>
      </c>
      <c r="H215" s="16">
        <v>-0.02</v>
      </c>
    </row>
    <row r="216" spans="1:8" ht="14.25">
      <c r="A216" s="16">
        <v>211</v>
      </c>
      <c r="B216" s="16" t="s">
        <v>263</v>
      </c>
      <c r="C216" s="16" t="s">
        <v>2092</v>
      </c>
      <c r="D216" s="16" t="s">
        <v>646</v>
      </c>
      <c r="E216" s="31" t="s">
        <v>2131</v>
      </c>
      <c r="F216" s="5" t="s">
        <v>717</v>
      </c>
      <c r="G216" s="33">
        <v>0.085</v>
      </c>
      <c r="H216" s="16">
        <v>-0.02</v>
      </c>
    </row>
    <row r="217" spans="1:8" ht="27">
      <c r="A217" s="16">
        <v>212</v>
      </c>
      <c r="B217" s="16" t="s">
        <v>263</v>
      </c>
      <c r="C217" s="16" t="s">
        <v>2092</v>
      </c>
      <c r="D217" s="16" t="s">
        <v>646</v>
      </c>
      <c r="E217" s="31" t="s">
        <v>2131</v>
      </c>
      <c r="F217" s="5" t="s">
        <v>718</v>
      </c>
      <c r="G217" s="33">
        <v>0.085</v>
      </c>
      <c r="H217" s="16">
        <v>-0.02</v>
      </c>
    </row>
    <row r="218" spans="1:8" ht="14.25">
      <c r="A218" s="16">
        <v>213</v>
      </c>
      <c r="B218" s="16" t="s">
        <v>263</v>
      </c>
      <c r="C218" s="16" t="s">
        <v>2092</v>
      </c>
      <c r="D218" s="16" t="s">
        <v>646</v>
      </c>
      <c r="E218" s="31" t="s">
        <v>2131</v>
      </c>
      <c r="F218" s="5" t="s">
        <v>719</v>
      </c>
      <c r="G218" s="33">
        <v>0.34</v>
      </c>
      <c r="H218" s="16">
        <v>0.04</v>
      </c>
    </row>
    <row r="219" spans="1:8" ht="14.25">
      <c r="A219" s="16">
        <v>214</v>
      </c>
      <c r="B219" s="16" t="s">
        <v>263</v>
      </c>
      <c r="C219" s="16" t="s">
        <v>2092</v>
      </c>
      <c r="D219" s="16" t="s">
        <v>646</v>
      </c>
      <c r="E219" s="31" t="s">
        <v>2131</v>
      </c>
      <c r="F219" s="5" t="s">
        <v>720</v>
      </c>
      <c r="G219" s="33">
        <v>0.085</v>
      </c>
      <c r="H219" s="16">
        <v>-0.01</v>
      </c>
    </row>
    <row r="220" spans="1:8" ht="14.25">
      <c r="A220" s="16">
        <v>215</v>
      </c>
      <c r="B220" s="16" t="s">
        <v>263</v>
      </c>
      <c r="C220" s="16" t="s">
        <v>2092</v>
      </c>
      <c r="D220" s="16" t="s">
        <v>646</v>
      </c>
      <c r="E220" s="31" t="s">
        <v>2131</v>
      </c>
      <c r="F220" s="5" t="s">
        <v>721</v>
      </c>
      <c r="G220" s="33">
        <v>0.136</v>
      </c>
      <c r="H220" s="16">
        <v>-0.01</v>
      </c>
    </row>
    <row r="221" spans="1:8" ht="27">
      <c r="A221" s="16">
        <v>216</v>
      </c>
      <c r="B221" s="16" t="s">
        <v>263</v>
      </c>
      <c r="C221" s="16" t="s">
        <v>2092</v>
      </c>
      <c r="D221" s="16" t="s">
        <v>646</v>
      </c>
      <c r="E221" s="31" t="s">
        <v>2131</v>
      </c>
      <c r="F221" s="5" t="s">
        <v>722</v>
      </c>
      <c r="G221" s="33">
        <v>0.2125</v>
      </c>
      <c r="H221" s="16">
        <v>0.012</v>
      </c>
    </row>
    <row r="222" spans="1:8" ht="27">
      <c r="A222" s="16">
        <v>217</v>
      </c>
      <c r="B222" s="16" t="s">
        <v>263</v>
      </c>
      <c r="C222" s="16" t="s">
        <v>2097</v>
      </c>
      <c r="D222" s="16" t="s">
        <v>792</v>
      </c>
      <c r="E222" s="31" t="s">
        <v>2131</v>
      </c>
      <c r="F222" s="5" t="s">
        <v>723</v>
      </c>
      <c r="G222" s="33">
        <v>0.085</v>
      </c>
      <c r="H222" s="16">
        <v>-0.01</v>
      </c>
    </row>
    <row r="223" spans="1:8" ht="14.25">
      <c r="A223" s="16">
        <v>218</v>
      </c>
      <c r="B223" s="16" t="s">
        <v>263</v>
      </c>
      <c r="C223" s="16" t="s">
        <v>2097</v>
      </c>
      <c r="D223" s="16" t="s">
        <v>792</v>
      </c>
      <c r="E223" s="31" t="s">
        <v>2131</v>
      </c>
      <c r="F223" s="5" t="s">
        <v>724</v>
      </c>
      <c r="G223" s="33">
        <v>0.2125</v>
      </c>
      <c r="H223" s="16">
        <v>0.012</v>
      </c>
    </row>
    <row r="224" spans="1:8" ht="14.25">
      <c r="A224" s="16">
        <v>219</v>
      </c>
      <c r="B224" s="16" t="s">
        <v>263</v>
      </c>
      <c r="C224" s="16" t="s">
        <v>2092</v>
      </c>
      <c r="D224" s="16" t="s">
        <v>792</v>
      </c>
      <c r="E224" s="31" t="s">
        <v>2131</v>
      </c>
      <c r="F224" s="5" t="s">
        <v>725</v>
      </c>
      <c r="G224" s="33">
        <v>0.2125</v>
      </c>
      <c r="H224" s="16">
        <v>0.012</v>
      </c>
    </row>
    <row r="225" spans="1:8" ht="14.25">
      <c r="A225" s="16">
        <v>220</v>
      </c>
      <c r="B225" s="16" t="s">
        <v>263</v>
      </c>
      <c r="C225" s="16" t="s">
        <v>2096</v>
      </c>
      <c r="D225" s="16" t="s">
        <v>792</v>
      </c>
      <c r="E225" s="31" t="s">
        <v>2131</v>
      </c>
      <c r="F225" s="5" t="s">
        <v>726</v>
      </c>
      <c r="G225" s="33">
        <v>0.085</v>
      </c>
      <c r="H225" s="16">
        <v>-0.01</v>
      </c>
    </row>
    <row r="226" spans="1:8" ht="14.25">
      <c r="A226" s="16">
        <v>221</v>
      </c>
      <c r="B226" s="16" t="s">
        <v>263</v>
      </c>
      <c r="C226" s="16" t="s">
        <v>2096</v>
      </c>
      <c r="D226" s="16" t="s">
        <v>792</v>
      </c>
      <c r="E226" s="31" t="s">
        <v>2131</v>
      </c>
      <c r="F226" s="5" t="s">
        <v>727</v>
      </c>
      <c r="G226" s="33">
        <v>0.136</v>
      </c>
      <c r="H226" s="16">
        <v>-0.01</v>
      </c>
    </row>
    <row r="227" spans="1:8" ht="27">
      <c r="A227" s="16">
        <v>222</v>
      </c>
      <c r="B227" s="16" t="s">
        <v>263</v>
      </c>
      <c r="C227" s="16" t="s">
        <v>2096</v>
      </c>
      <c r="D227" s="16" t="s">
        <v>792</v>
      </c>
      <c r="E227" s="31" t="s">
        <v>2131</v>
      </c>
      <c r="F227" s="5" t="s">
        <v>728</v>
      </c>
      <c r="G227" s="33">
        <v>0.2125</v>
      </c>
      <c r="H227" s="16">
        <v>0.012</v>
      </c>
    </row>
    <row r="228" spans="1:8" ht="27">
      <c r="A228" s="16">
        <v>223</v>
      </c>
      <c r="B228" s="16" t="s">
        <v>263</v>
      </c>
      <c r="C228" s="16" t="s">
        <v>2098</v>
      </c>
      <c r="D228" s="16" t="s">
        <v>792</v>
      </c>
      <c r="E228" s="31" t="s">
        <v>2131</v>
      </c>
      <c r="F228" s="5" t="s">
        <v>729</v>
      </c>
      <c r="G228" s="33">
        <v>0.2125</v>
      </c>
      <c r="H228" s="16">
        <v>0.012</v>
      </c>
    </row>
    <row r="229" spans="1:8" ht="14.25">
      <c r="A229" s="16">
        <v>224</v>
      </c>
      <c r="B229" s="16" t="s">
        <v>263</v>
      </c>
      <c r="C229" s="16" t="s">
        <v>2098</v>
      </c>
      <c r="D229" s="16" t="s">
        <v>792</v>
      </c>
      <c r="E229" s="31" t="s">
        <v>2131</v>
      </c>
      <c r="F229" s="5" t="s">
        <v>730</v>
      </c>
      <c r="G229" s="33">
        <v>0.136</v>
      </c>
      <c r="H229" s="16">
        <v>-0.01</v>
      </c>
    </row>
    <row r="230" spans="1:8" ht="27">
      <c r="A230" s="16">
        <v>225</v>
      </c>
      <c r="B230" s="16" t="s">
        <v>263</v>
      </c>
      <c r="C230" s="16" t="s">
        <v>2098</v>
      </c>
      <c r="D230" s="16" t="s">
        <v>792</v>
      </c>
      <c r="E230" s="31" t="s">
        <v>2131</v>
      </c>
      <c r="F230" s="5" t="s">
        <v>731</v>
      </c>
      <c r="G230" s="33">
        <v>0.085</v>
      </c>
      <c r="H230" s="16">
        <v>-0.01</v>
      </c>
    </row>
    <row r="231" spans="1:8" ht="14.25">
      <c r="A231" s="16">
        <v>226</v>
      </c>
      <c r="B231" s="16" t="s">
        <v>263</v>
      </c>
      <c r="C231" s="16" t="s">
        <v>2098</v>
      </c>
      <c r="D231" s="16" t="s">
        <v>792</v>
      </c>
      <c r="E231" s="31" t="s">
        <v>2131</v>
      </c>
      <c r="F231" s="5" t="s">
        <v>732</v>
      </c>
      <c r="G231" s="33">
        <v>0.136</v>
      </c>
      <c r="H231" s="16">
        <v>-0.01</v>
      </c>
    </row>
    <row r="232" spans="1:8" ht="14.25">
      <c r="A232" s="16">
        <v>227</v>
      </c>
      <c r="B232" s="16" t="s">
        <v>263</v>
      </c>
      <c r="C232" s="16" t="s">
        <v>2098</v>
      </c>
      <c r="D232" s="16" t="s">
        <v>792</v>
      </c>
      <c r="E232" s="31" t="s">
        <v>2131</v>
      </c>
      <c r="F232" s="5" t="s">
        <v>733</v>
      </c>
      <c r="G232" s="33">
        <v>0.05354999999999999</v>
      </c>
      <c r="H232" s="16">
        <v>-0.01</v>
      </c>
    </row>
    <row r="233" spans="1:8" ht="14.25">
      <c r="A233" s="16">
        <v>228</v>
      </c>
      <c r="B233" s="16" t="s">
        <v>263</v>
      </c>
      <c r="C233" s="16" t="s">
        <v>2098</v>
      </c>
      <c r="D233" s="16" t="s">
        <v>792</v>
      </c>
      <c r="E233" s="31" t="s">
        <v>2131</v>
      </c>
      <c r="F233" s="5" t="s">
        <v>734</v>
      </c>
      <c r="G233" s="33">
        <v>0.136</v>
      </c>
      <c r="H233" s="16">
        <v>-0.01</v>
      </c>
    </row>
    <row r="234" spans="1:8" ht="14.25">
      <c r="A234" s="16">
        <v>229</v>
      </c>
      <c r="B234" s="16" t="s">
        <v>263</v>
      </c>
      <c r="C234" s="16" t="s">
        <v>2098</v>
      </c>
      <c r="D234" s="16" t="s">
        <v>792</v>
      </c>
      <c r="E234" s="31" t="s">
        <v>2131</v>
      </c>
      <c r="F234" s="5" t="s">
        <v>735</v>
      </c>
      <c r="G234" s="33">
        <v>0.085</v>
      </c>
      <c r="H234" s="16">
        <v>-0.01</v>
      </c>
    </row>
    <row r="235" spans="1:8" ht="14.25">
      <c r="A235" s="16">
        <v>230</v>
      </c>
      <c r="B235" s="16" t="s">
        <v>263</v>
      </c>
      <c r="C235" s="16" t="s">
        <v>2098</v>
      </c>
      <c r="D235" s="16" t="s">
        <v>792</v>
      </c>
      <c r="E235" s="31" t="s">
        <v>2131</v>
      </c>
      <c r="F235" s="5" t="s">
        <v>736</v>
      </c>
      <c r="G235" s="33">
        <v>0.085</v>
      </c>
      <c r="H235" s="16">
        <v>-0.01</v>
      </c>
    </row>
    <row r="236" spans="1:8" ht="14.25">
      <c r="A236" s="16">
        <v>231</v>
      </c>
      <c r="B236" s="16" t="s">
        <v>263</v>
      </c>
      <c r="C236" s="16" t="s">
        <v>2098</v>
      </c>
      <c r="D236" s="16" t="s">
        <v>792</v>
      </c>
      <c r="E236" s="31" t="s">
        <v>2131</v>
      </c>
      <c r="F236" s="5" t="s">
        <v>737</v>
      </c>
      <c r="G236" s="33">
        <v>0.02125</v>
      </c>
      <c r="H236" s="16">
        <v>-0.02</v>
      </c>
    </row>
    <row r="237" spans="1:8" ht="27">
      <c r="A237" s="16">
        <v>232</v>
      </c>
      <c r="B237" s="16" t="s">
        <v>263</v>
      </c>
      <c r="C237" s="16" t="s">
        <v>2098</v>
      </c>
      <c r="D237" s="16" t="s">
        <v>792</v>
      </c>
      <c r="E237" s="31" t="s">
        <v>2131</v>
      </c>
      <c r="F237" s="5" t="s">
        <v>738</v>
      </c>
      <c r="G237" s="33">
        <v>0.085</v>
      </c>
      <c r="H237" s="16">
        <v>-0.02</v>
      </c>
    </row>
    <row r="238" spans="1:8" ht="27">
      <c r="A238" s="16">
        <v>233</v>
      </c>
      <c r="B238" s="16" t="s">
        <v>263</v>
      </c>
      <c r="C238" s="16" t="s">
        <v>2098</v>
      </c>
      <c r="D238" s="16" t="s">
        <v>792</v>
      </c>
      <c r="E238" s="31" t="s">
        <v>2131</v>
      </c>
      <c r="F238" s="5" t="s">
        <v>739</v>
      </c>
      <c r="G238" s="33">
        <v>0.02125</v>
      </c>
      <c r="H238" s="16">
        <v>-0.02</v>
      </c>
    </row>
    <row r="239" spans="1:8" ht="14.25">
      <c r="A239" s="16">
        <v>234</v>
      </c>
      <c r="B239" s="16" t="s">
        <v>263</v>
      </c>
      <c r="C239" s="16" t="s">
        <v>2098</v>
      </c>
      <c r="D239" s="16" t="s">
        <v>792</v>
      </c>
      <c r="E239" s="31" t="s">
        <v>2131</v>
      </c>
      <c r="F239" s="5" t="s">
        <v>740</v>
      </c>
      <c r="G239" s="33">
        <v>0.02125</v>
      </c>
      <c r="H239" s="16">
        <v>-0.02</v>
      </c>
    </row>
    <row r="240" spans="1:8" ht="14.25">
      <c r="A240" s="16">
        <v>235</v>
      </c>
      <c r="B240" s="16" t="s">
        <v>263</v>
      </c>
      <c r="C240" s="16" t="s">
        <v>2098</v>
      </c>
      <c r="D240" s="16" t="s">
        <v>792</v>
      </c>
      <c r="E240" s="31" t="s">
        <v>2131</v>
      </c>
      <c r="F240" s="5" t="s">
        <v>741</v>
      </c>
      <c r="G240" s="33">
        <v>0.02125</v>
      </c>
      <c r="H240" s="16">
        <v>-0.02</v>
      </c>
    </row>
    <row r="241" spans="1:8" ht="27">
      <c r="A241" s="16">
        <v>236</v>
      </c>
      <c r="B241" s="16" t="s">
        <v>263</v>
      </c>
      <c r="C241" s="16" t="s">
        <v>2098</v>
      </c>
      <c r="D241" s="16" t="s">
        <v>792</v>
      </c>
      <c r="E241" s="31" t="s">
        <v>2131</v>
      </c>
      <c r="F241" s="5" t="s">
        <v>742</v>
      </c>
      <c r="G241" s="33">
        <v>0.02125</v>
      </c>
      <c r="H241" s="16">
        <v>-0.02</v>
      </c>
    </row>
    <row r="242" spans="1:8" ht="14.25">
      <c r="A242" s="16">
        <v>237</v>
      </c>
      <c r="B242" s="16" t="s">
        <v>263</v>
      </c>
      <c r="C242" s="16" t="s">
        <v>2098</v>
      </c>
      <c r="D242" s="16" t="s">
        <v>792</v>
      </c>
      <c r="E242" s="31" t="s">
        <v>2131</v>
      </c>
      <c r="F242" s="5" t="s">
        <v>743</v>
      </c>
      <c r="G242" s="33">
        <v>0.02125</v>
      </c>
      <c r="H242" s="16">
        <v>-0.02</v>
      </c>
    </row>
    <row r="243" spans="1:8" ht="14.25">
      <c r="A243" s="16">
        <v>238</v>
      </c>
      <c r="B243" s="16" t="s">
        <v>263</v>
      </c>
      <c r="C243" s="16" t="s">
        <v>2098</v>
      </c>
      <c r="D243" s="16" t="s">
        <v>792</v>
      </c>
      <c r="E243" s="31" t="s">
        <v>2131</v>
      </c>
      <c r="F243" s="5" t="s">
        <v>744</v>
      </c>
      <c r="G243" s="33">
        <v>0.02125</v>
      </c>
      <c r="H243" s="16">
        <v>-0.02</v>
      </c>
    </row>
    <row r="244" spans="1:8" ht="14.25">
      <c r="A244" s="16">
        <v>239</v>
      </c>
      <c r="B244" s="16" t="s">
        <v>263</v>
      </c>
      <c r="C244" s="16" t="s">
        <v>2098</v>
      </c>
      <c r="D244" s="16" t="s">
        <v>792</v>
      </c>
      <c r="E244" s="31" t="s">
        <v>2131</v>
      </c>
      <c r="F244" s="5" t="s">
        <v>745</v>
      </c>
      <c r="G244" s="33">
        <v>0.136</v>
      </c>
      <c r="H244" s="16">
        <v>-0.02</v>
      </c>
    </row>
    <row r="245" spans="1:8" ht="14.25">
      <c r="A245" s="16">
        <v>240</v>
      </c>
      <c r="B245" s="16" t="s">
        <v>263</v>
      </c>
      <c r="C245" s="16" t="s">
        <v>2098</v>
      </c>
      <c r="D245" s="16" t="s">
        <v>792</v>
      </c>
      <c r="E245" s="31" t="s">
        <v>2131</v>
      </c>
      <c r="F245" s="5" t="s">
        <v>746</v>
      </c>
      <c r="G245" s="33">
        <v>0.085</v>
      </c>
      <c r="H245" s="16">
        <v>-0.02</v>
      </c>
    </row>
    <row r="246" spans="1:8" ht="27">
      <c r="A246" s="16">
        <v>241</v>
      </c>
      <c r="B246" s="16" t="s">
        <v>263</v>
      </c>
      <c r="C246" s="16" t="s">
        <v>2098</v>
      </c>
      <c r="D246" s="16" t="s">
        <v>792</v>
      </c>
      <c r="E246" s="31" t="s">
        <v>2131</v>
      </c>
      <c r="F246" s="5" t="s">
        <v>747</v>
      </c>
      <c r="G246" s="33">
        <v>0.085</v>
      </c>
      <c r="H246" s="16">
        <v>-0.02</v>
      </c>
    </row>
    <row r="247" spans="1:8" ht="27">
      <c r="A247" s="16">
        <v>242</v>
      </c>
      <c r="B247" s="16" t="s">
        <v>263</v>
      </c>
      <c r="C247" s="16" t="s">
        <v>2098</v>
      </c>
      <c r="D247" s="16" t="s">
        <v>792</v>
      </c>
      <c r="E247" s="31" t="s">
        <v>2131</v>
      </c>
      <c r="F247" s="5" t="s">
        <v>748</v>
      </c>
      <c r="G247" s="33">
        <v>0.136</v>
      </c>
      <c r="H247" s="16">
        <v>-0.02</v>
      </c>
    </row>
    <row r="248" spans="1:8" ht="14.25">
      <c r="A248" s="16">
        <v>243</v>
      </c>
      <c r="B248" s="16" t="s">
        <v>263</v>
      </c>
      <c r="C248" s="16" t="s">
        <v>2098</v>
      </c>
      <c r="D248" s="16" t="s">
        <v>792</v>
      </c>
      <c r="E248" s="31" t="s">
        <v>2131</v>
      </c>
      <c r="F248" s="5" t="s">
        <v>749</v>
      </c>
      <c r="G248" s="33">
        <v>0.05354999999999999</v>
      </c>
      <c r="H248" s="16">
        <v>-0.02</v>
      </c>
    </row>
    <row r="249" spans="1:8" ht="14.25">
      <c r="A249" s="16">
        <v>244</v>
      </c>
      <c r="B249" s="16" t="s">
        <v>263</v>
      </c>
      <c r="C249" s="16" t="s">
        <v>2098</v>
      </c>
      <c r="D249" s="16" t="s">
        <v>792</v>
      </c>
      <c r="E249" s="31" t="s">
        <v>2131</v>
      </c>
      <c r="F249" s="5" t="s">
        <v>750</v>
      </c>
      <c r="G249" s="33">
        <v>0.02125</v>
      </c>
      <c r="H249" s="16">
        <v>-0.02</v>
      </c>
    </row>
    <row r="250" spans="1:8" ht="14.25">
      <c r="A250" s="16">
        <v>245</v>
      </c>
      <c r="B250" s="16" t="s">
        <v>263</v>
      </c>
      <c r="C250" s="16" t="s">
        <v>2098</v>
      </c>
      <c r="D250" s="16" t="s">
        <v>792</v>
      </c>
      <c r="E250" s="31" t="s">
        <v>2131</v>
      </c>
      <c r="F250" s="5" t="s">
        <v>751</v>
      </c>
      <c r="G250" s="33">
        <v>0.085</v>
      </c>
      <c r="H250" s="16"/>
    </row>
    <row r="251" spans="1:8" ht="14.25">
      <c r="A251" s="16">
        <v>246</v>
      </c>
      <c r="B251" s="16" t="s">
        <v>263</v>
      </c>
      <c r="C251" s="16" t="s">
        <v>2098</v>
      </c>
      <c r="D251" s="16" t="s">
        <v>792</v>
      </c>
      <c r="E251" s="31" t="s">
        <v>2131</v>
      </c>
      <c r="F251" s="5" t="s">
        <v>752</v>
      </c>
      <c r="G251" s="33">
        <v>0.2125</v>
      </c>
      <c r="H251" s="16">
        <v>0.012</v>
      </c>
    </row>
    <row r="252" spans="1:8" ht="27">
      <c r="A252" s="16">
        <v>247</v>
      </c>
      <c r="B252" s="16" t="s">
        <v>263</v>
      </c>
      <c r="C252" s="16" t="s">
        <v>2098</v>
      </c>
      <c r="D252" s="16" t="s">
        <v>792</v>
      </c>
      <c r="E252" s="31" t="s">
        <v>2131</v>
      </c>
      <c r="F252" s="5" t="s">
        <v>753</v>
      </c>
      <c r="G252" s="33">
        <v>0.34</v>
      </c>
      <c r="H252" s="16">
        <v>0.04</v>
      </c>
    </row>
    <row r="253" spans="1:8" ht="14.25">
      <c r="A253" s="16">
        <v>248</v>
      </c>
      <c r="B253" s="16" t="s">
        <v>263</v>
      </c>
      <c r="C253" s="16" t="s">
        <v>2098</v>
      </c>
      <c r="D253" s="16" t="s">
        <v>792</v>
      </c>
      <c r="E253" s="31" t="s">
        <v>2131</v>
      </c>
      <c r="F253" s="5" t="s">
        <v>754</v>
      </c>
      <c r="G253" s="33">
        <v>0.34</v>
      </c>
      <c r="H253" s="16">
        <v>0.04</v>
      </c>
    </row>
    <row r="254" spans="1:8" ht="14.25">
      <c r="A254" s="16">
        <v>249</v>
      </c>
      <c r="B254" s="16" t="s">
        <v>263</v>
      </c>
      <c r="C254" s="16" t="s">
        <v>2098</v>
      </c>
      <c r="D254" s="16" t="s">
        <v>792</v>
      </c>
      <c r="E254" s="31" t="s">
        <v>2131</v>
      </c>
      <c r="F254" s="5" t="s">
        <v>755</v>
      </c>
      <c r="G254" s="33">
        <v>0.136</v>
      </c>
      <c r="H254" s="16">
        <v>-0.01</v>
      </c>
    </row>
    <row r="255" spans="1:8" ht="27">
      <c r="A255" s="16">
        <v>250</v>
      </c>
      <c r="B255" s="16" t="s">
        <v>263</v>
      </c>
      <c r="C255" s="16" t="s">
        <v>2098</v>
      </c>
      <c r="D255" s="16" t="s">
        <v>792</v>
      </c>
      <c r="E255" s="31" t="s">
        <v>2131</v>
      </c>
      <c r="F255" s="5" t="s">
        <v>756</v>
      </c>
      <c r="G255" s="33">
        <v>0.085</v>
      </c>
      <c r="H255" s="16">
        <v>-0.01</v>
      </c>
    </row>
    <row r="256" spans="1:8" ht="14.25">
      <c r="A256" s="16">
        <v>251</v>
      </c>
      <c r="B256" s="16" t="s">
        <v>263</v>
      </c>
      <c r="C256" s="16" t="s">
        <v>2098</v>
      </c>
      <c r="D256" s="16" t="s">
        <v>792</v>
      </c>
      <c r="E256" s="31" t="s">
        <v>2131</v>
      </c>
      <c r="F256" s="5" t="s">
        <v>757</v>
      </c>
      <c r="G256" s="33">
        <v>0.05354999999999999</v>
      </c>
      <c r="H256" s="16">
        <v>-0.01</v>
      </c>
    </row>
    <row r="257" spans="1:8" ht="14.25">
      <c r="A257" s="16">
        <v>252</v>
      </c>
      <c r="B257" s="16" t="s">
        <v>263</v>
      </c>
      <c r="C257" s="16" t="s">
        <v>2098</v>
      </c>
      <c r="D257" s="16" t="s">
        <v>792</v>
      </c>
      <c r="E257" s="31" t="s">
        <v>2131</v>
      </c>
      <c r="F257" s="5" t="s">
        <v>758</v>
      </c>
      <c r="G257" s="33">
        <v>0.085</v>
      </c>
      <c r="H257" s="16">
        <v>-0.01</v>
      </c>
    </row>
    <row r="258" spans="1:8" ht="14.25">
      <c r="A258" s="16">
        <v>253</v>
      </c>
      <c r="B258" s="16" t="s">
        <v>263</v>
      </c>
      <c r="C258" s="16" t="s">
        <v>2098</v>
      </c>
      <c r="D258" s="16" t="s">
        <v>792</v>
      </c>
      <c r="E258" s="31" t="s">
        <v>2131</v>
      </c>
      <c r="F258" s="5" t="s">
        <v>759</v>
      </c>
      <c r="G258" s="33">
        <v>0.136</v>
      </c>
      <c r="H258" s="16">
        <v>-0.01</v>
      </c>
    </row>
    <row r="259" spans="1:8" ht="14.25">
      <c r="A259" s="16">
        <v>254</v>
      </c>
      <c r="B259" s="16" t="s">
        <v>263</v>
      </c>
      <c r="C259" s="16" t="s">
        <v>2098</v>
      </c>
      <c r="D259" s="16" t="s">
        <v>792</v>
      </c>
      <c r="E259" s="31" t="s">
        <v>2131</v>
      </c>
      <c r="F259" s="5" t="s">
        <v>760</v>
      </c>
      <c r="G259" s="33">
        <v>0.085</v>
      </c>
      <c r="H259" s="16">
        <v>-0.01</v>
      </c>
    </row>
    <row r="260" spans="1:8" ht="14.25">
      <c r="A260" s="16">
        <v>255</v>
      </c>
      <c r="B260" s="16" t="s">
        <v>263</v>
      </c>
      <c r="C260" s="16" t="s">
        <v>2098</v>
      </c>
      <c r="D260" s="16" t="s">
        <v>792</v>
      </c>
      <c r="E260" s="31" t="s">
        <v>2131</v>
      </c>
      <c r="F260" s="5" t="s">
        <v>761</v>
      </c>
      <c r="G260" s="33">
        <v>0.05354999999999999</v>
      </c>
      <c r="H260" s="16">
        <v>-0.01</v>
      </c>
    </row>
    <row r="261" spans="1:8" ht="27">
      <c r="A261" s="16">
        <v>256</v>
      </c>
      <c r="B261" s="16" t="s">
        <v>263</v>
      </c>
      <c r="C261" s="16" t="s">
        <v>2098</v>
      </c>
      <c r="D261" s="16" t="s">
        <v>792</v>
      </c>
      <c r="E261" s="31" t="s">
        <v>2131</v>
      </c>
      <c r="F261" s="5" t="s">
        <v>762</v>
      </c>
      <c r="G261" s="33">
        <v>0.2125</v>
      </c>
      <c r="H261" s="16">
        <v>0.012</v>
      </c>
    </row>
    <row r="262" spans="1:8" ht="14.25">
      <c r="A262" s="16">
        <v>257</v>
      </c>
      <c r="B262" s="16" t="s">
        <v>263</v>
      </c>
      <c r="C262" s="16" t="s">
        <v>2098</v>
      </c>
      <c r="D262" s="16" t="s">
        <v>792</v>
      </c>
      <c r="E262" s="31" t="s">
        <v>2131</v>
      </c>
      <c r="F262" s="5" t="s">
        <v>763</v>
      </c>
      <c r="G262" s="33">
        <v>0.085</v>
      </c>
      <c r="H262" s="16">
        <v>-0.01</v>
      </c>
    </row>
    <row r="263" spans="1:8" ht="27">
      <c r="A263" s="16">
        <v>258</v>
      </c>
      <c r="B263" s="16" t="s">
        <v>263</v>
      </c>
      <c r="C263" s="16" t="s">
        <v>2094</v>
      </c>
      <c r="D263" s="16" t="s">
        <v>792</v>
      </c>
      <c r="E263" s="31" t="s">
        <v>2131</v>
      </c>
      <c r="F263" s="5" t="s">
        <v>764</v>
      </c>
      <c r="G263" s="33">
        <v>0.085</v>
      </c>
      <c r="H263" s="16">
        <v>-0.01</v>
      </c>
    </row>
    <row r="264" spans="1:8" ht="14.25">
      <c r="A264" s="16">
        <v>259</v>
      </c>
      <c r="B264" s="16" t="s">
        <v>263</v>
      </c>
      <c r="C264" s="16" t="s">
        <v>2094</v>
      </c>
      <c r="D264" s="16" t="s">
        <v>792</v>
      </c>
      <c r="E264" s="31" t="s">
        <v>2131</v>
      </c>
      <c r="F264" s="5" t="s">
        <v>765</v>
      </c>
      <c r="G264" s="33">
        <v>0.136</v>
      </c>
      <c r="H264" s="16">
        <v>-0.01</v>
      </c>
    </row>
    <row r="265" spans="1:8" ht="14.25">
      <c r="A265" s="16">
        <v>260</v>
      </c>
      <c r="B265" s="16" t="s">
        <v>263</v>
      </c>
      <c r="C265" s="16" t="s">
        <v>2094</v>
      </c>
      <c r="D265" s="16" t="s">
        <v>792</v>
      </c>
      <c r="E265" s="31" t="s">
        <v>2131</v>
      </c>
      <c r="F265" s="5" t="s">
        <v>766</v>
      </c>
      <c r="G265" s="33">
        <v>0.02125</v>
      </c>
      <c r="H265" s="16">
        <v>-0.01</v>
      </c>
    </row>
    <row r="266" spans="1:8" ht="27">
      <c r="A266" s="16">
        <v>261</v>
      </c>
      <c r="B266" s="16" t="s">
        <v>263</v>
      </c>
      <c r="C266" s="16" t="s">
        <v>2094</v>
      </c>
      <c r="D266" s="16" t="s">
        <v>792</v>
      </c>
      <c r="E266" s="31" t="s">
        <v>2131</v>
      </c>
      <c r="F266" s="5" t="s">
        <v>767</v>
      </c>
      <c r="G266" s="33">
        <v>0.136</v>
      </c>
      <c r="H266" s="16">
        <v>-0.01</v>
      </c>
    </row>
    <row r="267" spans="1:8" ht="14.25">
      <c r="A267" s="16">
        <v>262</v>
      </c>
      <c r="B267" s="16" t="s">
        <v>263</v>
      </c>
      <c r="C267" s="16" t="s">
        <v>2094</v>
      </c>
      <c r="D267" s="16" t="s">
        <v>792</v>
      </c>
      <c r="E267" s="31" t="s">
        <v>2131</v>
      </c>
      <c r="F267" s="5" t="s">
        <v>768</v>
      </c>
      <c r="G267" s="33">
        <v>0.34</v>
      </c>
      <c r="H267" s="16">
        <v>0.04</v>
      </c>
    </row>
    <row r="268" spans="1:8" ht="14.25">
      <c r="A268" s="16">
        <v>263</v>
      </c>
      <c r="B268" s="16" t="s">
        <v>263</v>
      </c>
      <c r="C268" s="16" t="s">
        <v>2094</v>
      </c>
      <c r="D268" s="16" t="s">
        <v>792</v>
      </c>
      <c r="E268" s="31" t="s">
        <v>2131</v>
      </c>
      <c r="F268" s="5" t="s">
        <v>769</v>
      </c>
      <c r="G268" s="33">
        <v>0.05354999999999999</v>
      </c>
      <c r="H268" s="16">
        <v>-0.01</v>
      </c>
    </row>
    <row r="269" spans="1:8" ht="27">
      <c r="A269" s="16">
        <v>264</v>
      </c>
      <c r="B269" s="16" t="s">
        <v>263</v>
      </c>
      <c r="C269" s="16" t="s">
        <v>2094</v>
      </c>
      <c r="D269" s="16" t="s">
        <v>792</v>
      </c>
      <c r="E269" s="31" t="s">
        <v>2131</v>
      </c>
      <c r="F269" s="5" t="s">
        <v>770</v>
      </c>
      <c r="G269" s="33">
        <v>0.034</v>
      </c>
      <c r="H269" s="16">
        <v>-0.01</v>
      </c>
    </row>
    <row r="270" spans="1:8" ht="27">
      <c r="A270" s="16">
        <v>265</v>
      </c>
      <c r="B270" s="16" t="s">
        <v>263</v>
      </c>
      <c r="C270" s="16" t="s">
        <v>2094</v>
      </c>
      <c r="D270" s="16" t="s">
        <v>792</v>
      </c>
      <c r="E270" s="31" t="s">
        <v>2131</v>
      </c>
      <c r="F270" s="5" t="s">
        <v>771</v>
      </c>
      <c r="G270" s="33">
        <v>0.085</v>
      </c>
      <c r="H270" s="16">
        <v>-0.01</v>
      </c>
    </row>
    <row r="271" spans="1:8" ht="14.25">
      <c r="A271" s="16">
        <v>266</v>
      </c>
      <c r="B271" s="16" t="s">
        <v>263</v>
      </c>
      <c r="C271" s="16" t="s">
        <v>2094</v>
      </c>
      <c r="D271" s="16" t="s">
        <v>792</v>
      </c>
      <c r="E271" s="31" t="s">
        <v>2131</v>
      </c>
      <c r="F271" s="5" t="s">
        <v>772</v>
      </c>
      <c r="G271" s="33">
        <v>0.2125</v>
      </c>
      <c r="H271" s="16">
        <v>0.012</v>
      </c>
    </row>
    <row r="272" spans="1:8" ht="14.25">
      <c r="A272" s="16">
        <v>267</v>
      </c>
      <c r="B272" s="16" t="s">
        <v>263</v>
      </c>
      <c r="C272" s="16" t="s">
        <v>2094</v>
      </c>
      <c r="D272" s="16" t="s">
        <v>792</v>
      </c>
      <c r="E272" s="31" t="s">
        <v>2131</v>
      </c>
      <c r="F272" s="5" t="s">
        <v>773</v>
      </c>
      <c r="G272" s="33">
        <v>0.136</v>
      </c>
      <c r="H272" s="16">
        <f>-0.01+8</f>
        <v>7.99</v>
      </c>
    </row>
    <row r="273" spans="1:8" ht="14.25">
      <c r="A273" s="16">
        <v>268</v>
      </c>
      <c r="B273" s="16" t="s">
        <v>263</v>
      </c>
      <c r="C273" s="16" t="s">
        <v>2094</v>
      </c>
      <c r="D273" s="16" t="s">
        <v>792</v>
      </c>
      <c r="E273" s="31" t="s">
        <v>2131</v>
      </c>
      <c r="F273" s="5" t="s">
        <v>774</v>
      </c>
      <c r="G273" s="33">
        <v>0.136</v>
      </c>
      <c r="H273" s="16">
        <v>-0.01</v>
      </c>
    </row>
    <row r="274" spans="1:8" ht="27">
      <c r="A274" s="16">
        <v>269</v>
      </c>
      <c r="B274" s="16" t="s">
        <v>263</v>
      </c>
      <c r="C274" s="16" t="s">
        <v>2093</v>
      </c>
      <c r="D274" s="16" t="s">
        <v>792</v>
      </c>
      <c r="E274" s="31" t="s">
        <v>2131</v>
      </c>
      <c r="F274" s="5" t="s">
        <v>775</v>
      </c>
      <c r="G274" s="33">
        <v>0.05354999999999999</v>
      </c>
      <c r="H274" s="16">
        <v>-0.01</v>
      </c>
    </row>
    <row r="275" spans="1:8" ht="14.25">
      <c r="A275" s="16">
        <v>270</v>
      </c>
      <c r="B275" s="16" t="s">
        <v>263</v>
      </c>
      <c r="C275" s="16" t="s">
        <v>2093</v>
      </c>
      <c r="D275" s="16" t="s">
        <v>792</v>
      </c>
      <c r="E275" s="31" t="s">
        <v>2131</v>
      </c>
      <c r="F275" s="5" t="s">
        <v>776</v>
      </c>
      <c r="G275" s="33">
        <v>0.05354999999999999</v>
      </c>
      <c r="H275" s="16">
        <v>-0.01</v>
      </c>
    </row>
    <row r="276" spans="1:8" ht="14.25">
      <c r="A276" s="16">
        <v>271</v>
      </c>
      <c r="B276" s="16" t="s">
        <v>263</v>
      </c>
      <c r="C276" s="16" t="s">
        <v>2093</v>
      </c>
      <c r="D276" s="16" t="s">
        <v>792</v>
      </c>
      <c r="E276" s="31" t="s">
        <v>2131</v>
      </c>
      <c r="F276" s="5" t="s">
        <v>777</v>
      </c>
      <c r="G276" s="33">
        <v>0.05354999999999999</v>
      </c>
      <c r="H276" s="16">
        <v>-0.01</v>
      </c>
    </row>
    <row r="277" spans="1:8" ht="14.25">
      <c r="A277" s="16">
        <v>272</v>
      </c>
      <c r="B277" s="16" t="s">
        <v>263</v>
      </c>
      <c r="C277" s="16" t="s">
        <v>2093</v>
      </c>
      <c r="D277" s="16" t="s">
        <v>792</v>
      </c>
      <c r="E277" s="31" t="s">
        <v>2131</v>
      </c>
      <c r="F277" s="5" t="s">
        <v>778</v>
      </c>
      <c r="G277" s="33">
        <v>0.085</v>
      </c>
      <c r="H277" s="16">
        <f>-0.01+15</f>
        <v>14.99</v>
      </c>
    </row>
    <row r="278" spans="1:8" ht="27">
      <c r="A278" s="16">
        <v>273</v>
      </c>
      <c r="B278" s="16" t="s">
        <v>263</v>
      </c>
      <c r="C278" s="16" t="s">
        <v>2093</v>
      </c>
      <c r="D278" s="16" t="s">
        <v>792</v>
      </c>
      <c r="E278" s="31" t="s">
        <v>2131</v>
      </c>
      <c r="F278" s="5" t="s">
        <v>779</v>
      </c>
      <c r="G278" s="33">
        <v>0.05354999999999999</v>
      </c>
      <c r="H278" s="16">
        <v>-0.01</v>
      </c>
    </row>
    <row r="279" spans="1:8" ht="27">
      <c r="A279" s="16">
        <v>274</v>
      </c>
      <c r="B279" s="16" t="s">
        <v>263</v>
      </c>
      <c r="C279" s="16" t="s">
        <v>2093</v>
      </c>
      <c r="D279" s="16" t="s">
        <v>792</v>
      </c>
      <c r="E279" s="31" t="s">
        <v>2131</v>
      </c>
      <c r="F279" s="5" t="s">
        <v>780</v>
      </c>
      <c r="G279" s="33">
        <v>0.05354999999999999</v>
      </c>
      <c r="H279" s="16">
        <v>-0.01</v>
      </c>
    </row>
    <row r="280" spans="1:8" ht="27">
      <c r="A280" s="16">
        <v>275</v>
      </c>
      <c r="B280" s="16" t="s">
        <v>263</v>
      </c>
      <c r="C280" s="16" t="s">
        <v>2093</v>
      </c>
      <c r="D280" s="16" t="s">
        <v>792</v>
      </c>
      <c r="E280" s="31" t="s">
        <v>2131</v>
      </c>
      <c r="F280" s="5" t="s">
        <v>781</v>
      </c>
      <c r="G280" s="33">
        <v>0.2125</v>
      </c>
      <c r="H280" s="16">
        <v>0.012</v>
      </c>
    </row>
    <row r="281" spans="1:8" ht="27">
      <c r="A281" s="16">
        <v>276</v>
      </c>
      <c r="B281" s="16" t="s">
        <v>263</v>
      </c>
      <c r="C281" s="16" t="s">
        <v>792</v>
      </c>
      <c r="D281" s="16" t="s">
        <v>792</v>
      </c>
      <c r="E281" s="31" t="s">
        <v>2131</v>
      </c>
      <c r="F281" s="5" t="s">
        <v>782</v>
      </c>
      <c r="G281" s="33">
        <v>0.085</v>
      </c>
      <c r="H281" s="16">
        <v>-0.01</v>
      </c>
    </row>
    <row r="282" spans="1:8" ht="27">
      <c r="A282" s="16">
        <v>277</v>
      </c>
      <c r="B282" s="16" t="s">
        <v>263</v>
      </c>
      <c r="C282" s="16" t="s">
        <v>792</v>
      </c>
      <c r="D282" s="16" t="s">
        <v>792</v>
      </c>
      <c r="E282" s="31" t="s">
        <v>2131</v>
      </c>
      <c r="F282" s="5" t="s">
        <v>783</v>
      </c>
      <c r="G282" s="33">
        <v>0.085</v>
      </c>
      <c r="H282" s="16">
        <v>-0.01</v>
      </c>
    </row>
    <row r="283" spans="1:8" ht="14.25">
      <c r="A283" s="16">
        <v>278</v>
      </c>
      <c r="B283" s="16" t="s">
        <v>263</v>
      </c>
      <c r="C283" s="16" t="s">
        <v>792</v>
      </c>
      <c r="D283" s="16" t="s">
        <v>792</v>
      </c>
      <c r="E283" s="31" t="s">
        <v>2131</v>
      </c>
      <c r="F283" s="5" t="s">
        <v>784</v>
      </c>
      <c r="G283" s="33">
        <v>0.34</v>
      </c>
      <c r="H283" s="16">
        <v>0.04</v>
      </c>
    </row>
    <row r="284" spans="1:8" ht="14.25">
      <c r="A284" s="16">
        <v>279</v>
      </c>
      <c r="B284" s="16" t="s">
        <v>263</v>
      </c>
      <c r="C284" s="16" t="s">
        <v>792</v>
      </c>
      <c r="D284" s="16" t="s">
        <v>792</v>
      </c>
      <c r="E284" s="31" t="s">
        <v>2131</v>
      </c>
      <c r="F284" s="5" t="s">
        <v>785</v>
      </c>
      <c r="G284" s="33">
        <v>0.02125</v>
      </c>
      <c r="H284" s="16">
        <v>-0.01</v>
      </c>
    </row>
    <row r="285" spans="1:8" ht="14.25">
      <c r="A285" s="16">
        <v>280</v>
      </c>
      <c r="B285" s="16" t="s">
        <v>263</v>
      </c>
      <c r="C285" s="16" t="s">
        <v>792</v>
      </c>
      <c r="D285" s="16" t="s">
        <v>792</v>
      </c>
      <c r="E285" s="31" t="s">
        <v>2131</v>
      </c>
      <c r="F285" s="5" t="s">
        <v>786</v>
      </c>
      <c r="G285" s="33">
        <v>0.085</v>
      </c>
      <c r="H285" s="16">
        <v>-0.01</v>
      </c>
    </row>
    <row r="286" spans="1:8" ht="14.25">
      <c r="A286" s="16">
        <v>281</v>
      </c>
      <c r="B286" s="16" t="s">
        <v>263</v>
      </c>
      <c r="C286" s="16" t="s">
        <v>792</v>
      </c>
      <c r="D286" s="16" t="s">
        <v>792</v>
      </c>
      <c r="E286" s="31" t="s">
        <v>2131</v>
      </c>
      <c r="F286" s="5" t="s">
        <v>787</v>
      </c>
      <c r="G286" s="33">
        <v>0.085</v>
      </c>
      <c r="H286" s="16">
        <v>-0.01</v>
      </c>
    </row>
    <row r="287" spans="1:8" ht="14.25">
      <c r="A287" s="16">
        <v>282</v>
      </c>
      <c r="B287" s="16" t="s">
        <v>263</v>
      </c>
      <c r="C287" s="16" t="s">
        <v>792</v>
      </c>
      <c r="D287" s="16" t="s">
        <v>792</v>
      </c>
      <c r="E287" s="31" t="s">
        <v>2131</v>
      </c>
      <c r="F287" s="5" t="s">
        <v>788</v>
      </c>
      <c r="G287" s="33">
        <v>0.153</v>
      </c>
      <c r="H287" s="16">
        <v>-0.01</v>
      </c>
    </row>
    <row r="288" spans="1:8" ht="14.25">
      <c r="A288" s="16">
        <v>283</v>
      </c>
      <c r="B288" s="16" t="s">
        <v>263</v>
      </c>
      <c r="C288" s="16" t="s">
        <v>792</v>
      </c>
      <c r="D288" s="16" t="s">
        <v>792</v>
      </c>
      <c r="E288" s="31" t="s">
        <v>2131</v>
      </c>
      <c r="F288" s="5" t="s">
        <v>789</v>
      </c>
      <c r="G288" s="33">
        <v>0.05354999999999999</v>
      </c>
      <c r="H288" s="16">
        <v>-0.01</v>
      </c>
    </row>
    <row r="289" spans="1:8" ht="14.25">
      <c r="A289" s="16">
        <v>284</v>
      </c>
      <c r="B289" s="16" t="s">
        <v>263</v>
      </c>
      <c r="C289" s="16" t="s">
        <v>792</v>
      </c>
      <c r="D289" s="16" t="s">
        <v>792</v>
      </c>
      <c r="E289" s="31" t="s">
        <v>2131</v>
      </c>
      <c r="F289" s="5" t="s">
        <v>790</v>
      </c>
      <c r="G289" s="33">
        <v>0.136</v>
      </c>
      <c r="H289" s="16">
        <v>-0.01</v>
      </c>
    </row>
    <row r="290" spans="1:8" ht="14.25">
      <c r="A290" s="16">
        <v>285</v>
      </c>
      <c r="B290" s="16" t="s">
        <v>263</v>
      </c>
      <c r="C290" s="16" t="s">
        <v>792</v>
      </c>
      <c r="D290" s="16" t="s">
        <v>792</v>
      </c>
      <c r="E290" s="31" t="s">
        <v>2131</v>
      </c>
      <c r="F290" s="5" t="s">
        <v>791</v>
      </c>
      <c r="G290" s="33">
        <v>0.05354999999999999</v>
      </c>
      <c r="H290" s="16">
        <v>-0.01</v>
      </c>
    </row>
    <row r="291" spans="1:8" ht="14.25">
      <c r="A291" s="16">
        <v>286</v>
      </c>
      <c r="B291" s="16" t="s">
        <v>263</v>
      </c>
      <c r="C291" s="16" t="s">
        <v>792</v>
      </c>
      <c r="D291" s="16" t="s">
        <v>792</v>
      </c>
      <c r="E291" s="31" t="s">
        <v>2131</v>
      </c>
      <c r="F291" s="5" t="s">
        <v>793</v>
      </c>
      <c r="G291" s="33">
        <v>0.2125</v>
      </c>
      <c r="H291" s="16">
        <v>0.012</v>
      </c>
    </row>
    <row r="292" spans="1:8" ht="14.25">
      <c r="A292" s="16">
        <v>287</v>
      </c>
      <c r="B292" s="16" t="s">
        <v>263</v>
      </c>
      <c r="C292" s="16" t="s">
        <v>792</v>
      </c>
      <c r="D292" s="16" t="s">
        <v>792</v>
      </c>
      <c r="E292" s="31" t="s">
        <v>2131</v>
      </c>
      <c r="F292" s="5" t="s">
        <v>622</v>
      </c>
      <c r="G292" s="33">
        <v>0.085</v>
      </c>
      <c r="H292" s="16">
        <v>-0.01</v>
      </c>
    </row>
    <row r="293" spans="1:8" ht="14.25">
      <c r="A293" s="16">
        <v>288</v>
      </c>
      <c r="B293" s="16" t="s">
        <v>263</v>
      </c>
      <c r="C293" s="16" t="s">
        <v>792</v>
      </c>
      <c r="D293" s="16" t="s">
        <v>792</v>
      </c>
      <c r="E293" s="31" t="s">
        <v>2131</v>
      </c>
      <c r="F293" s="5" t="s">
        <v>794</v>
      </c>
      <c r="G293" s="33">
        <v>0.05354999999999999</v>
      </c>
      <c r="H293" s="16">
        <v>-0.1</v>
      </c>
    </row>
    <row r="294" spans="1:8" ht="14.25">
      <c r="A294" s="16">
        <v>289</v>
      </c>
      <c r="B294" s="16" t="s">
        <v>263</v>
      </c>
      <c r="C294" s="16" t="s">
        <v>792</v>
      </c>
      <c r="D294" s="16" t="s">
        <v>792</v>
      </c>
      <c r="E294" s="31" t="s">
        <v>2131</v>
      </c>
      <c r="F294" s="5" t="s">
        <v>795</v>
      </c>
      <c r="G294" s="33">
        <v>0.2125</v>
      </c>
      <c r="H294" s="16">
        <v>0.012</v>
      </c>
    </row>
    <row r="295" spans="1:8" ht="14.25">
      <c r="A295" s="16">
        <v>290</v>
      </c>
      <c r="B295" s="16" t="s">
        <v>263</v>
      </c>
      <c r="C295" s="16" t="s">
        <v>792</v>
      </c>
      <c r="D295" s="16" t="s">
        <v>792</v>
      </c>
      <c r="E295" s="31" t="s">
        <v>2131</v>
      </c>
      <c r="F295" s="5" t="s">
        <v>796</v>
      </c>
      <c r="G295" s="33">
        <v>0.085</v>
      </c>
      <c r="H295" s="16">
        <v>-0.01</v>
      </c>
    </row>
    <row r="296" spans="1:8" ht="27">
      <c r="A296" s="16">
        <v>291</v>
      </c>
      <c r="B296" s="16" t="s">
        <v>263</v>
      </c>
      <c r="C296" s="16" t="s">
        <v>792</v>
      </c>
      <c r="D296" s="16" t="s">
        <v>792</v>
      </c>
      <c r="E296" s="31" t="s">
        <v>2131</v>
      </c>
      <c r="F296" s="5" t="s">
        <v>797</v>
      </c>
      <c r="G296" s="33">
        <v>0.136</v>
      </c>
      <c r="H296" s="16">
        <f>-0.01+7</f>
        <v>6.99</v>
      </c>
    </row>
    <row r="297" spans="1:8" ht="27">
      <c r="A297" s="16">
        <v>292</v>
      </c>
      <c r="B297" s="16" t="s">
        <v>263</v>
      </c>
      <c r="C297" s="16" t="s">
        <v>2093</v>
      </c>
      <c r="D297" s="16" t="s">
        <v>792</v>
      </c>
      <c r="E297" s="31" t="s">
        <v>2131</v>
      </c>
      <c r="F297" s="5" t="s">
        <v>798</v>
      </c>
      <c r="G297" s="33">
        <v>0.085</v>
      </c>
      <c r="H297" s="16">
        <v>0.01</v>
      </c>
    </row>
    <row r="298" spans="1:8" ht="27">
      <c r="A298" s="16">
        <v>293</v>
      </c>
      <c r="B298" s="16" t="s">
        <v>263</v>
      </c>
      <c r="C298" s="16" t="s">
        <v>2093</v>
      </c>
      <c r="D298" s="16" t="s">
        <v>792</v>
      </c>
      <c r="E298" s="31" t="s">
        <v>2131</v>
      </c>
      <c r="F298" s="5" t="s">
        <v>799</v>
      </c>
      <c r="G298" s="33">
        <v>0.085</v>
      </c>
      <c r="H298" s="16">
        <v>-0.01</v>
      </c>
    </row>
    <row r="299" spans="1:8" ht="14.25">
      <c r="A299" s="16">
        <v>294</v>
      </c>
      <c r="B299" s="16" t="s">
        <v>263</v>
      </c>
      <c r="C299" s="16" t="s">
        <v>2093</v>
      </c>
      <c r="D299" s="16" t="s">
        <v>792</v>
      </c>
      <c r="E299" s="31" t="s">
        <v>2131</v>
      </c>
      <c r="F299" s="5" t="s">
        <v>800</v>
      </c>
      <c r="G299" s="33">
        <v>0.136</v>
      </c>
      <c r="H299" s="16">
        <v>-0.01</v>
      </c>
    </row>
    <row r="300" spans="1:8" ht="14.25">
      <c r="A300" s="16">
        <v>295</v>
      </c>
      <c r="B300" s="16" t="s">
        <v>263</v>
      </c>
      <c r="C300" s="16" t="s">
        <v>2093</v>
      </c>
      <c r="D300" s="16" t="s">
        <v>792</v>
      </c>
      <c r="E300" s="31" t="s">
        <v>2131</v>
      </c>
      <c r="F300" s="5" t="s">
        <v>801</v>
      </c>
      <c r="G300" s="33">
        <v>0.085</v>
      </c>
      <c r="H300" s="16">
        <f>-0.01+13</f>
        <v>12.99</v>
      </c>
    </row>
    <row r="301" spans="1:8" ht="14.25">
      <c r="A301" s="16">
        <v>296</v>
      </c>
      <c r="B301" s="16" t="s">
        <v>263</v>
      </c>
      <c r="C301" s="16" t="s">
        <v>2093</v>
      </c>
      <c r="D301" s="16" t="s">
        <v>792</v>
      </c>
      <c r="E301" s="31" t="s">
        <v>2131</v>
      </c>
      <c r="F301" s="5" t="s">
        <v>802</v>
      </c>
      <c r="G301" s="33">
        <v>0.05354999999999999</v>
      </c>
      <c r="H301" s="16">
        <v>-0.01</v>
      </c>
    </row>
    <row r="302" spans="1:8" ht="14.25">
      <c r="A302" s="16">
        <v>297</v>
      </c>
      <c r="B302" s="16" t="s">
        <v>263</v>
      </c>
      <c r="C302" s="16" t="s">
        <v>2093</v>
      </c>
      <c r="D302" s="16" t="s">
        <v>792</v>
      </c>
      <c r="E302" s="31" t="s">
        <v>2131</v>
      </c>
      <c r="F302" s="5" t="s">
        <v>803</v>
      </c>
      <c r="G302" s="33">
        <v>0.136</v>
      </c>
      <c r="H302" s="16">
        <v>-0.01</v>
      </c>
    </row>
    <row r="303" spans="1:8" ht="14.25">
      <c r="A303" s="16">
        <v>298</v>
      </c>
      <c r="B303" s="16" t="s">
        <v>263</v>
      </c>
      <c r="C303" s="16" t="s">
        <v>2093</v>
      </c>
      <c r="D303" s="16" t="s">
        <v>792</v>
      </c>
      <c r="E303" s="31" t="s">
        <v>2131</v>
      </c>
      <c r="F303" s="5" t="s">
        <v>804</v>
      </c>
      <c r="G303" s="33">
        <v>0.085</v>
      </c>
      <c r="H303" s="16">
        <v>-0.01</v>
      </c>
    </row>
    <row r="304" spans="1:8" ht="14.25">
      <c r="A304" s="16">
        <v>299</v>
      </c>
      <c r="B304" s="16" t="s">
        <v>263</v>
      </c>
      <c r="C304" s="16" t="s">
        <v>2093</v>
      </c>
      <c r="D304" s="16" t="s">
        <v>792</v>
      </c>
      <c r="E304" s="31" t="s">
        <v>2131</v>
      </c>
      <c r="F304" s="5" t="s">
        <v>805</v>
      </c>
      <c r="G304" s="33">
        <v>0.085</v>
      </c>
      <c r="H304" s="16">
        <v>-0.01</v>
      </c>
    </row>
    <row r="305" spans="1:8" ht="14.25">
      <c r="A305" s="16">
        <v>300</v>
      </c>
      <c r="B305" s="16" t="s">
        <v>263</v>
      </c>
      <c r="C305" s="16" t="s">
        <v>2093</v>
      </c>
      <c r="D305" s="16" t="s">
        <v>792</v>
      </c>
      <c r="E305" s="31" t="s">
        <v>2131</v>
      </c>
      <c r="F305" s="5" t="s">
        <v>806</v>
      </c>
      <c r="G305" s="33">
        <v>0.05354999999999999</v>
      </c>
      <c r="H305" s="16">
        <v>-0.01</v>
      </c>
    </row>
    <row r="306" spans="1:8" ht="14.25">
      <c r="A306" s="16">
        <v>301</v>
      </c>
      <c r="B306" s="16" t="s">
        <v>263</v>
      </c>
      <c r="C306" s="16" t="s">
        <v>2093</v>
      </c>
      <c r="D306" s="16" t="s">
        <v>792</v>
      </c>
      <c r="E306" s="31" t="s">
        <v>2131</v>
      </c>
      <c r="F306" s="5" t="s">
        <v>807</v>
      </c>
      <c r="G306" s="33">
        <v>0.136</v>
      </c>
      <c r="H306" s="16">
        <v>-0.01</v>
      </c>
    </row>
    <row r="307" spans="1:8" ht="14.25">
      <c r="A307" s="16">
        <v>302</v>
      </c>
      <c r="B307" s="16" t="s">
        <v>263</v>
      </c>
      <c r="C307" s="16" t="s">
        <v>2093</v>
      </c>
      <c r="D307" s="16" t="s">
        <v>792</v>
      </c>
      <c r="E307" s="31" t="s">
        <v>2131</v>
      </c>
      <c r="F307" s="5" t="s">
        <v>808</v>
      </c>
      <c r="G307" s="33">
        <v>0.2125</v>
      </c>
      <c r="H307" s="16">
        <v>0.012</v>
      </c>
    </row>
    <row r="308" spans="1:8" ht="14.25">
      <c r="A308" s="16">
        <v>303</v>
      </c>
      <c r="B308" s="16" t="s">
        <v>263</v>
      </c>
      <c r="C308" s="16" t="s">
        <v>2093</v>
      </c>
      <c r="D308" s="16" t="s">
        <v>792</v>
      </c>
      <c r="E308" s="31" t="s">
        <v>2131</v>
      </c>
      <c r="F308" s="5" t="s">
        <v>809</v>
      </c>
      <c r="G308" s="33">
        <v>0.136</v>
      </c>
      <c r="H308" s="16">
        <v>-0.01</v>
      </c>
    </row>
    <row r="309" spans="1:8" ht="14.25">
      <c r="A309" s="16">
        <v>304</v>
      </c>
      <c r="B309" s="16" t="s">
        <v>263</v>
      </c>
      <c r="C309" s="16" t="s">
        <v>2093</v>
      </c>
      <c r="D309" s="16" t="s">
        <v>792</v>
      </c>
      <c r="E309" s="31" t="s">
        <v>2131</v>
      </c>
      <c r="F309" s="5" t="s">
        <v>810</v>
      </c>
      <c r="G309" s="33">
        <v>0.2125</v>
      </c>
      <c r="H309" s="16">
        <f>0.012+14</f>
        <v>14.012</v>
      </c>
    </row>
    <row r="310" spans="1:8" ht="27">
      <c r="A310" s="16">
        <v>305</v>
      </c>
      <c r="B310" s="16" t="s">
        <v>263</v>
      </c>
      <c r="C310" s="16" t="s">
        <v>2093</v>
      </c>
      <c r="D310" s="16" t="s">
        <v>792</v>
      </c>
      <c r="E310" s="31" t="s">
        <v>2131</v>
      </c>
      <c r="F310" s="5" t="s">
        <v>811</v>
      </c>
      <c r="G310" s="33">
        <v>0.085</v>
      </c>
      <c r="H310" s="16">
        <v>-0.01</v>
      </c>
    </row>
    <row r="311" spans="1:8" ht="14.25">
      <c r="A311" s="16">
        <v>306</v>
      </c>
      <c r="B311" s="16" t="s">
        <v>263</v>
      </c>
      <c r="C311" s="16" t="s">
        <v>2093</v>
      </c>
      <c r="D311" s="16" t="s">
        <v>792</v>
      </c>
      <c r="E311" s="31" t="s">
        <v>2131</v>
      </c>
      <c r="F311" s="5" t="s">
        <v>812</v>
      </c>
      <c r="G311" s="33">
        <v>0.2125</v>
      </c>
      <c r="H311" s="16">
        <v>0.012</v>
      </c>
    </row>
    <row r="312" spans="1:8" ht="14.25">
      <c r="A312" s="16">
        <v>307</v>
      </c>
      <c r="B312" s="16" t="s">
        <v>263</v>
      </c>
      <c r="C312" s="16" t="s">
        <v>2093</v>
      </c>
      <c r="D312" s="16" t="s">
        <v>792</v>
      </c>
      <c r="E312" s="31" t="s">
        <v>2131</v>
      </c>
      <c r="F312" s="5" t="s">
        <v>813</v>
      </c>
      <c r="G312" s="33">
        <v>0.2125</v>
      </c>
      <c r="H312" s="16">
        <v>0.012</v>
      </c>
    </row>
    <row r="313" spans="1:8" ht="14.25">
      <c r="A313" s="16">
        <v>308</v>
      </c>
      <c r="B313" s="16" t="s">
        <v>263</v>
      </c>
      <c r="C313" s="16" t="s">
        <v>2093</v>
      </c>
      <c r="D313" s="16" t="s">
        <v>792</v>
      </c>
      <c r="E313" s="31" t="s">
        <v>2131</v>
      </c>
      <c r="F313" s="5" t="s">
        <v>814</v>
      </c>
      <c r="G313" s="33">
        <v>0.136</v>
      </c>
      <c r="H313" s="16">
        <v>-0.1</v>
      </c>
    </row>
    <row r="314" spans="1:8" ht="14.25">
      <c r="A314" s="16">
        <v>309</v>
      </c>
      <c r="B314" s="16" t="s">
        <v>263</v>
      </c>
      <c r="C314" s="16" t="s">
        <v>2093</v>
      </c>
      <c r="D314" s="16" t="s">
        <v>792</v>
      </c>
      <c r="E314" s="31" t="s">
        <v>2131</v>
      </c>
      <c r="F314" s="5" t="s">
        <v>815</v>
      </c>
      <c r="G314" s="33">
        <v>0.085</v>
      </c>
      <c r="H314" s="16">
        <v>-0.01</v>
      </c>
    </row>
    <row r="315" spans="1:8" ht="14.25">
      <c r="A315" s="16">
        <v>310</v>
      </c>
      <c r="B315" s="16" t="s">
        <v>263</v>
      </c>
      <c r="C315" s="16" t="s">
        <v>2093</v>
      </c>
      <c r="D315" s="16" t="s">
        <v>792</v>
      </c>
      <c r="E315" s="31" t="s">
        <v>2131</v>
      </c>
      <c r="F315" s="5" t="s">
        <v>816</v>
      </c>
      <c r="G315" s="33">
        <v>0.34</v>
      </c>
      <c r="H315" s="16">
        <v>0.04</v>
      </c>
    </row>
    <row r="316" spans="1:8" ht="14.25">
      <c r="A316" s="16">
        <v>311</v>
      </c>
      <c r="B316" s="16" t="s">
        <v>263</v>
      </c>
      <c r="C316" s="16" t="s">
        <v>792</v>
      </c>
      <c r="D316" s="16" t="s">
        <v>792</v>
      </c>
      <c r="E316" s="31" t="s">
        <v>2131</v>
      </c>
      <c r="F316" s="5" t="s">
        <v>817</v>
      </c>
      <c r="G316" s="33">
        <v>0.136</v>
      </c>
      <c r="H316" s="16">
        <v>-0.01</v>
      </c>
    </row>
    <row r="317" spans="1:8" ht="14.25">
      <c r="A317" s="16">
        <v>312</v>
      </c>
      <c r="B317" s="16" t="s">
        <v>263</v>
      </c>
      <c r="C317" s="16" t="s">
        <v>792</v>
      </c>
      <c r="D317" s="16" t="s">
        <v>792</v>
      </c>
      <c r="E317" s="31" t="s">
        <v>2131</v>
      </c>
      <c r="F317" s="5" t="s">
        <v>818</v>
      </c>
      <c r="G317" s="33">
        <v>0.085</v>
      </c>
      <c r="H317" s="16">
        <v>-0.01</v>
      </c>
    </row>
    <row r="318" spans="1:8" ht="14.25">
      <c r="A318" s="16">
        <v>313</v>
      </c>
      <c r="B318" s="16" t="s">
        <v>263</v>
      </c>
      <c r="C318" s="16" t="s">
        <v>792</v>
      </c>
      <c r="D318" s="16" t="s">
        <v>792</v>
      </c>
      <c r="E318" s="31" t="s">
        <v>2131</v>
      </c>
      <c r="F318" s="5" t="s">
        <v>819</v>
      </c>
      <c r="G318" s="33">
        <v>0.085</v>
      </c>
      <c r="H318" s="16">
        <v>-0.01</v>
      </c>
    </row>
    <row r="319" spans="1:8" ht="14.25">
      <c r="A319" s="16">
        <v>314</v>
      </c>
      <c r="B319" s="16" t="s">
        <v>263</v>
      </c>
      <c r="C319" s="16" t="s">
        <v>792</v>
      </c>
      <c r="D319" s="16" t="s">
        <v>792</v>
      </c>
      <c r="E319" s="31" t="s">
        <v>2131</v>
      </c>
      <c r="F319" s="5" t="s">
        <v>820</v>
      </c>
      <c r="G319" s="33">
        <v>0.085</v>
      </c>
      <c r="H319" s="16">
        <v>-0.01</v>
      </c>
    </row>
    <row r="320" spans="1:8" ht="14.25">
      <c r="A320" s="16">
        <v>315</v>
      </c>
      <c r="B320" s="16" t="s">
        <v>263</v>
      </c>
      <c r="C320" s="16" t="s">
        <v>792</v>
      </c>
      <c r="D320" s="16" t="s">
        <v>792</v>
      </c>
      <c r="E320" s="31" t="s">
        <v>2131</v>
      </c>
      <c r="F320" s="5" t="s">
        <v>821</v>
      </c>
      <c r="G320" s="33">
        <v>0.136</v>
      </c>
      <c r="H320" s="16">
        <v>-0.01</v>
      </c>
    </row>
    <row r="321" spans="1:8" ht="14.25">
      <c r="A321" s="16">
        <v>316</v>
      </c>
      <c r="B321" s="16" t="s">
        <v>263</v>
      </c>
      <c r="C321" s="16" t="s">
        <v>792</v>
      </c>
      <c r="D321" s="16" t="s">
        <v>792</v>
      </c>
      <c r="E321" s="31" t="s">
        <v>2131</v>
      </c>
      <c r="F321" s="5" t="s">
        <v>822</v>
      </c>
      <c r="G321" s="33">
        <v>0.085</v>
      </c>
      <c r="H321" s="16">
        <v>-0.01</v>
      </c>
    </row>
    <row r="322" spans="1:8" ht="14.25">
      <c r="A322" s="16">
        <v>317</v>
      </c>
      <c r="B322" s="16" t="s">
        <v>263</v>
      </c>
      <c r="C322" s="16" t="s">
        <v>792</v>
      </c>
      <c r="D322" s="16" t="s">
        <v>792</v>
      </c>
      <c r="E322" s="31" t="s">
        <v>2131</v>
      </c>
      <c r="F322" s="5" t="s">
        <v>823</v>
      </c>
      <c r="G322" s="33">
        <v>0.085</v>
      </c>
      <c r="H322" s="16">
        <v>-0.01</v>
      </c>
    </row>
    <row r="323" spans="1:8" ht="14.25">
      <c r="A323" s="16">
        <v>318</v>
      </c>
      <c r="B323" s="16" t="s">
        <v>263</v>
      </c>
      <c r="C323" s="16" t="s">
        <v>792</v>
      </c>
      <c r="D323" s="16" t="s">
        <v>792</v>
      </c>
      <c r="E323" s="31" t="s">
        <v>2131</v>
      </c>
      <c r="F323" s="5" t="s">
        <v>824</v>
      </c>
      <c r="G323" s="33">
        <v>0.34</v>
      </c>
      <c r="H323" s="16">
        <v>0.04</v>
      </c>
    </row>
    <row r="324" spans="1:8" ht="14.25">
      <c r="A324" s="16">
        <v>319</v>
      </c>
      <c r="B324" s="16" t="s">
        <v>263</v>
      </c>
      <c r="C324" s="16" t="s">
        <v>792</v>
      </c>
      <c r="D324" s="16" t="s">
        <v>792</v>
      </c>
      <c r="E324" s="31" t="s">
        <v>2131</v>
      </c>
      <c r="F324" s="5" t="s">
        <v>825</v>
      </c>
      <c r="G324" s="33">
        <v>0.136</v>
      </c>
      <c r="H324" s="16">
        <v>-0.01</v>
      </c>
    </row>
    <row r="325" spans="1:8" ht="14.25">
      <c r="A325" s="16">
        <v>320</v>
      </c>
      <c r="B325" s="16" t="s">
        <v>263</v>
      </c>
      <c r="C325" s="16" t="s">
        <v>792</v>
      </c>
      <c r="D325" s="16" t="s">
        <v>792</v>
      </c>
      <c r="E325" s="31" t="s">
        <v>2131</v>
      </c>
      <c r="F325" s="5" t="s">
        <v>826</v>
      </c>
      <c r="G325" s="33">
        <v>0.085</v>
      </c>
      <c r="H325" s="16">
        <v>-0.01</v>
      </c>
    </row>
    <row r="326" spans="1:8" ht="14.25">
      <c r="A326" s="16">
        <v>321</v>
      </c>
      <c r="B326" s="16" t="s">
        <v>263</v>
      </c>
      <c r="C326" s="16" t="s">
        <v>792</v>
      </c>
      <c r="D326" s="16" t="s">
        <v>792</v>
      </c>
      <c r="E326" s="31" t="s">
        <v>2131</v>
      </c>
      <c r="F326" s="5" t="s">
        <v>827</v>
      </c>
      <c r="G326" s="33">
        <v>0.136</v>
      </c>
      <c r="H326" s="16">
        <v>-0.01</v>
      </c>
    </row>
    <row r="327" spans="1:8" ht="14.25">
      <c r="A327" s="16">
        <v>322</v>
      </c>
      <c r="B327" s="16" t="s">
        <v>263</v>
      </c>
      <c r="C327" s="16" t="s">
        <v>792</v>
      </c>
      <c r="D327" s="16" t="s">
        <v>792</v>
      </c>
      <c r="E327" s="31" t="s">
        <v>2131</v>
      </c>
      <c r="F327" s="5" t="s">
        <v>828</v>
      </c>
      <c r="G327" s="33">
        <v>0.02125</v>
      </c>
      <c r="H327" s="16">
        <v>-0.01</v>
      </c>
    </row>
    <row r="328" spans="1:8" ht="27">
      <c r="A328" s="16">
        <v>323</v>
      </c>
      <c r="B328" s="16" t="s">
        <v>263</v>
      </c>
      <c r="C328" s="16" t="s">
        <v>792</v>
      </c>
      <c r="D328" s="16" t="s">
        <v>792</v>
      </c>
      <c r="E328" s="31" t="s">
        <v>2131</v>
      </c>
      <c r="F328" s="5" t="s">
        <v>829</v>
      </c>
      <c r="G328" s="33">
        <v>0.34</v>
      </c>
      <c r="H328" s="16">
        <v>0.04</v>
      </c>
    </row>
    <row r="329" spans="1:8" ht="14.25">
      <c r="A329" s="16">
        <v>324</v>
      </c>
      <c r="B329" s="16" t="s">
        <v>263</v>
      </c>
      <c r="C329" s="16" t="s">
        <v>792</v>
      </c>
      <c r="D329" s="16" t="s">
        <v>792</v>
      </c>
      <c r="E329" s="31" t="s">
        <v>2131</v>
      </c>
      <c r="F329" s="5" t="s">
        <v>830</v>
      </c>
      <c r="G329" s="33">
        <v>0.085</v>
      </c>
      <c r="H329" s="16">
        <v>-0.01</v>
      </c>
    </row>
    <row r="330" spans="1:8" ht="14.25">
      <c r="A330" s="16">
        <v>325</v>
      </c>
      <c r="B330" s="16" t="s">
        <v>263</v>
      </c>
      <c r="C330" s="16" t="s">
        <v>792</v>
      </c>
      <c r="D330" s="16" t="s">
        <v>792</v>
      </c>
      <c r="E330" s="31" t="s">
        <v>2131</v>
      </c>
      <c r="F330" s="5" t="s">
        <v>831</v>
      </c>
      <c r="G330" s="33">
        <v>0.085</v>
      </c>
      <c r="H330" s="16">
        <v>-0.01</v>
      </c>
    </row>
    <row r="331" spans="1:8" ht="14.25">
      <c r="A331" s="16">
        <v>326</v>
      </c>
      <c r="B331" s="16" t="s">
        <v>263</v>
      </c>
      <c r="C331" s="16" t="s">
        <v>792</v>
      </c>
      <c r="D331" s="16" t="s">
        <v>792</v>
      </c>
      <c r="E331" s="31" t="s">
        <v>2131</v>
      </c>
      <c r="F331" s="5" t="s">
        <v>832</v>
      </c>
      <c r="G331" s="33">
        <v>0.085</v>
      </c>
      <c r="H331" s="16">
        <v>-0.01</v>
      </c>
    </row>
    <row r="332" spans="1:8" ht="14.25">
      <c r="A332" s="16">
        <v>327</v>
      </c>
      <c r="B332" s="16" t="s">
        <v>263</v>
      </c>
      <c r="C332" s="16" t="s">
        <v>792</v>
      </c>
      <c r="D332" s="16" t="s">
        <v>792</v>
      </c>
      <c r="E332" s="31" t="s">
        <v>2131</v>
      </c>
      <c r="F332" s="5" t="s">
        <v>828</v>
      </c>
      <c r="G332" s="33">
        <v>0.02125</v>
      </c>
      <c r="H332" s="16">
        <v>-0.01</v>
      </c>
    </row>
    <row r="333" spans="1:8" ht="27">
      <c r="A333" s="16">
        <v>328</v>
      </c>
      <c r="B333" s="16" t="s">
        <v>263</v>
      </c>
      <c r="C333" s="16" t="s">
        <v>792</v>
      </c>
      <c r="D333" s="16" t="s">
        <v>792</v>
      </c>
      <c r="E333" s="31" t="s">
        <v>2131</v>
      </c>
      <c r="F333" s="5" t="s">
        <v>833</v>
      </c>
      <c r="G333" s="33">
        <v>0.2125</v>
      </c>
      <c r="H333" s="16">
        <v>-0.01</v>
      </c>
    </row>
    <row r="334" spans="1:8" ht="14.25">
      <c r="A334" s="16">
        <v>329</v>
      </c>
      <c r="B334" s="16" t="s">
        <v>263</v>
      </c>
      <c r="C334" s="16" t="s">
        <v>792</v>
      </c>
      <c r="D334" s="16" t="s">
        <v>792</v>
      </c>
      <c r="E334" s="31" t="s">
        <v>2131</v>
      </c>
      <c r="F334" s="5" t="s">
        <v>834</v>
      </c>
      <c r="G334" s="33">
        <v>0.085</v>
      </c>
      <c r="H334" s="16">
        <v>-0.01</v>
      </c>
    </row>
    <row r="335" spans="1:8" ht="14.25">
      <c r="A335" s="16">
        <v>330</v>
      </c>
      <c r="B335" s="16" t="s">
        <v>263</v>
      </c>
      <c r="C335" s="16" t="s">
        <v>792</v>
      </c>
      <c r="D335" s="16" t="s">
        <v>792</v>
      </c>
      <c r="E335" s="31" t="s">
        <v>2131</v>
      </c>
      <c r="F335" s="5" t="s">
        <v>835</v>
      </c>
      <c r="G335" s="33">
        <v>0.136</v>
      </c>
      <c r="H335" s="16">
        <v>-0.01</v>
      </c>
    </row>
    <row r="336" spans="1:8" ht="14.25">
      <c r="A336" s="16">
        <v>331</v>
      </c>
      <c r="B336" s="16" t="s">
        <v>263</v>
      </c>
      <c r="C336" s="16" t="s">
        <v>792</v>
      </c>
      <c r="D336" s="16" t="s">
        <v>792</v>
      </c>
      <c r="E336" s="31" t="s">
        <v>2131</v>
      </c>
      <c r="F336" s="5" t="s">
        <v>836</v>
      </c>
      <c r="G336" s="33">
        <v>0.136</v>
      </c>
      <c r="H336" s="16">
        <v>-0.01</v>
      </c>
    </row>
    <row r="337" spans="1:8" ht="14.25">
      <c r="A337" s="16">
        <v>332</v>
      </c>
      <c r="B337" s="16" t="s">
        <v>263</v>
      </c>
      <c r="C337" s="16" t="s">
        <v>792</v>
      </c>
      <c r="D337" s="16" t="s">
        <v>792</v>
      </c>
      <c r="E337" s="31" t="s">
        <v>2131</v>
      </c>
      <c r="F337" s="5" t="s">
        <v>837</v>
      </c>
      <c r="G337" s="33">
        <v>0.136</v>
      </c>
      <c r="H337" s="16">
        <v>-0.01</v>
      </c>
    </row>
    <row r="338" spans="1:8" ht="14.25">
      <c r="A338" s="16">
        <v>333</v>
      </c>
      <c r="B338" s="16" t="s">
        <v>263</v>
      </c>
      <c r="C338" s="16" t="s">
        <v>792</v>
      </c>
      <c r="D338" s="16" t="s">
        <v>792</v>
      </c>
      <c r="E338" s="31" t="s">
        <v>2131</v>
      </c>
      <c r="F338" s="5" t="s">
        <v>838</v>
      </c>
      <c r="G338" s="33">
        <v>0.085</v>
      </c>
      <c r="H338" s="16">
        <f>-0.01+6</f>
        <v>5.99</v>
      </c>
    </row>
    <row r="339" spans="1:8" ht="14.25">
      <c r="A339" s="16">
        <v>334</v>
      </c>
      <c r="B339" s="16" t="s">
        <v>263</v>
      </c>
      <c r="C339" s="16" t="s">
        <v>792</v>
      </c>
      <c r="D339" s="16" t="s">
        <v>792</v>
      </c>
      <c r="E339" s="31" t="s">
        <v>2131</v>
      </c>
      <c r="F339" s="5" t="s">
        <v>839</v>
      </c>
      <c r="G339" s="33">
        <v>0.136</v>
      </c>
      <c r="H339" s="16">
        <v>-0.01</v>
      </c>
    </row>
    <row r="340" spans="1:8" ht="14.25">
      <c r="A340" s="16">
        <v>335</v>
      </c>
      <c r="B340" s="16" t="s">
        <v>263</v>
      </c>
      <c r="C340" s="16" t="s">
        <v>792</v>
      </c>
      <c r="D340" s="16" t="s">
        <v>792</v>
      </c>
      <c r="E340" s="31" t="s">
        <v>2131</v>
      </c>
      <c r="F340" s="5" t="s">
        <v>840</v>
      </c>
      <c r="G340" s="33">
        <v>0.085</v>
      </c>
      <c r="H340" s="16">
        <v>-0.01</v>
      </c>
    </row>
    <row r="341" spans="1:8" ht="27">
      <c r="A341" s="16">
        <v>336</v>
      </c>
      <c r="B341" s="16" t="s">
        <v>263</v>
      </c>
      <c r="C341" s="16" t="s">
        <v>792</v>
      </c>
      <c r="D341" s="16" t="s">
        <v>792</v>
      </c>
      <c r="E341" s="31" t="s">
        <v>2131</v>
      </c>
      <c r="F341" s="5" t="s">
        <v>841</v>
      </c>
      <c r="G341" s="33">
        <v>0.2125</v>
      </c>
      <c r="H341" s="16">
        <v>0.012</v>
      </c>
    </row>
    <row r="342" spans="1:8" ht="14.25">
      <c r="A342" s="16">
        <v>337</v>
      </c>
      <c r="B342" s="16" t="s">
        <v>263</v>
      </c>
      <c r="C342" s="16" t="s">
        <v>792</v>
      </c>
      <c r="D342" s="16" t="s">
        <v>792</v>
      </c>
      <c r="E342" s="31" t="s">
        <v>2131</v>
      </c>
      <c r="F342" s="5" t="s">
        <v>842</v>
      </c>
      <c r="G342" s="33">
        <v>0.2125</v>
      </c>
      <c r="H342" s="16">
        <v>0.012</v>
      </c>
    </row>
    <row r="343" spans="1:8" ht="14.25">
      <c r="A343" s="16">
        <v>338</v>
      </c>
      <c r="B343" s="16" t="s">
        <v>263</v>
      </c>
      <c r="C343" s="16" t="s">
        <v>792</v>
      </c>
      <c r="D343" s="16" t="s">
        <v>792</v>
      </c>
      <c r="E343" s="31" t="s">
        <v>2131</v>
      </c>
      <c r="F343" s="5" t="s">
        <v>843</v>
      </c>
      <c r="G343" s="33">
        <v>0.136</v>
      </c>
      <c r="H343" s="16">
        <v>-0.01</v>
      </c>
    </row>
    <row r="344" spans="1:8" ht="14.25">
      <c r="A344" s="16">
        <v>339</v>
      </c>
      <c r="B344" s="16" t="s">
        <v>263</v>
      </c>
      <c r="C344" s="16" t="s">
        <v>792</v>
      </c>
      <c r="D344" s="16" t="s">
        <v>792</v>
      </c>
      <c r="E344" s="31" t="s">
        <v>2131</v>
      </c>
      <c r="F344" s="5" t="s">
        <v>844</v>
      </c>
      <c r="G344" s="33">
        <v>0.085</v>
      </c>
      <c r="H344" s="16">
        <v>-0.01</v>
      </c>
    </row>
    <row r="345" spans="1:8" ht="14.25">
      <c r="A345" s="16">
        <v>340</v>
      </c>
      <c r="B345" s="16" t="s">
        <v>263</v>
      </c>
      <c r="C345" s="16" t="s">
        <v>792</v>
      </c>
      <c r="D345" s="16" t="s">
        <v>792</v>
      </c>
      <c r="E345" s="31" t="s">
        <v>2131</v>
      </c>
      <c r="F345" s="5" t="s">
        <v>845</v>
      </c>
      <c r="G345" s="33">
        <v>0.085</v>
      </c>
      <c r="H345" s="16">
        <v>-0.01</v>
      </c>
    </row>
    <row r="346" spans="1:8" ht="14.25">
      <c r="A346" s="16">
        <v>341</v>
      </c>
      <c r="B346" s="16" t="s">
        <v>263</v>
      </c>
      <c r="C346" s="16" t="s">
        <v>792</v>
      </c>
      <c r="D346" s="16" t="s">
        <v>792</v>
      </c>
      <c r="E346" s="31" t="s">
        <v>2131</v>
      </c>
      <c r="F346" s="5" t="s">
        <v>846</v>
      </c>
      <c r="G346" s="33">
        <v>0.2125</v>
      </c>
      <c r="H346" s="16">
        <v>0.012</v>
      </c>
    </row>
    <row r="347" spans="1:8" ht="14.25">
      <c r="A347" s="16">
        <v>342</v>
      </c>
      <c r="B347" s="16" t="s">
        <v>263</v>
      </c>
      <c r="C347" s="16" t="s">
        <v>792</v>
      </c>
      <c r="D347" s="16" t="s">
        <v>792</v>
      </c>
      <c r="E347" s="31" t="s">
        <v>2131</v>
      </c>
      <c r="F347" s="5" t="s">
        <v>847</v>
      </c>
      <c r="G347" s="33">
        <v>0.02125</v>
      </c>
      <c r="H347" s="16">
        <v>-0.02</v>
      </c>
    </row>
    <row r="348" spans="1:8" ht="14.25">
      <c r="A348" s="16">
        <v>343</v>
      </c>
      <c r="B348" s="16" t="s">
        <v>263</v>
      </c>
      <c r="C348" s="16" t="s">
        <v>792</v>
      </c>
      <c r="D348" s="16" t="s">
        <v>792</v>
      </c>
      <c r="E348" s="31" t="s">
        <v>2131</v>
      </c>
      <c r="F348" s="5" t="s">
        <v>848</v>
      </c>
      <c r="G348" s="33">
        <v>0.02125</v>
      </c>
      <c r="H348" s="16">
        <v>-0.02</v>
      </c>
    </row>
    <row r="349" spans="1:8" ht="14.25">
      <c r="A349" s="16">
        <v>344</v>
      </c>
      <c r="B349" s="16" t="s">
        <v>263</v>
      </c>
      <c r="C349" s="16" t="s">
        <v>792</v>
      </c>
      <c r="D349" s="16" t="s">
        <v>792</v>
      </c>
      <c r="E349" s="31" t="s">
        <v>2131</v>
      </c>
      <c r="F349" s="5" t="s">
        <v>849</v>
      </c>
      <c r="G349" s="33">
        <v>0.02125</v>
      </c>
      <c r="H349" s="16">
        <v>-0.02</v>
      </c>
    </row>
    <row r="350" spans="1:8" ht="14.25">
      <c r="A350" s="16">
        <v>345</v>
      </c>
      <c r="B350" s="16" t="s">
        <v>263</v>
      </c>
      <c r="C350" s="16" t="s">
        <v>792</v>
      </c>
      <c r="D350" s="16" t="s">
        <v>792</v>
      </c>
      <c r="E350" s="31" t="s">
        <v>2131</v>
      </c>
      <c r="F350" s="5" t="s">
        <v>850</v>
      </c>
      <c r="G350" s="33">
        <v>0.02125</v>
      </c>
      <c r="H350" s="16">
        <v>-0.02</v>
      </c>
    </row>
    <row r="351" spans="1:8" ht="14.25">
      <c r="A351" s="16">
        <v>346</v>
      </c>
      <c r="B351" s="16" t="s">
        <v>263</v>
      </c>
      <c r="C351" s="16" t="s">
        <v>792</v>
      </c>
      <c r="D351" s="16" t="s">
        <v>792</v>
      </c>
      <c r="E351" s="31" t="s">
        <v>2131</v>
      </c>
      <c r="F351" s="5" t="s">
        <v>851</v>
      </c>
      <c r="G351" s="33">
        <v>0.085</v>
      </c>
      <c r="H351" s="16">
        <v>-0.02</v>
      </c>
    </row>
    <row r="352" spans="1:8" ht="41.25">
      <c r="A352" s="16">
        <v>347</v>
      </c>
      <c r="B352" s="16" t="s">
        <v>263</v>
      </c>
      <c r="C352" s="16" t="s">
        <v>792</v>
      </c>
      <c r="D352" s="16" t="s">
        <v>792</v>
      </c>
      <c r="E352" s="31" t="s">
        <v>2131</v>
      </c>
      <c r="F352" s="5" t="s">
        <v>852</v>
      </c>
      <c r="G352" s="33">
        <v>0.05354999999999999</v>
      </c>
      <c r="H352" s="16">
        <v>-0.02</v>
      </c>
    </row>
    <row r="353" spans="1:8" ht="14.25">
      <c r="A353" s="16">
        <v>348</v>
      </c>
      <c r="B353" s="16" t="s">
        <v>263</v>
      </c>
      <c r="C353" s="16" t="s">
        <v>792</v>
      </c>
      <c r="D353" s="16" t="s">
        <v>792</v>
      </c>
      <c r="E353" s="31" t="s">
        <v>2131</v>
      </c>
      <c r="F353" s="5" t="s">
        <v>853</v>
      </c>
      <c r="G353" s="33">
        <v>0.136</v>
      </c>
      <c r="H353" s="16">
        <v>-0.02</v>
      </c>
    </row>
    <row r="354" spans="1:8" ht="14.25">
      <c r="A354" s="16">
        <v>349</v>
      </c>
      <c r="B354" s="16" t="s">
        <v>263</v>
      </c>
      <c r="C354" s="16" t="s">
        <v>792</v>
      </c>
      <c r="D354" s="16" t="s">
        <v>792</v>
      </c>
      <c r="E354" s="31" t="s">
        <v>2131</v>
      </c>
      <c r="F354" s="5" t="s">
        <v>854</v>
      </c>
      <c r="G354" s="33">
        <v>0.085</v>
      </c>
      <c r="H354" s="16">
        <v>-0.02</v>
      </c>
    </row>
    <row r="355" spans="1:8" ht="14.25">
      <c r="A355" s="16">
        <v>350</v>
      </c>
      <c r="B355" s="16" t="s">
        <v>263</v>
      </c>
      <c r="C355" s="16" t="s">
        <v>792</v>
      </c>
      <c r="D355" s="16" t="s">
        <v>792</v>
      </c>
      <c r="E355" s="31" t="s">
        <v>2131</v>
      </c>
      <c r="F355" s="5" t="s">
        <v>855</v>
      </c>
      <c r="G355" s="33">
        <v>0.136</v>
      </c>
      <c r="H355" s="16">
        <v>-0.02</v>
      </c>
    </row>
    <row r="356" spans="1:8" ht="14.25">
      <c r="A356" s="16">
        <v>351</v>
      </c>
      <c r="B356" s="16" t="s">
        <v>263</v>
      </c>
      <c r="C356" s="16" t="s">
        <v>792</v>
      </c>
      <c r="D356" s="16" t="s">
        <v>792</v>
      </c>
      <c r="E356" s="31" t="s">
        <v>2131</v>
      </c>
      <c r="F356" s="5" t="s">
        <v>856</v>
      </c>
      <c r="G356" s="33">
        <v>0.34</v>
      </c>
      <c r="H356" s="16">
        <v>0.04</v>
      </c>
    </row>
    <row r="357" spans="1:8" ht="27">
      <c r="A357" s="16">
        <v>352</v>
      </c>
      <c r="B357" s="16" t="s">
        <v>263</v>
      </c>
      <c r="C357" s="16" t="s">
        <v>2099</v>
      </c>
      <c r="D357" s="16" t="s">
        <v>857</v>
      </c>
      <c r="E357" s="31" t="s">
        <v>2131</v>
      </c>
      <c r="F357" s="5" t="s">
        <v>858</v>
      </c>
      <c r="G357" s="33">
        <v>0.5355</v>
      </c>
      <c r="H357" s="16">
        <v>0.03</v>
      </c>
    </row>
    <row r="358" spans="1:8" ht="27">
      <c r="A358" s="16">
        <v>353</v>
      </c>
      <c r="B358" s="16" t="s">
        <v>263</v>
      </c>
      <c r="C358" s="16" t="s">
        <v>2099</v>
      </c>
      <c r="D358" s="16" t="s">
        <v>857</v>
      </c>
      <c r="E358" s="31" t="s">
        <v>2131</v>
      </c>
      <c r="F358" s="5" t="s">
        <v>859</v>
      </c>
      <c r="G358" s="33">
        <v>0.136</v>
      </c>
      <c r="H358" s="16">
        <v>-0.01</v>
      </c>
    </row>
    <row r="359" spans="1:8" ht="27">
      <c r="A359" s="16">
        <v>354</v>
      </c>
      <c r="B359" s="16" t="s">
        <v>263</v>
      </c>
      <c r="C359" s="16" t="s">
        <v>2099</v>
      </c>
      <c r="D359" s="16" t="s">
        <v>857</v>
      </c>
      <c r="E359" s="31" t="s">
        <v>2131</v>
      </c>
      <c r="F359" s="5" t="s">
        <v>860</v>
      </c>
      <c r="G359" s="33">
        <v>0.2125</v>
      </c>
      <c r="H359" s="16">
        <v>0.012</v>
      </c>
    </row>
    <row r="360" spans="1:8" ht="14.25">
      <c r="A360" s="16">
        <v>355</v>
      </c>
      <c r="B360" s="16" t="s">
        <v>263</v>
      </c>
      <c r="C360" s="16" t="s">
        <v>2099</v>
      </c>
      <c r="D360" s="16" t="s">
        <v>857</v>
      </c>
      <c r="E360" s="31" t="s">
        <v>2131</v>
      </c>
      <c r="F360" s="5" t="s">
        <v>861</v>
      </c>
      <c r="G360" s="33">
        <v>0.085</v>
      </c>
      <c r="H360" s="16">
        <v>-0.01</v>
      </c>
    </row>
    <row r="361" spans="1:8" ht="27">
      <c r="A361" s="16">
        <v>356</v>
      </c>
      <c r="B361" s="16" t="s">
        <v>263</v>
      </c>
      <c r="C361" s="16" t="s">
        <v>2099</v>
      </c>
      <c r="D361" s="16" t="s">
        <v>857</v>
      </c>
      <c r="E361" s="31" t="s">
        <v>2131</v>
      </c>
      <c r="F361" s="5" t="s">
        <v>862</v>
      </c>
      <c r="G361" s="33">
        <v>0.2125</v>
      </c>
      <c r="H361" s="16">
        <v>0.012</v>
      </c>
    </row>
    <row r="362" spans="1:8" ht="14.25">
      <c r="A362" s="16">
        <v>357</v>
      </c>
      <c r="B362" s="16" t="s">
        <v>263</v>
      </c>
      <c r="C362" s="16" t="s">
        <v>2099</v>
      </c>
      <c r="D362" s="16" t="s">
        <v>857</v>
      </c>
      <c r="E362" s="31" t="s">
        <v>2131</v>
      </c>
      <c r="F362" s="5" t="s">
        <v>863</v>
      </c>
      <c r="G362" s="33">
        <v>0.085</v>
      </c>
      <c r="H362" s="16">
        <v>-0.01</v>
      </c>
    </row>
    <row r="363" spans="1:8" ht="27">
      <c r="A363" s="16">
        <v>358</v>
      </c>
      <c r="B363" s="16" t="s">
        <v>263</v>
      </c>
      <c r="C363" s="16" t="s">
        <v>2099</v>
      </c>
      <c r="D363" s="16" t="s">
        <v>857</v>
      </c>
      <c r="E363" s="31" t="s">
        <v>2131</v>
      </c>
      <c r="F363" s="5" t="s">
        <v>864</v>
      </c>
      <c r="G363" s="33">
        <v>0.85</v>
      </c>
      <c r="H363" s="16">
        <f>0.05+5</f>
        <v>5.05</v>
      </c>
    </row>
    <row r="364" spans="1:8" ht="14.25">
      <c r="A364" s="16">
        <v>359</v>
      </c>
      <c r="B364" s="16" t="s">
        <v>263</v>
      </c>
      <c r="C364" s="16" t="s">
        <v>2099</v>
      </c>
      <c r="D364" s="16" t="s">
        <v>857</v>
      </c>
      <c r="E364" s="31" t="s">
        <v>2131</v>
      </c>
      <c r="F364" s="5" t="s">
        <v>865</v>
      </c>
      <c r="G364" s="33">
        <v>0.085</v>
      </c>
      <c r="H364" s="16">
        <v>-0.01</v>
      </c>
    </row>
    <row r="365" spans="1:8" ht="14.25">
      <c r="A365" s="16">
        <v>360</v>
      </c>
      <c r="B365" s="16" t="s">
        <v>263</v>
      </c>
      <c r="C365" s="16" t="s">
        <v>2099</v>
      </c>
      <c r="D365" s="16" t="s">
        <v>857</v>
      </c>
      <c r="E365" s="31" t="s">
        <v>2131</v>
      </c>
      <c r="F365" s="5" t="s">
        <v>866</v>
      </c>
      <c r="G365" s="33">
        <v>0.05354999999999999</v>
      </c>
      <c r="H365" s="16">
        <v>-0.01</v>
      </c>
    </row>
    <row r="366" spans="1:8" ht="14.25">
      <c r="A366" s="16">
        <v>361</v>
      </c>
      <c r="B366" s="16" t="s">
        <v>263</v>
      </c>
      <c r="C366" s="16" t="s">
        <v>2099</v>
      </c>
      <c r="D366" s="16" t="s">
        <v>857</v>
      </c>
      <c r="E366" s="31" t="s">
        <v>2131</v>
      </c>
      <c r="F366" s="5" t="s">
        <v>867</v>
      </c>
      <c r="G366" s="33">
        <v>0.136</v>
      </c>
      <c r="H366" s="16">
        <v>-0.01</v>
      </c>
    </row>
    <row r="367" spans="1:8" ht="14.25">
      <c r="A367" s="16">
        <v>362</v>
      </c>
      <c r="B367" s="16" t="s">
        <v>263</v>
      </c>
      <c r="C367" s="16" t="s">
        <v>2099</v>
      </c>
      <c r="D367" s="16" t="s">
        <v>857</v>
      </c>
      <c r="E367" s="31" t="s">
        <v>2131</v>
      </c>
      <c r="F367" s="5" t="s">
        <v>809</v>
      </c>
      <c r="G367" s="33">
        <v>0.136</v>
      </c>
      <c r="H367" s="16">
        <v>-0.01</v>
      </c>
    </row>
    <row r="368" spans="1:8" ht="14.25">
      <c r="A368" s="16">
        <v>363</v>
      </c>
      <c r="B368" s="16" t="s">
        <v>263</v>
      </c>
      <c r="C368" s="16" t="s">
        <v>2099</v>
      </c>
      <c r="D368" s="16" t="s">
        <v>857</v>
      </c>
      <c r="E368" s="31" t="s">
        <v>2131</v>
      </c>
      <c r="F368" s="5" t="s">
        <v>868</v>
      </c>
      <c r="G368" s="33">
        <v>0.2125</v>
      </c>
      <c r="H368" s="16">
        <v>0.012</v>
      </c>
    </row>
    <row r="369" spans="1:8" ht="27">
      <c r="A369" s="16">
        <v>364</v>
      </c>
      <c r="B369" s="16" t="s">
        <v>263</v>
      </c>
      <c r="C369" s="16" t="s">
        <v>2099</v>
      </c>
      <c r="D369" s="16" t="s">
        <v>857</v>
      </c>
      <c r="E369" s="31" t="s">
        <v>2131</v>
      </c>
      <c r="F369" s="5" t="s">
        <v>869</v>
      </c>
      <c r="G369" s="33">
        <v>0.05354999999999999</v>
      </c>
      <c r="H369" s="16">
        <v>-0.02</v>
      </c>
    </row>
    <row r="370" spans="1:8" ht="27">
      <c r="A370" s="16">
        <v>365</v>
      </c>
      <c r="B370" s="16" t="s">
        <v>263</v>
      </c>
      <c r="C370" s="16" t="s">
        <v>2099</v>
      </c>
      <c r="D370" s="16" t="s">
        <v>857</v>
      </c>
      <c r="E370" s="31" t="s">
        <v>2131</v>
      </c>
      <c r="F370" s="5" t="s">
        <v>870</v>
      </c>
      <c r="G370" s="33">
        <v>0.05354999999999999</v>
      </c>
      <c r="H370" s="16">
        <v>-0.02</v>
      </c>
    </row>
    <row r="371" spans="1:8" ht="14.25">
      <c r="A371" s="16">
        <v>366</v>
      </c>
      <c r="B371" s="16" t="s">
        <v>263</v>
      </c>
      <c r="C371" s="16" t="s">
        <v>2099</v>
      </c>
      <c r="D371" s="16" t="s">
        <v>857</v>
      </c>
      <c r="E371" s="31" t="s">
        <v>2131</v>
      </c>
      <c r="F371" s="5" t="s">
        <v>871</v>
      </c>
      <c r="G371" s="33">
        <v>0.02125</v>
      </c>
      <c r="H371" s="16">
        <v>-0.02</v>
      </c>
    </row>
    <row r="372" spans="1:8" ht="14.25">
      <c r="A372" s="16">
        <v>367</v>
      </c>
      <c r="B372" s="16" t="s">
        <v>263</v>
      </c>
      <c r="C372" s="16" t="s">
        <v>2099</v>
      </c>
      <c r="D372" s="16" t="s">
        <v>857</v>
      </c>
      <c r="E372" s="31" t="s">
        <v>2131</v>
      </c>
      <c r="F372" s="5" t="s">
        <v>872</v>
      </c>
      <c r="G372" s="33">
        <v>0.306</v>
      </c>
      <c r="H372" s="16">
        <v>0.006</v>
      </c>
    </row>
    <row r="373" spans="1:8" ht="14.25">
      <c r="A373" s="16">
        <v>368</v>
      </c>
      <c r="B373" s="16" t="s">
        <v>263</v>
      </c>
      <c r="C373" s="16" t="s">
        <v>2099</v>
      </c>
      <c r="D373" s="16" t="s">
        <v>857</v>
      </c>
      <c r="E373" s="31" t="s">
        <v>2131</v>
      </c>
      <c r="F373" s="5" t="s">
        <v>873</v>
      </c>
      <c r="G373" s="33">
        <v>0.5355</v>
      </c>
      <c r="H373" s="16">
        <v>0.035</v>
      </c>
    </row>
    <row r="374" spans="1:8" ht="14.25">
      <c r="A374" s="16">
        <v>369</v>
      </c>
      <c r="B374" s="16" t="s">
        <v>263</v>
      </c>
      <c r="C374" s="16" t="s">
        <v>2099</v>
      </c>
      <c r="D374" s="16" t="s">
        <v>857</v>
      </c>
      <c r="E374" s="31" t="s">
        <v>2131</v>
      </c>
      <c r="F374" s="5" t="s">
        <v>874</v>
      </c>
      <c r="G374" s="33">
        <v>0.05354999999999999</v>
      </c>
      <c r="H374" s="16">
        <v>0.035</v>
      </c>
    </row>
    <row r="375" spans="1:8" ht="14.25">
      <c r="A375" s="16">
        <v>370</v>
      </c>
      <c r="B375" s="16" t="s">
        <v>263</v>
      </c>
      <c r="C375" s="16" t="s">
        <v>2099</v>
      </c>
      <c r="D375" s="16" t="s">
        <v>857</v>
      </c>
      <c r="E375" s="31" t="s">
        <v>2131</v>
      </c>
      <c r="F375" s="5" t="s">
        <v>875</v>
      </c>
      <c r="G375" s="33">
        <v>0.2125</v>
      </c>
      <c r="H375" s="16">
        <v>0.012</v>
      </c>
    </row>
    <row r="376" spans="1:8" ht="27">
      <c r="A376" s="16">
        <v>371</v>
      </c>
      <c r="B376" s="16" t="s">
        <v>263</v>
      </c>
      <c r="C376" s="16" t="s">
        <v>2099</v>
      </c>
      <c r="D376" s="16" t="s">
        <v>857</v>
      </c>
      <c r="E376" s="31" t="s">
        <v>2131</v>
      </c>
      <c r="F376" s="5" t="s">
        <v>876</v>
      </c>
      <c r="G376" s="33">
        <v>0.02125</v>
      </c>
      <c r="H376" s="16">
        <v>-0.02</v>
      </c>
    </row>
    <row r="377" spans="1:8" ht="14.25">
      <c r="A377" s="16">
        <v>372</v>
      </c>
      <c r="B377" s="16" t="s">
        <v>263</v>
      </c>
      <c r="C377" s="16" t="s">
        <v>2099</v>
      </c>
      <c r="D377" s="16" t="s">
        <v>857</v>
      </c>
      <c r="E377" s="31" t="s">
        <v>2131</v>
      </c>
      <c r="F377" s="5" t="s">
        <v>877</v>
      </c>
      <c r="G377" s="33">
        <v>0.085</v>
      </c>
      <c r="H377" s="16">
        <v>-0.02</v>
      </c>
    </row>
    <row r="378" spans="1:8" ht="14.25">
      <c r="A378" s="16">
        <v>373</v>
      </c>
      <c r="B378" s="16" t="s">
        <v>263</v>
      </c>
      <c r="C378" s="16" t="s">
        <v>2099</v>
      </c>
      <c r="D378" s="16" t="s">
        <v>857</v>
      </c>
      <c r="E378" s="31" t="s">
        <v>2131</v>
      </c>
      <c r="F378" s="5" t="s">
        <v>878</v>
      </c>
      <c r="G378" s="33">
        <v>0.02125</v>
      </c>
      <c r="H378" s="16">
        <v>-0.02</v>
      </c>
    </row>
    <row r="379" spans="1:8" ht="14.25">
      <c r="A379" s="16">
        <v>374</v>
      </c>
      <c r="B379" s="16" t="s">
        <v>263</v>
      </c>
      <c r="C379" s="16" t="s">
        <v>2099</v>
      </c>
      <c r="D379" s="16" t="s">
        <v>857</v>
      </c>
      <c r="E379" s="31" t="s">
        <v>2131</v>
      </c>
      <c r="F379" s="5" t="s">
        <v>879</v>
      </c>
      <c r="G379" s="33">
        <v>0.02125</v>
      </c>
      <c r="H379" s="16">
        <v>-0.02</v>
      </c>
    </row>
    <row r="380" spans="1:8" ht="14.25">
      <c r="A380" s="16">
        <v>375</v>
      </c>
      <c r="B380" s="16" t="s">
        <v>263</v>
      </c>
      <c r="C380" s="16" t="s">
        <v>2099</v>
      </c>
      <c r="D380" s="16" t="s">
        <v>857</v>
      </c>
      <c r="E380" s="31" t="s">
        <v>2131</v>
      </c>
      <c r="F380" s="5" t="s">
        <v>880</v>
      </c>
      <c r="G380" s="33">
        <v>0.02125</v>
      </c>
      <c r="H380" s="16">
        <v>-0.02</v>
      </c>
    </row>
    <row r="381" spans="1:8" ht="14.25">
      <c r="A381" s="16">
        <v>376</v>
      </c>
      <c r="B381" s="16" t="s">
        <v>263</v>
      </c>
      <c r="C381" s="16" t="s">
        <v>2099</v>
      </c>
      <c r="D381" s="16" t="s">
        <v>857</v>
      </c>
      <c r="E381" s="31" t="s">
        <v>2131</v>
      </c>
      <c r="F381" s="5" t="s">
        <v>881</v>
      </c>
      <c r="G381" s="33">
        <v>0.02125</v>
      </c>
      <c r="H381" s="16">
        <v>-0.02</v>
      </c>
    </row>
    <row r="382" spans="1:8" ht="14.25">
      <c r="A382" s="16">
        <v>377</v>
      </c>
      <c r="B382" s="16" t="s">
        <v>263</v>
      </c>
      <c r="C382" s="16" t="s">
        <v>2099</v>
      </c>
      <c r="D382" s="16" t="s">
        <v>857</v>
      </c>
      <c r="E382" s="31" t="s">
        <v>2131</v>
      </c>
      <c r="F382" s="5" t="s">
        <v>882</v>
      </c>
      <c r="G382" s="33">
        <v>1.071</v>
      </c>
      <c r="H382" s="16">
        <f>0.071+9</f>
        <v>9.071</v>
      </c>
    </row>
    <row r="383" spans="1:8" ht="14.25">
      <c r="A383" s="16">
        <v>378</v>
      </c>
      <c r="B383" s="16" t="s">
        <v>263</v>
      </c>
      <c r="C383" s="16" t="s">
        <v>2099</v>
      </c>
      <c r="D383" s="16" t="s">
        <v>857</v>
      </c>
      <c r="E383" s="31" t="s">
        <v>2131</v>
      </c>
      <c r="F383" s="5" t="s">
        <v>883</v>
      </c>
      <c r="G383" s="33">
        <v>0.085</v>
      </c>
      <c r="H383" s="16">
        <v>-0.01</v>
      </c>
    </row>
    <row r="384" spans="1:8" ht="27">
      <c r="A384" s="16">
        <v>379</v>
      </c>
      <c r="B384" s="16" t="s">
        <v>263</v>
      </c>
      <c r="C384" s="16" t="s">
        <v>2099</v>
      </c>
      <c r="D384" s="16" t="s">
        <v>857</v>
      </c>
      <c r="E384" s="31" t="s">
        <v>2131</v>
      </c>
      <c r="F384" s="5" t="s">
        <v>884</v>
      </c>
      <c r="G384" s="33">
        <v>0.05354999999999999</v>
      </c>
      <c r="H384" s="16">
        <v>-0.01</v>
      </c>
    </row>
    <row r="385" spans="1:8" ht="14.25">
      <c r="A385" s="16">
        <v>380</v>
      </c>
      <c r="B385" s="16" t="s">
        <v>263</v>
      </c>
      <c r="C385" s="16" t="s">
        <v>2099</v>
      </c>
      <c r="D385" s="16" t="s">
        <v>857</v>
      </c>
      <c r="E385" s="31" t="s">
        <v>2131</v>
      </c>
      <c r="F385" s="5" t="s">
        <v>885</v>
      </c>
      <c r="G385" s="33">
        <v>0.085</v>
      </c>
      <c r="H385" s="16">
        <f>-0.01+12</f>
        <v>11.99</v>
      </c>
    </row>
    <row r="386" spans="1:8" ht="14.25">
      <c r="A386" s="16">
        <v>381</v>
      </c>
      <c r="B386" s="16" t="s">
        <v>263</v>
      </c>
      <c r="C386" s="16" t="s">
        <v>2099</v>
      </c>
      <c r="D386" s="16" t="s">
        <v>857</v>
      </c>
      <c r="E386" s="31" t="s">
        <v>2131</v>
      </c>
      <c r="F386" s="5" t="s">
        <v>886</v>
      </c>
      <c r="G386" s="33">
        <v>0.085</v>
      </c>
      <c r="H386" s="16">
        <v>-0.01</v>
      </c>
    </row>
    <row r="387" spans="1:8" ht="14.25">
      <c r="A387" s="16">
        <v>382</v>
      </c>
      <c r="B387" s="16" t="s">
        <v>263</v>
      </c>
      <c r="C387" s="16" t="s">
        <v>2099</v>
      </c>
      <c r="D387" s="16" t="s">
        <v>857</v>
      </c>
      <c r="E387" s="31" t="s">
        <v>2131</v>
      </c>
      <c r="F387" s="5" t="s">
        <v>887</v>
      </c>
      <c r="G387" s="33">
        <v>0.05354999999999999</v>
      </c>
      <c r="H387" s="16">
        <v>-0.01</v>
      </c>
    </row>
    <row r="388" spans="1:8" ht="14.25">
      <c r="A388" s="16">
        <v>383</v>
      </c>
      <c r="B388" s="16" t="s">
        <v>263</v>
      </c>
      <c r="C388" s="16" t="s">
        <v>2099</v>
      </c>
      <c r="D388" s="16" t="s">
        <v>857</v>
      </c>
      <c r="E388" s="31" t="s">
        <v>2131</v>
      </c>
      <c r="F388" s="5" t="s">
        <v>888</v>
      </c>
      <c r="G388" s="33">
        <v>0.136</v>
      </c>
      <c r="H388" s="16">
        <v>-0.01</v>
      </c>
    </row>
    <row r="389" spans="1:8" ht="14.25">
      <c r="A389" s="16">
        <v>384</v>
      </c>
      <c r="B389" s="16" t="s">
        <v>263</v>
      </c>
      <c r="C389" s="16" t="s">
        <v>2099</v>
      </c>
      <c r="D389" s="16" t="s">
        <v>857</v>
      </c>
      <c r="E389" s="31" t="s">
        <v>2131</v>
      </c>
      <c r="F389" s="5" t="s">
        <v>889</v>
      </c>
      <c r="G389" s="33">
        <v>0.2125</v>
      </c>
      <c r="H389" s="16">
        <v>0.012</v>
      </c>
    </row>
    <row r="390" spans="1:8" ht="14.25">
      <c r="A390" s="16">
        <v>385</v>
      </c>
      <c r="B390" s="16" t="s">
        <v>263</v>
      </c>
      <c r="C390" s="16" t="s">
        <v>2099</v>
      </c>
      <c r="D390" s="16" t="s">
        <v>857</v>
      </c>
      <c r="E390" s="31" t="s">
        <v>2131</v>
      </c>
      <c r="F390" s="5" t="s">
        <v>890</v>
      </c>
      <c r="G390" s="33">
        <v>0.085</v>
      </c>
      <c r="H390" s="16">
        <v>-0.01</v>
      </c>
    </row>
    <row r="391" spans="1:8" ht="27">
      <c r="A391" s="16">
        <v>386</v>
      </c>
      <c r="B391" s="16" t="s">
        <v>263</v>
      </c>
      <c r="C391" s="16" t="s">
        <v>2099</v>
      </c>
      <c r="D391" s="16" t="s">
        <v>857</v>
      </c>
      <c r="E391" s="31" t="s">
        <v>2131</v>
      </c>
      <c r="F391" s="5" t="s">
        <v>891</v>
      </c>
      <c r="G391" s="33">
        <v>0.085</v>
      </c>
      <c r="H391" s="16">
        <v>-0.01</v>
      </c>
    </row>
    <row r="392" spans="1:8" ht="14.25">
      <c r="A392" s="16">
        <v>387</v>
      </c>
      <c r="B392" s="16" t="s">
        <v>263</v>
      </c>
      <c r="C392" s="16" t="s">
        <v>2099</v>
      </c>
      <c r="D392" s="16" t="s">
        <v>857</v>
      </c>
      <c r="E392" s="31" t="s">
        <v>2131</v>
      </c>
      <c r="F392" s="5" t="s">
        <v>892</v>
      </c>
      <c r="G392" s="33">
        <v>0.136</v>
      </c>
      <c r="H392" s="16">
        <v>-0.01</v>
      </c>
    </row>
    <row r="393" spans="1:8" ht="27">
      <c r="A393" s="16">
        <v>388</v>
      </c>
      <c r="B393" s="16" t="s">
        <v>263</v>
      </c>
      <c r="C393" s="16" t="s">
        <v>2099</v>
      </c>
      <c r="D393" s="16" t="s">
        <v>857</v>
      </c>
      <c r="E393" s="31" t="s">
        <v>2131</v>
      </c>
      <c r="F393" s="5" t="s">
        <v>893</v>
      </c>
      <c r="G393" s="33">
        <v>0.34</v>
      </c>
      <c r="H393" s="16">
        <v>0.04</v>
      </c>
    </row>
    <row r="394" spans="1:8" ht="14.25">
      <c r="A394" s="16">
        <v>389</v>
      </c>
      <c r="B394" s="16" t="s">
        <v>263</v>
      </c>
      <c r="C394" s="16" t="s">
        <v>2099</v>
      </c>
      <c r="D394" s="16" t="s">
        <v>857</v>
      </c>
      <c r="E394" s="31" t="s">
        <v>2131</v>
      </c>
      <c r="F394" s="5" t="s">
        <v>894</v>
      </c>
      <c r="G394" s="33">
        <v>0.034</v>
      </c>
      <c r="H394" s="16">
        <v>-0.01</v>
      </c>
    </row>
    <row r="395" spans="1:8" ht="14.25">
      <c r="A395" s="16">
        <v>390</v>
      </c>
      <c r="B395" s="16" t="s">
        <v>263</v>
      </c>
      <c r="C395" s="16" t="s">
        <v>2099</v>
      </c>
      <c r="D395" s="16" t="s">
        <v>857</v>
      </c>
      <c r="E395" s="31" t="s">
        <v>2131</v>
      </c>
      <c r="F395" s="5" t="s">
        <v>895</v>
      </c>
      <c r="G395" s="33">
        <v>0.34</v>
      </c>
      <c r="H395" s="16">
        <v>0.04</v>
      </c>
    </row>
    <row r="396" spans="1:8" ht="27">
      <c r="A396" s="16">
        <v>391</v>
      </c>
      <c r="B396" s="16" t="s">
        <v>263</v>
      </c>
      <c r="C396" s="16" t="s">
        <v>2099</v>
      </c>
      <c r="D396" s="16" t="s">
        <v>857</v>
      </c>
      <c r="E396" s="31" t="s">
        <v>2131</v>
      </c>
      <c r="F396" s="5" t="s">
        <v>896</v>
      </c>
      <c r="G396" s="33">
        <v>0.2125</v>
      </c>
      <c r="H396" s="16">
        <f>0.012+15</f>
        <v>15.012</v>
      </c>
    </row>
    <row r="397" spans="1:8" ht="14.25">
      <c r="A397" s="16">
        <v>392</v>
      </c>
      <c r="B397" s="16" t="s">
        <v>263</v>
      </c>
      <c r="C397" s="16" t="s">
        <v>2099</v>
      </c>
      <c r="D397" s="16" t="s">
        <v>857</v>
      </c>
      <c r="E397" s="31" t="s">
        <v>2131</v>
      </c>
      <c r="F397" s="5" t="s">
        <v>897</v>
      </c>
      <c r="G397" s="33">
        <v>0.136</v>
      </c>
      <c r="H397" s="16">
        <v>-0.01</v>
      </c>
    </row>
    <row r="398" spans="1:8" ht="14.25">
      <c r="A398" s="16">
        <v>393</v>
      </c>
      <c r="B398" s="16" t="s">
        <v>263</v>
      </c>
      <c r="C398" s="16" t="s">
        <v>2099</v>
      </c>
      <c r="D398" s="16" t="s">
        <v>857</v>
      </c>
      <c r="E398" s="31" t="s">
        <v>2131</v>
      </c>
      <c r="F398" s="5" t="s">
        <v>898</v>
      </c>
      <c r="G398" s="33">
        <v>0.085</v>
      </c>
      <c r="H398" s="16">
        <v>-0.01</v>
      </c>
    </row>
    <row r="399" spans="1:8" ht="14.25">
      <c r="A399" s="16">
        <v>394</v>
      </c>
      <c r="B399" s="16" t="s">
        <v>263</v>
      </c>
      <c r="C399" s="16" t="s">
        <v>2099</v>
      </c>
      <c r="D399" s="16" t="s">
        <v>857</v>
      </c>
      <c r="E399" s="31" t="s">
        <v>2131</v>
      </c>
      <c r="F399" s="5" t="s">
        <v>899</v>
      </c>
      <c r="G399" s="33">
        <v>0.136</v>
      </c>
      <c r="H399" s="16">
        <v>-0.01</v>
      </c>
    </row>
    <row r="400" spans="1:8" ht="14.25">
      <c r="A400" s="16">
        <v>395</v>
      </c>
      <c r="B400" s="16" t="s">
        <v>263</v>
      </c>
      <c r="C400" s="16" t="s">
        <v>2099</v>
      </c>
      <c r="D400" s="16" t="s">
        <v>857</v>
      </c>
      <c r="E400" s="31" t="s">
        <v>2131</v>
      </c>
      <c r="F400" s="5" t="s">
        <v>900</v>
      </c>
      <c r="G400" s="33">
        <v>0.2125</v>
      </c>
      <c r="H400" s="16">
        <v>0.012</v>
      </c>
    </row>
    <row r="401" spans="1:8" ht="14.25">
      <c r="A401" s="16">
        <v>396</v>
      </c>
      <c r="B401" s="16" t="s">
        <v>263</v>
      </c>
      <c r="C401" s="16" t="s">
        <v>2099</v>
      </c>
      <c r="D401" s="16" t="s">
        <v>857</v>
      </c>
      <c r="E401" s="31" t="s">
        <v>2131</v>
      </c>
      <c r="F401" s="5" t="s">
        <v>901</v>
      </c>
      <c r="G401" s="33">
        <v>0.136</v>
      </c>
      <c r="H401" s="16">
        <v>-0.01</v>
      </c>
    </row>
    <row r="402" spans="1:8" ht="14.25">
      <c r="A402" s="16">
        <v>397</v>
      </c>
      <c r="B402" s="16" t="s">
        <v>263</v>
      </c>
      <c r="C402" s="16" t="s">
        <v>2099</v>
      </c>
      <c r="D402" s="16" t="s">
        <v>857</v>
      </c>
      <c r="E402" s="31" t="s">
        <v>2131</v>
      </c>
      <c r="F402" s="5" t="s">
        <v>902</v>
      </c>
      <c r="G402" s="33">
        <v>0.2125</v>
      </c>
      <c r="H402" s="16">
        <v>0.012</v>
      </c>
    </row>
    <row r="403" spans="1:8" ht="14.25">
      <c r="A403" s="16">
        <v>398</v>
      </c>
      <c r="B403" s="16" t="s">
        <v>263</v>
      </c>
      <c r="C403" s="16" t="s">
        <v>2099</v>
      </c>
      <c r="D403" s="16" t="s">
        <v>857</v>
      </c>
      <c r="E403" s="31" t="s">
        <v>2131</v>
      </c>
      <c r="F403" s="5" t="s">
        <v>903</v>
      </c>
      <c r="G403" s="33">
        <v>0.136</v>
      </c>
      <c r="H403" s="16">
        <v>-0.01</v>
      </c>
    </row>
    <row r="404" spans="1:8" ht="14.25">
      <c r="A404" s="16">
        <v>399</v>
      </c>
      <c r="B404" s="16" t="s">
        <v>263</v>
      </c>
      <c r="C404" s="16" t="s">
        <v>2099</v>
      </c>
      <c r="D404" s="16" t="s">
        <v>857</v>
      </c>
      <c r="E404" s="31" t="s">
        <v>2131</v>
      </c>
      <c r="F404" s="5" t="s">
        <v>904</v>
      </c>
      <c r="G404" s="33">
        <v>0.136</v>
      </c>
      <c r="H404" s="16">
        <v>-0.01</v>
      </c>
    </row>
    <row r="405" spans="1:8" ht="14.25">
      <c r="A405" s="16">
        <v>400</v>
      </c>
      <c r="B405" s="16" t="s">
        <v>263</v>
      </c>
      <c r="C405" s="16" t="s">
        <v>2099</v>
      </c>
      <c r="D405" s="16" t="s">
        <v>857</v>
      </c>
      <c r="E405" s="31" t="s">
        <v>2131</v>
      </c>
      <c r="F405" s="5" t="s">
        <v>905</v>
      </c>
      <c r="G405" s="33">
        <v>0.085</v>
      </c>
      <c r="H405" s="16">
        <f>-0.01+5</f>
        <v>4.99</v>
      </c>
    </row>
    <row r="406" spans="1:8" ht="14.25">
      <c r="A406" s="16">
        <v>401</v>
      </c>
      <c r="B406" s="16" t="s">
        <v>263</v>
      </c>
      <c r="C406" s="16" t="s">
        <v>2099</v>
      </c>
      <c r="D406" s="16" t="s">
        <v>857</v>
      </c>
      <c r="E406" s="31" t="s">
        <v>2131</v>
      </c>
      <c r="F406" s="5" t="s">
        <v>906</v>
      </c>
      <c r="G406" s="33">
        <v>0.085</v>
      </c>
      <c r="H406" s="16">
        <f>-0.01+7</f>
        <v>6.99</v>
      </c>
    </row>
    <row r="407" spans="1:8" ht="14.25">
      <c r="A407" s="16">
        <v>402</v>
      </c>
      <c r="B407" s="16" t="s">
        <v>263</v>
      </c>
      <c r="C407" s="16" t="s">
        <v>2099</v>
      </c>
      <c r="D407" s="16" t="s">
        <v>857</v>
      </c>
      <c r="E407" s="31" t="s">
        <v>2131</v>
      </c>
      <c r="F407" s="5" t="s">
        <v>907</v>
      </c>
      <c r="G407" s="33">
        <v>0.05354999999999999</v>
      </c>
      <c r="H407" s="16">
        <v>-0.02</v>
      </c>
    </row>
    <row r="408" spans="1:8" ht="27">
      <c r="A408" s="16">
        <v>403</v>
      </c>
      <c r="B408" s="16" t="s">
        <v>263</v>
      </c>
      <c r="C408" s="16" t="s">
        <v>2099</v>
      </c>
      <c r="D408" s="16" t="s">
        <v>857</v>
      </c>
      <c r="E408" s="31" t="s">
        <v>2131</v>
      </c>
      <c r="F408" s="5" t="s">
        <v>908</v>
      </c>
      <c r="G408" s="33">
        <v>0.085</v>
      </c>
      <c r="H408" s="16">
        <v>-0.01</v>
      </c>
    </row>
    <row r="409" spans="1:8" ht="14.25">
      <c r="A409" s="16">
        <v>404</v>
      </c>
      <c r="B409" s="16" t="s">
        <v>263</v>
      </c>
      <c r="C409" s="16" t="s">
        <v>2099</v>
      </c>
      <c r="D409" s="16" t="s">
        <v>857</v>
      </c>
      <c r="E409" s="31" t="s">
        <v>2131</v>
      </c>
      <c r="F409" s="5" t="s">
        <v>909</v>
      </c>
      <c r="G409" s="33">
        <v>0.085</v>
      </c>
      <c r="H409" s="16">
        <v>-0.01</v>
      </c>
    </row>
    <row r="410" spans="1:8" ht="14.25">
      <c r="A410" s="16">
        <v>405</v>
      </c>
      <c r="B410" s="16" t="s">
        <v>263</v>
      </c>
      <c r="C410" s="16" t="s">
        <v>2099</v>
      </c>
      <c r="D410" s="16" t="s">
        <v>857</v>
      </c>
      <c r="E410" s="31" t="s">
        <v>2131</v>
      </c>
      <c r="F410" s="5" t="s">
        <v>910</v>
      </c>
      <c r="G410" s="33">
        <v>0.2125</v>
      </c>
      <c r="H410" s="16">
        <v>0.012</v>
      </c>
    </row>
    <row r="411" spans="1:8" ht="14.25">
      <c r="A411" s="16">
        <v>406</v>
      </c>
      <c r="B411" s="16" t="s">
        <v>263</v>
      </c>
      <c r="C411" s="16" t="s">
        <v>2099</v>
      </c>
      <c r="D411" s="16" t="s">
        <v>857</v>
      </c>
      <c r="E411" s="31" t="s">
        <v>2131</v>
      </c>
      <c r="F411" s="5" t="s">
        <v>911</v>
      </c>
      <c r="G411" s="33">
        <v>0.2125</v>
      </c>
      <c r="H411" s="16">
        <v>0.012</v>
      </c>
    </row>
    <row r="412" spans="1:8" ht="14.25">
      <c r="A412" s="16">
        <v>407</v>
      </c>
      <c r="B412" s="16" t="s">
        <v>263</v>
      </c>
      <c r="C412" s="16" t="s">
        <v>2099</v>
      </c>
      <c r="D412" s="16" t="s">
        <v>857</v>
      </c>
      <c r="E412" s="31" t="s">
        <v>2131</v>
      </c>
      <c r="F412" s="5" t="s">
        <v>912</v>
      </c>
      <c r="G412" s="33">
        <v>0.02125</v>
      </c>
      <c r="H412" s="16">
        <v>-0.02</v>
      </c>
    </row>
    <row r="413" spans="1:8" ht="14.25">
      <c r="A413" s="16">
        <v>408</v>
      </c>
      <c r="B413" s="16" t="s">
        <v>263</v>
      </c>
      <c r="C413" s="16" t="s">
        <v>2099</v>
      </c>
      <c r="D413" s="16" t="s">
        <v>857</v>
      </c>
      <c r="E413" s="31" t="s">
        <v>2131</v>
      </c>
      <c r="F413" s="5" t="s">
        <v>913</v>
      </c>
      <c r="G413" s="33">
        <v>0.05354999999999999</v>
      </c>
      <c r="H413" s="16">
        <v>-0.02</v>
      </c>
    </row>
    <row r="414" spans="1:8" ht="27">
      <c r="A414" s="16">
        <v>409</v>
      </c>
      <c r="B414" s="16" t="s">
        <v>263</v>
      </c>
      <c r="C414" s="16" t="s">
        <v>2099</v>
      </c>
      <c r="D414" s="16" t="s">
        <v>857</v>
      </c>
      <c r="E414" s="31" t="s">
        <v>2131</v>
      </c>
      <c r="F414" s="5" t="s">
        <v>914</v>
      </c>
      <c r="G414" s="33">
        <v>0.02125</v>
      </c>
      <c r="H414" s="16">
        <v>-0.02</v>
      </c>
    </row>
    <row r="415" spans="1:8" ht="27">
      <c r="A415" s="16">
        <v>410</v>
      </c>
      <c r="B415" s="16" t="s">
        <v>263</v>
      </c>
      <c r="C415" s="16" t="s">
        <v>2099</v>
      </c>
      <c r="D415" s="16" t="s">
        <v>857</v>
      </c>
      <c r="E415" s="31" t="s">
        <v>2131</v>
      </c>
      <c r="F415" s="5" t="s">
        <v>915</v>
      </c>
      <c r="G415" s="33">
        <v>0.2125</v>
      </c>
      <c r="H415" s="16">
        <f>0.012+13</f>
        <v>13.012</v>
      </c>
    </row>
    <row r="416" spans="1:8" ht="14.25">
      <c r="A416" s="16">
        <v>411</v>
      </c>
      <c r="B416" s="16" t="s">
        <v>263</v>
      </c>
      <c r="C416" s="16" t="s">
        <v>2099</v>
      </c>
      <c r="D416" s="16" t="s">
        <v>857</v>
      </c>
      <c r="E416" s="31" t="s">
        <v>2131</v>
      </c>
      <c r="F416" s="5" t="s">
        <v>916</v>
      </c>
      <c r="G416" s="33">
        <v>0.136</v>
      </c>
      <c r="H416" s="16">
        <v>-0.01</v>
      </c>
    </row>
    <row r="417" spans="1:8" ht="14.25">
      <c r="A417" s="16">
        <v>412</v>
      </c>
      <c r="B417" s="16" t="s">
        <v>263</v>
      </c>
      <c r="C417" s="16" t="s">
        <v>2099</v>
      </c>
      <c r="D417" s="16" t="s">
        <v>857</v>
      </c>
      <c r="E417" s="31" t="s">
        <v>2131</v>
      </c>
      <c r="F417" s="5" t="s">
        <v>917</v>
      </c>
      <c r="G417" s="33">
        <v>0.05354999999999999</v>
      </c>
      <c r="H417" s="16">
        <v>-0.02</v>
      </c>
    </row>
    <row r="418" spans="1:8" ht="14.25">
      <c r="A418" s="16">
        <v>413</v>
      </c>
      <c r="B418" s="16" t="s">
        <v>263</v>
      </c>
      <c r="C418" s="16" t="s">
        <v>2099</v>
      </c>
      <c r="D418" s="16" t="s">
        <v>857</v>
      </c>
      <c r="E418" s="31" t="s">
        <v>2131</v>
      </c>
      <c r="F418" s="5" t="s">
        <v>918</v>
      </c>
      <c r="G418" s="33">
        <v>0.02125</v>
      </c>
      <c r="H418" s="16">
        <v>-0.02</v>
      </c>
    </row>
    <row r="419" spans="1:8" ht="14.25">
      <c r="A419" s="16">
        <v>414</v>
      </c>
      <c r="B419" s="16" t="s">
        <v>263</v>
      </c>
      <c r="C419" s="16" t="s">
        <v>2099</v>
      </c>
      <c r="D419" s="16" t="s">
        <v>857</v>
      </c>
      <c r="E419" s="31" t="s">
        <v>2131</v>
      </c>
      <c r="F419" s="5" t="s">
        <v>919</v>
      </c>
      <c r="G419" s="33">
        <v>0.136</v>
      </c>
      <c r="H419" s="16">
        <v>-0.01</v>
      </c>
    </row>
    <row r="420" spans="1:8" ht="14.25">
      <c r="A420" s="16">
        <v>415</v>
      </c>
      <c r="B420" s="16" t="s">
        <v>263</v>
      </c>
      <c r="C420" s="16" t="s">
        <v>2099</v>
      </c>
      <c r="D420" s="16" t="s">
        <v>857</v>
      </c>
      <c r="E420" s="31" t="s">
        <v>2131</v>
      </c>
      <c r="F420" s="5" t="s">
        <v>920</v>
      </c>
      <c r="G420" s="33">
        <v>0.02125</v>
      </c>
      <c r="H420" s="16">
        <v>-0.02</v>
      </c>
    </row>
    <row r="421" spans="1:8" ht="27">
      <c r="A421" s="16">
        <v>416</v>
      </c>
      <c r="B421" s="16" t="s">
        <v>263</v>
      </c>
      <c r="C421" s="16" t="s">
        <v>2099</v>
      </c>
      <c r="D421" s="16" t="s">
        <v>857</v>
      </c>
      <c r="E421" s="31" t="s">
        <v>2131</v>
      </c>
      <c r="F421" s="5" t="s">
        <v>921</v>
      </c>
      <c r="G421" s="33">
        <v>0.2125</v>
      </c>
      <c r="H421" s="16">
        <v>0.012</v>
      </c>
    </row>
    <row r="422" spans="1:8" ht="27">
      <c r="A422" s="16">
        <v>417</v>
      </c>
      <c r="B422" s="16" t="s">
        <v>263</v>
      </c>
      <c r="C422" s="16" t="s">
        <v>2099</v>
      </c>
      <c r="D422" s="16" t="s">
        <v>857</v>
      </c>
      <c r="E422" s="31" t="s">
        <v>2131</v>
      </c>
      <c r="F422" s="5" t="s">
        <v>922</v>
      </c>
      <c r="G422" s="33">
        <v>0.2125</v>
      </c>
      <c r="H422" s="16">
        <v>0.012</v>
      </c>
    </row>
    <row r="423" spans="1:8" ht="14.25">
      <c r="A423" s="16">
        <v>418</v>
      </c>
      <c r="B423" s="16" t="s">
        <v>263</v>
      </c>
      <c r="C423" s="16" t="s">
        <v>2099</v>
      </c>
      <c r="D423" s="16" t="s">
        <v>857</v>
      </c>
      <c r="E423" s="31" t="s">
        <v>2131</v>
      </c>
      <c r="F423" s="5" t="s">
        <v>923</v>
      </c>
      <c r="G423" s="33">
        <v>0.136</v>
      </c>
      <c r="H423" s="16">
        <v>-0.01</v>
      </c>
    </row>
    <row r="424" spans="1:8" ht="27">
      <c r="A424" s="16">
        <v>419</v>
      </c>
      <c r="B424" s="16" t="s">
        <v>263</v>
      </c>
      <c r="C424" s="16" t="s">
        <v>2099</v>
      </c>
      <c r="D424" s="16" t="s">
        <v>857</v>
      </c>
      <c r="E424" s="31" t="s">
        <v>2131</v>
      </c>
      <c r="F424" s="5" t="s">
        <v>924</v>
      </c>
      <c r="G424" s="33">
        <v>0.136</v>
      </c>
      <c r="H424" s="16">
        <v>-0.01</v>
      </c>
    </row>
    <row r="425" spans="1:8" ht="27">
      <c r="A425" s="16">
        <v>420</v>
      </c>
      <c r="B425" s="16" t="s">
        <v>263</v>
      </c>
      <c r="C425" s="16" t="s">
        <v>2099</v>
      </c>
      <c r="D425" s="16" t="s">
        <v>857</v>
      </c>
      <c r="E425" s="31" t="s">
        <v>2131</v>
      </c>
      <c r="F425" s="5" t="s">
        <v>925</v>
      </c>
      <c r="G425" s="33">
        <v>0.136</v>
      </c>
      <c r="H425" s="16">
        <v>-0.01</v>
      </c>
    </row>
    <row r="426" spans="1:8" ht="14.25">
      <c r="A426" s="16">
        <v>421</v>
      </c>
      <c r="B426" s="16" t="s">
        <v>263</v>
      </c>
      <c r="C426" s="16" t="s">
        <v>2099</v>
      </c>
      <c r="D426" s="16" t="s">
        <v>857</v>
      </c>
      <c r="E426" s="31" t="s">
        <v>2131</v>
      </c>
      <c r="F426" s="5" t="s">
        <v>926</v>
      </c>
      <c r="G426" s="33">
        <v>0.2125</v>
      </c>
      <c r="H426" s="16">
        <f>0.012+13</f>
        <v>13.012</v>
      </c>
    </row>
    <row r="427" spans="1:8" ht="14.25">
      <c r="A427" s="16">
        <v>422</v>
      </c>
      <c r="B427" s="16" t="s">
        <v>263</v>
      </c>
      <c r="C427" s="16" t="s">
        <v>2099</v>
      </c>
      <c r="D427" s="16" t="s">
        <v>857</v>
      </c>
      <c r="E427" s="31" t="s">
        <v>2131</v>
      </c>
      <c r="F427" s="5" t="s">
        <v>927</v>
      </c>
      <c r="G427" s="33">
        <v>0.136</v>
      </c>
      <c r="H427" s="16">
        <v>-0.01</v>
      </c>
    </row>
    <row r="428" spans="1:8" ht="14.25">
      <c r="A428" s="16">
        <v>423</v>
      </c>
      <c r="B428" s="16" t="s">
        <v>263</v>
      </c>
      <c r="C428" s="16" t="s">
        <v>2099</v>
      </c>
      <c r="D428" s="16" t="s">
        <v>857</v>
      </c>
      <c r="E428" s="31" t="s">
        <v>2131</v>
      </c>
      <c r="F428" s="5" t="s">
        <v>928</v>
      </c>
      <c r="G428" s="33">
        <v>0.02125</v>
      </c>
      <c r="H428" s="16">
        <v>-0.01</v>
      </c>
    </row>
    <row r="429" spans="1:8" ht="27">
      <c r="A429" s="16">
        <v>424</v>
      </c>
      <c r="B429" s="16" t="s">
        <v>263</v>
      </c>
      <c r="C429" s="16" t="s">
        <v>2099</v>
      </c>
      <c r="D429" s="16" t="s">
        <v>857</v>
      </c>
      <c r="E429" s="31" t="s">
        <v>2131</v>
      </c>
      <c r="F429" s="5" t="s">
        <v>929</v>
      </c>
      <c r="G429" s="33">
        <v>0.034</v>
      </c>
      <c r="H429" s="16">
        <v>-0.01</v>
      </c>
    </row>
    <row r="430" spans="1:8" ht="14.25">
      <c r="A430" s="16">
        <v>425</v>
      </c>
      <c r="B430" s="16" t="s">
        <v>263</v>
      </c>
      <c r="C430" s="16" t="s">
        <v>2099</v>
      </c>
      <c r="D430" s="16" t="s">
        <v>857</v>
      </c>
      <c r="E430" s="31" t="s">
        <v>2131</v>
      </c>
      <c r="F430" s="5" t="s">
        <v>930</v>
      </c>
      <c r="G430" s="33">
        <v>0.02125</v>
      </c>
      <c r="H430" s="16">
        <v>-0.01</v>
      </c>
    </row>
    <row r="431" spans="1:8" ht="14.25">
      <c r="A431" s="16">
        <v>426</v>
      </c>
      <c r="B431" s="16" t="s">
        <v>263</v>
      </c>
      <c r="C431" s="16" t="s">
        <v>2099</v>
      </c>
      <c r="D431" s="16" t="s">
        <v>857</v>
      </c>
      <c r="E431" s="31" t="s">
        <v>2131</v>
      </c>
      <c r="F431" s="5" t="s">
        <v>931</v>
      </c>
      <c r="G431" s="33">
        <v>0.01275</v>
      </c>
      <c r="H431" s="16">
        <v>-0.01</v>
      </c>
    </row>
    <row r="432" spans="1:8" ht="14.25">
      <c r="A432" s="16">
        <v>427</v>
      </c>
      <c r="B432" s="16" t="s">
        <v>263</v>
      </c>
      <c r="C432" s="16" t="s">
        <v>2099</v>
      </c>
      <c r="D432" s="16" t="s">
        <v>857</v>
      </c>
      <c r="E432" s="31" t="s">
        <v>2131</v>
      </c>
      <c r="F432" s="5" t="s">
        <v>932</v>
      </c>
      <c r="G432" s="33">
        <v>0.2125</v>
      </c>
      <c r="H432" s="16">
        <v>0.012</v>
      </c>
    </row>
    <row r="433" spans="1:8" ht="14.25">
      <c r="A433" s="16">
        <v>428</v>
      </c>
      <c r="B433" s="16" t="s">
        <v>263</v>
      </c>
      <c r="C433" s="16" t="s">
        <v>2099</v>
      </c>
      <c r="D433" s="16" t="s">
        <v>857</v>
      </c>
      <c r="E433" s="31" t="s">
        <v>2131</v>
      </c>
      <c r="F433" s="16" t="s">
        <v>933</v>
      </c>
      <c r="G433" s="33">
        <v>0.085</v>
      </c>
      <c r="H433" s="16">
        <v>-0.01</v>
      </c>
    </row>
    <row r="434" spans="1:8" ht="14.25">
      <c r="A434" s="16">
        <v>429</v>
      </c>
      <c r="B434" s="16" t="s">
        <v>263</v>
      </c>
      <c r="C434" s="16" t="s">
        <v>2099</v>
      </c>
      <c r="D434" s="16" t="s">
        <v>857</v>
      </c>
      <c r="E434" s="31" t="s">
        <v>2131</v>
      </c>
      <c r="F434" s="5" t="s">
        <v>934</v>
      </c>
      <c r="G434" s="33">
        <v>0.085</v>
      </c>
      <c r="H434" s="16">
        <v>-0.01</v>
      </c>
    </row>
    <row r="435" spans="1:8" ht="14.25">
      <c r="A435" s="16">
        <v>430</v>
      </c>
      <c r="B435" s="16" t="s">
        <v>263</v>
      </c>
      <c r="C435" s="16" t="s">
        <v>2099</v>
      </c>
      <c r="D435" s="16" t="s">
        <v>857</v>
      </c>
      <c r="E435" s="31" t="s">
        <v>2131</v>
      </c>
      <c r="F435" s="5" t="s">
        <v>935</v>
      </c>
      <c r="G435" s="33">
        <v>0.085</v>
      </c>
      <c r="H435" s="16">
        <v>-0.01</v>
      </c>
    </row>
    <row r="436" spans="1:8" ht="14.25">
      <c r="A436" s="16">
        <v>431</v>
      </c>
      <c r="B436" s="16" t="s">
        <v>263</v>
      </c>
      <c r="C436" s="16" t="s">
        <v>2099</v>
      </c>
      <c r="D436" s="16" t="s">
        <v>857</v>
      </c>
      <c r="E436" s="31" t="s">
        <v>2131</v>
      </c>
      <c r="F436" s="5" t="s">
        <v>936</v>
      </c>
      <c r="G436" s="33">
        <v>0.5355</v>
      </c>
      <c r="H436" s="16">
        <v>0.035</v>
      </c>
    </row>
    <row r="437" spans="1:8" ht="14.25">
      <c r="A437" s="16">
        <v>432</v>
      </c>
      <c r="B437" s="16" t="s">
        <v>263</v>
      </c>
      <c r="C437" s="16" t="s">
        <v>2099</v>
      </c>
      <c r="D437" s="16" t="s">
        <v>857</v>
      </c>
      <c r="E437" s="31" t="s">
        <v>2131</v>
      </c>
      <c r="F437" s="5" t="s">
        <v>937</v>
      </c>
      <c r="G437" s="33">
        <v>0.02125</v>
      </c>
      <c r="H437" s="16">
        <v>-0.01</v>
      </c>
    </row>
    <row r="438" spans="1:8" ht="14.25">
      <c r="A438" s="16">
        <v>433</v>
      </c>
      <c r="B438" s="16" t="s">
        <v>263</v>
      </c>
      <c r="C438" s="16" t="s">
        <v>2099</v>
      </c>
      <c r="D438" s="16" t="s">
        <v>857</v>
      </c>
      <c r="E438" s="31" t="s">
        <v>2131</v>
      </c>
      <c r="F438" s="5" t="s">
        <v>938</v>
      </c>
      <c r="G438" s="33">
        <v>0.2125</v>
      </c>
      <c r="H438" s="16">
        <v>0.012</v>
      </c>
    </row>
    <row r="439" spans="1:8" ht="14.25">
      <c r="A439" s="16">
        <v>434</v>
      </c>
      <c r="B439" s="16" t="s">
        <v>263</v>
      </c>
      <c r="C439" s="16" t="s">
        <v>2099</v>
      </c>
      <c r="D439" s="16" t="s">
        <v>857</v>
      </c>
      <c r="E439" s="31" t="s">
        <v>2131</v>
      </c>
      <c r="F439" s="5" t="s">
        <v>939</v>
      </c>
      <c r="G439" s="33">
        <v>0.2125</v>
      </c>
      <c r="H439" s="16">
        <v>0.012</v>
      </c>
    </row>
    <row r="440" spans="1:8" ht="14.25">
      <c r="A440" s="16">
        <v>435</v>
      </c>
      <c r="B440" s="16" t="s">
        <v>263</v>
      </c>
      <c r="C440" s="16" t="s">
        <v>2099</v>
      </c>
      <c r="D440" s="16" t="s">
        <v>857</v>
      </c>
      <c r="E440" s="31" t="s">
        <v>2131</v>
      </c>
      <c r="F440" s="5" t="s">
        <v>940</v>
      </c>
      <c r="G440" s="33">
        <v>0.2125</v>
      </c>
      <c r="H440" s="16">
        <v>0.012</v>
      </c>
    </row>
    <row r="441" spans="1:8" ht="14.25">
      <c r="A441" s="16">
        <v>436</v>
      </c>
      <c r="B441" s="16" t="s">
        <v>263</v>
      </c>
      <c r="C441" s="16" t="s">
        <v>2099</v>
      </c>
      <c r="D441" s="16" t="s">
        <v>857</v>
      </c>
      <c r="E441" s="31" t="s">
        <v>2131</v>
      </c>
      <c r="F441" s="5" t="s">
        <v>941</v>
      </c>
      <c r="G441" s="33">
        <v>0.085</v>
      </c>
      <c r="H441" s="16">
        <v>-0.01</v>
      </c>
    </row>
    <row r="442" spans="1:8" ht="14.25">
      <c r="A442" s="16">
        <v>437</v>
      </c>
      <c r="B442" s="16" t="s">
        <v>263</v>
      </c>
      <c r="C442" s="16" t="s">
        <v>2099</v>
      </c>
      <c r="D442" s="16" t="s">
        <v>857</v>
      </c>
      <c r="E442" s="31" t="s">
        <v>2131</v>
      </c>
      <c r="F442" s="5" t="s">
        <v>942</v>
      </c>
      <c r="G442" s="33">
        <v>0.136</v>
      </c>
      <c r="H442" s="16">
        <v>-0.01</v>
      </c>
    </row>
    <row r="443" spans="1:8" ht="14.25">
      <c r="A443" s="16">
        <v>438</v>
      </c>
      <c r="B443" s="16" t="s">
        <v>263</v>
      </c>
      <c r="C443" s="16" t="s">
        <v>2099</v>
      </c>
      <c r="D443" s="16" t="s">
        <v>857</v>
      </c>
      <c r="E443" s="31" t="s">
        <v>2131</v>
      </c>
      <c r="F443" s="5" t="s">
        <v>943</v>
      </c>
      <c r="G443" s="33">
        <v>0.136</v>
      </c>
      <c r="H443" s="16">
        <v>-0.01</v>
      </c>
    </row>
    <row r="444" spans="1:8" ht="14.25">
      <c r="A444" s="16">
        <v>439</v>
      </c>
      <c r="B444" s="16" t="s">
        <v>263</v>
      </c>
      <c r="C444" s="16" t="s">
        <v>2099</v>
      </c>
      <c r="D444" s="16" t="s">
        <v>857</v>
      </c>
      <c r="E444" s="31" t="s">
        <v>2131</v>
      </c>
      <c r="F444" s="5" t="s">
        <v>944</v>
      </c>
      <c r="G444" s="33">
        <v>0.034</v>
      </c>
      <c r="H444" s="16">
        <v>-0.01</v>
      </c>
    </row>
    <row r="445" spans="1:8" ht="14.25">
      <c r="A445" s="16">
        <v>440</v>
      </c>
      <c r="B445" s="16" t="s">
        <v>263</v>
      </c>
      <c r="C445" s="16" t="s">
        <v>2099</v>
      </c>
      <c r="D445" s="16" t="s">
        <v>857</v>
      </c>
      <c r="E445" s="31" t="s">
        <v>2131</v>
      </c>
      <c r="F445" s="5" t="s">
        <v>945</v>
      </c>
      <c r="G445" s="33">
        <v>0.05354999999999999</v>
      </c>
      <c r="H445" s="16">
        <v>-0.01</v>
      </c>
    </row>
    <row r="446" spans="1:8" ht="14.25">
      <c r="A446" s="16">
        <v>441</v>
      </c>
      <c r="B446" s="16" t="s">
        <v>263</v>
      </c>
      <c r="C446" s="16" t="s">
        <v>2099</v>
      </c>
      <c r="D446" s="16" t="s">
        <v>857</v>
      </c>
      <c r="E446" s="31" t="s">
        <v>2131</v>
      </c>
      <c r="F446" s="5" t="s">
        <v>946</v>
      </c>
      <c r="G446" s="33">
        <v>0.05354999999999999</v>
      </c>
      <c r="H446" s="16">
        <v>-0.01</v>
      </c>
    </row>
    <row r="447" spans="1:8" ht="14.25">
      <c r="A447" s="16">
        <v>442</v>
      </c>
      <c r="B447" s="16" t="s">
        <v>263</v>
      </c>
      <c r="C447" s="16" t="s">
        <v>2099</v>
      </c>
      <c r="D447" s="16" t="s">
        <v>857</v>
      </c>
      <c r="E447" s="31" t="s">
        <v>2131</v>
      </c>
      <c r="F447" s="5" t="s">
        <v>947</v>
      </c>
      <c r="G447" s="33">
        <v>0.2125</v>
      </c>
      <c r="H447" s="16">
        <v>0.012</v>
      </c>
    </row>
    <row r="448" spans="1:8" ht="14.25">
      <c r="A448" s="16">
        <v>443</v>
      </c>
      <c r="B448" s="16" t="s">
        <v>263</v>
      </c>
      <c r="C448" s="16" t="s">
        <v>2099</v>
      </c>
      <c r="D448" s="16" t="s">
        <v>857</v>
      </c>
      <c r="E448" s="31" t="s">
        <v>2131</v>
      </c>
      <c r="F448" s="5" t="s">
        <v>948</v>
      </c>
      <c r="G448" s="33">
        <v>0.085</v>
      </c>
      <c r="H448" s="16">
        <v>-0.01</v>
      </c>
    </row>
    <row r="449" spans="1:8" ht="14.25">
      <c r="A449" s="16">
        <v>444</v>
      </c>
      <c r="B449" s="16" t="s">
        <v>263</v>
      </c>
      <c r="C449" s="16" t="s">
        <v>2099</v>
      </c>
      <c r="D449" s="16" t="s">
        <v>857</v>
      </c>
      <c r="E449" s="31" t="s">
        <v>2131</v>
      </c>
      <c r="F449" s="5" t="s">
        <v>949</v>
      </c>
      <c r="G449" s="33">
        <v>0.085</v>
      </c>
      <c r="H449" s="16">
        <v>-0.01</v>
      </c>
    </row>
    <row r="450" spans="1:8" ht="14.25">
      <c r="A450" s="16">
        <v>445</v>
      </c>
      <c r="B450" s="16" t="s">
        <v>263</v>
      </c>
      <c r="C450" s="16" t="s">
        <v>2099</v>
      </c>
      <c r="D450" s="16" t="s">
        <v>857</v>
      </c>
      <c r="E450" s="31" t="s">
        <v>2131</v>
      </c>
      <c r="F450" s="5" t="s">
        <v>950</v>
      </c>
      <c r="G450" s="33">
        <v>0.136</v>
      </c>
      <c r="H450" s="16">
        <v>-0.01</v>
      </c>
    </row>
    <row r="451" spans="1:8" ht="14.25">
      <c r="A451" s="16">
        <v>446</v>
      </c>
      <c r="B451" s="16" t="s">
        <v>263</v>
      </c>
      <c r="C451" s="16" t="s">
        <v>2099</v>
      </c>
      <c r="D451" s="16" t="s">
        <v>857</v>
      </c>
      <c r="E451" s="31" t="s">
        <v>2131</v>
      </c>
      <c r="F451" s="5" t="s">
        <v>951</v>
      </c>
      <c r="G451" s="33">
        <v>0.136</v>
      </c>
      <c r="H451" s="16">
        <v>-0.01</v>
      </c>
    </row>
    <row r="452" spans="1:8" ht="14.25">
      <c r="A452" s="16">
        <v>447</v>
      </c>
      <c r="B452" s="16" t="s">
        <v>263</v>
      </c>
      <c r="C452" s="16" t="s">
        <v>2099</v>
      </c>
      <c r="D452" s="16" t="s">
        <v>857</v>
      </c>
      <c r="E452" s="31" t="s">
        <v>2131</v>
      </c>
      <c r="F452" s="5" t="s">
        <v>952</v>
      </c>
      <c r="G452" s="33">
        <v>0.085</v>
      </c>
      <c r="H452" s="16">
        <v>-0.01</v>
      </c>
    </row>
    <row r="453" spans="1:8" ht="14.25">
      <c r="A453" s="16">
        <v>448</v>
      </c>
      <c r="B453" s="16" t="s">
        <v>263</v>
      </c>
      <c r="C453" s="16" t="s">
        <v>2099</v>
      </c>
      <c r="D453" s="16" t="s">
        <v>857</v>
      </c>
      <c r="E453" s="31" t="s">
        <v>2131</v>
      </c>
      <c r="F453" s="5" t="s">
        <v>853</v>
      </c>
      <c r="G453" s="33">
        <v>0.136</v>
      </c>
      <c r="H453" s="16">
        <v>-0.01</v>
      </c>
    </row>
    <row r="454" spans="1:8" ht="14.25">
      <c r="A454" s="16">
        <v>449</v>
      </c>
      <c r="B454" s="16" t="s">
        <v>263</v>
      </c>
      <c r="C454" s="16" t="s">
        <v>2099</v>
      </c>
      <c r="D454" s="16" t="s">
        <v>857</v>
      </c>
      <c r="E454" s="31" t="s">
        <v>2131</v>
      </c>
      <c r="F454" s="5" t="s">
        <v>953</v>
      </c>
      <c r="G454" s="33">
        <v>0.085</v>
      </c>
      <c r="H454" s="16">
        <v>-0.01</v>
      </c>
    </row>
    <row r="455" spans="1:8" ht="14.25">
      <c r="A455" s="16">
        <v>450</v>
      </c>
      <c r="B455" s="16" t="s">
        <v>263</v>
      </c>
      <c r="C455" s="16" t="s">
        <v>2099</v>
      </c>
      <c r="D455" s="16" t="s">
        <v>857</v>
      </c>
      <c r="E455" s="31" t="s">
        <v>2131</v>
      </c>
      <c r="F455" s="5" t="s">
        <v>954</v>
      </c>
      <c r="G455" s="33">
        <v>0.2125</v>
      </c>
      <c r="H455" s="16">
        <f>0.012+10</f>
        <v>10.012</v>
      </c>
    </row>
    <row r="456" spans="1:8" ht="14.25">
      <c r="A456" s="16">
        <v>451</v>
      </c>
      <c r="B456" s="16" t="s">
        <v>263</v>
      </c>
      <c r="C456" s="16" t="s">
        <v>2099</v>
      </c>
      <c r="D456" s="16" t="s">
        <v>857</v>
      </c>
      <c r="E456" s="31" t="s">
        <v>2131</v>
      </c>
      <c r="F456" s="5" t="s">
        <v>955</v>
      </c>
      <c r="G456" s="33">
        <v>0.2125</v>
      </c>
      <c r="H456" s="16">
        <v>0.012</v>
      </c>
    </row>
    <row r="457" spans="1:8" ht="14.25">
      <c r="A457" s="16">
        <v>452</v>
      </c>
      <c r="B457" s="16" t="s">
        <v>263</v>
      </c>
      <c r="C457" s="16" t="s">
        <v>2099</v>
      </c>
      <c r="D457" s="16" t="s">
        <v>857</v>
      </c>
      <c r="E457" s="31" t="s">
        <v>2131</v>
      </c>
      <c r="F457" s="5" t="s">
        <v>956</v>
      </c>
      <c r="G457" s="33">
        <v>0.2125</v>
      </c>
      <c r="H457" s="16">
        <v>0.012</v>
      </c>
    </row>
    <row r="458" spans="1:8" ht="14.25">
      <c r="A458" s="16">
        <v>453</v>
      </c>
      <c r="B458" s="16" t="s">
        <v>263</v>
      </c>
      <c r="C458" s="16" t="s">
        <v>2099</v>
      </c>
      <c r="D458" s="16" t="s">
        <v>857</v>
      </c>
      <c r="E458" s="31" t="s">
        <v>2131</v>
      </c>
      <c r="F458" s="5" t="s">
        <v>957</v>
      </c>
      <c r="G458" s="33">
        <v>0.02125</v>
      </c>
      <c r="H458" s="16">
        <f>-0.01+13</f>
        <v>12.99</v>
      </c>
    </row>
    <row r="459" spans="1:8" ht="14.25">
      <c r="A459" s="16">
        <v>454</v>
      </c>
      <c r="B459" s="16" t="s">
        <v>263</v>
      </c>
      <c r="C459" s="16" t="s">
        <v>2099</v>
      </c>
      <c r="D459" s="16" t="s">
        <v>857</v>
      </c>
      <c r="E459" s="31" t="s">
        <v>2131</v>
      </c>
      <c r="F459" s="5" t="s">
        <v>958</v>
      </c>
      <c r="G459" s="33">
        <v>0.085</v>
      </c>
      <c r="H459" s="16">
        <v>-0.01</v>
      </c>
    </row>
    <row r="460" spans="1:8" ht="27">
      <c r="A460" s="16">
        <v>455</v>
      </c>
      <c r="B460" s="16" t="s">
        <v>263</v>
      </c>
      <c r="C460" s="16" t="s">
        <v>2099</v>
      </c>
      <c r="D460" s="16" t="s">
        <v>857</v>
      </c>
      <c r="E460" s="31" t="s">
        <v>2131</v>
      </c>
      <c r="F460" s="5" t="s">
        <v>959</v>
      </c>
      <c r="G460" s="33">
        <v>0.2125</v>
      </c>
      <c r="H460" s="16">
        <v>0.012</v>
      </c>
    </row>
    <row r="461" spans="1:8" ht="14.25">
      <c r="A461" s="16">
        <v>456</v>
      </c>
      <c r="B461" s="16" t="s">
        <v>263</v>
      </c>
      <c r="C461" s="16" t="s">
        <v>2099</v>
      </c>
      <c r="D461" s="16" t="s">
        <v>857</v>
      </c>
      <c r="E461" s="31" t="s">
        <v>2131</v>
      </c>
      <c r="F461" s="5" t="s">
        <v>960</v>
      </c>
      <c r="G461" s="33">
        <v>0.085</v>
      </c>
      <c r="H461" s="16">
        <v>-0.01</v>
      </c>
    </row>
    <row r="462" spans="1:8" ht="14.25">
      <c r="A462" s="16">
        <v>457</v>
      </c>
      <c r="B462" s="16" t="s">
        <v>263</v>
      </c>
      <c r="C462" s="16" t="s">
        <v>2099</v>
      </c>
      <c r="D462" s="16" t="s">
        <v>857</v>
      </c>
      <c r="E462" s="31" t="s">
        <v>2131</v>
      </c>
      <c r="F462" s="5" t="s">
        <v>961</v>
      </c>
      <c r="G462" s="33">
        <v>0.02125</v>
      </c>
      <c r="H462" s="16">
        <v>-0.01</v>
      </c>
    </row>
    <row r="463" spans="1:8" ht="14.25">
      <c r="A463" s="16">
        <v>458</v>
      </c>
      <c r="B463" s="16" t="s">
        <v>263</v>
      </c>
      <c r="C463" s="16" t="s">
        <v>2099</v>
      </c>
      <c r="D463" s="16" t="s">
        <v>857</v>
      </c>
      <c r="E463" s="31" t="s">
        <v>2131</v>
      </c>
      <c r="F463" s="5" t="s">
        <v>962</v>
      </c>
      <c r="G463" s="33">
        <v>0.0085</v>
      </c>
      <c r="H463" s="16">
        <v>-0.01</v>
      </c>
    </row>
    <row r="464" spans="1:8" ht="14.25">
      <c r="A464" s="16">
        <v>459</v>
      </c>
      <c r="B464" s="16" t="s">
        <v>263</v>
      </c>
      <c r="C464" s="16" t="s">
        <v>2099</v>
      </c>
      <c r="D464" s="16" t="s">
        <v>857</v>
      </c>
      <c r="E464" s="31" t="s">
        <v>2131</v>
      </c>
      <c r="F464" s="5" t="s">
        <v>963</v>
      </c>
      <c r="G464" s="33">
        <v>0.085</v>
      </c>
      <c r="H464" s="16">
        <v>-0.01</v>
      </c>
    </row>
    <row r="465" spans="1:8" ht="27">
      <c r="A465" s="16">
        <v>460</v>
      </c>
      <c r="B465" s="16" t="s">
        <v>263</v>
      </c>
      <c r="C465" s="16" t="s">
        <v>2099</v>
      </c>
      <c r="D465" s="16" t="s">
        <v>857</v>
      </c>
      <c r="E465" s="31" t="s">
        <v>2131</v>
      </c>
      <c r="F465" s="5" t="s">
        <v>964</v>
      </c>
      <c r="G465" s="33">
        <v>0.02125</v>
      </c>
      <c r="H465" s="16">
        <v>-0.01</v>
      </c>
    </row>
    <row r="466" spans="1:8" ht="27">
      <c r="A466" s="16">
        <v>461</v>
      </c>
      <c r="B466" s="16" t="s">
        <v>263</v>
      </c>
      <c r="C466" s="16" t="s">
        <v>2099</v>
      </c>
      <c r="D466" s="16" t="s">
        <v>857</v>
      </c>
      <c r="E466" s="31" t="s">
        <v>2131</v>
      </c>
      <c r="F466" s="5" t="s">
        <v>965</v>
      </c>
      <c r="G466" s="33">
        <v>0.05354999999999999</v>
      </c>
      <c r="H466" s="16">
        <v>-0.01</v>
      </c>
    </row>
    <row r="467" spans="1:8" ht="14.25">
      <c r="A467" s="16">
        <v>462</v>
      </c>
      <c r="B467" s="16" t="s">
        <v>263</v>
      </c>
      <c r="C467" s="16" t="s">
        <v>2099</v>
      </c>
      <c r="D467" s="16" t="s">
        <v>857</v>
      </c>
      <c r="E467" s="31" t="s">
        <v>2131</v>
      </c>
      <c r="F467" s="5" t="s">
        <v>966</v>
      </c>
      <c r="G467" s="33">
        <v>0.02125</v>
      </c>
      <c r="H467" s="16">
        <v>-0.01</v>
      </c>
    </row>
    <row r="468" spans="1:8" ht="14.25">
      <c r="A468" s="16">
        <v>463</v>
      </c>
      <c r="B468" s="16" t="s">
        <v>263</v>
      </c>
      <c r="C468" s="16" t="s">
        <v>2099</v>
      </c>
      <c r="D468" s="16" t="s">
        <v>857</v>
      </c>
      <c r="E468" s="31" t="s">
        <v>2131</v>
      </c>
      <c r="F468" s="5" t="s">
        <v>967</v>
      </c>
      <c r="G468" s="33">
        <v>0.085</v>
      </c>
      <c r="H468" s="16">
        <v>-0.01</v>
      </c>
    </row>
    <row r="469" spans="1:8" ht="14.25">
      <c r="A469" s="16">
        <v>464</v>
      </c>
      <c r="B469" s="16" t="s">
        <v>263</v>
      </c>
      <c r="C469" s="16" t="s">
        <v>2099</v>
      </c>
      <c r="D469" s="16" t="s">
        <v>857</v>
      </c>
      <c r="E469" s="31" t="s">
        <v>2131</v>
      </c>
      <c r="F469" s="5" t="s">
        <v>968</v>
      </c>
      <c r="G469" s="33">
        <v>1.071</v>
      </c>
      <c r="H469" s="16">
        <v>0.071</v>
      </c>
    </row>
    <row r="470" spans="1:8" ht="14.25">
      <c r="A470" s="16">
        <v>465</v>
      </c>
      <c r="B470" s="16" t="s">
        <v>263</v>
      </c>
      <c r="C470" s="16" t="s">
        <v>2099</v>
      </c>
      <c r="D470" s="16" t="s">
        <v>857</v>
      </c>
      <c r="E470" s="31" t="s">
        <v>2131</v>
      </c>
      <c r="F470" s="5" t="s">
        <v>969</v>
      </c>
      <c r="G470" s="33">
        <v>0.425</v>
      </c>
      <c r="H470" s="16">
        <v>0.025</v>
      </c>
    </row>
    <row r="471" spans="1:8" ht="14.25">
      <c r="A471" s="16">
        <v>466</v>
      </c>
      <c r="B471" s="16" t="s">
        <v>263</v>
      </c>
      <c r="C471" s="16" t="s">
        <v>2099</v>
      </c>
      <c r="D471" s="16" t="s">
        <v>857</v>
      </c>
      <c r="E471" s="31" t="s">
        <v>2131</v>
      </c>
      <c r="F471" s="5" t="s">
        <v>970</v>
      </c>
      <c r="G471" s="33">
        <v>0.136</v>
      </c>
      <c r="H471" s="16">
        <v>-0.01</v>
      </c>
    </row>
    <row r="472" spans="1:8" ht="14.25">
      <c r="A472" s="16">
        <v>467</v>
      </c>
      <c r="B472" s="16" t="s">
        <v>263</v>
      </c>
      <c r="C472" s="16" t="s">
        <v>2099</v>
      </c>
      <c r="D472" s="16" t="s">
        <v>857</v>
      </c>
      <c r="E472" s="31" t="s">
        <v>2131</v>
      </c>
      <c r="F472" s="5" t="s">
        <v>971</v>
      </c>
      <c r="G472" s="33">
        <v>0.2125</v>
      </c>
      <c r="H472" s="16">
        <v>0.012</v>
      </c>
    </row>
    <row r="473" spans="1:8" ht="14.25">
      <c r="A473" s="16">
        <v>468</v>
      </c>
      <c r="B473" s="16" t="s">
        <v>263</v>
      </c>
      <c r="C473" s="16" t="s">
        <v>2099</v>
      </c>
      <c r="D473" s="16" t="s">
        <v>857</v>
      </c>
      <c r="E473" s="31" t="s">
        <v>2131</v>
      </c>
      <c r="F473" s="5" t="s">
        <v>972</v>
      </c>
      <c r="G473" s="33">
        <v>0.02125</v>
      </c>
      <c r="H473" s="16">
        <v>-0.02</v>
      </c>
    </row>
    <row r="474" spans="1:8" ht="14.25">
      <c r="A474" s="16">
        <v>469</v>
      </c>
      <c r="B474" s="16" t="s">
        <v>263</v>
      </c>
      <c r="C474" s="16" t="s">
        <v>2099</v>
      </c>
      <c r="D474" s="16" t="s">
        <v>857</v>
      </c>
      <c r="E474" s="31" t="s">
        <v>2131</v>
      </c>
      <c r="F474" s="5" t="s">
        <v>973</v>
      </c>
      <c r="G474" s="33">
        <v>0.05354999999999999</v>
      </c>
      <c r="H474" s="16">
        <v>-0.02</v>
      </c>
    </row>
    <row r="475" spans="1:8" ht="14.25">
      <c r="A475" s="16">
        <v>470</v>
      </c>
      <c r="B475" s="16" t="s">
        <v>263</v>
      </c>
      <c r="C475" s="16" t="s">
        <v>2099</v>
      </c>
      <c r="D475" s="16" t="s">
        <v>857</v>
      </c>
      <c r="E475" s="31" t="s">
        <v>2131</v>
      </c>
      <c r="F475" s="5" t="s">
        <v>974</v>
      </c>
      <c r="G475" s="33">
        <v>0.085</v>
      </c>
      <c r="H475" s="16">
        <v>-0.02</v>
      </c>
    </row>
    <row r="476" spans="1:8" ht="27">
      <c r="A476" s="16">
        <v>471</v>
      </c>
      <c r="B476" s="16" t="s">
        <v>263</v>
      </c>
      <c r="C476" s="16" t="s">
        <v>2099</v>
      </c>
      <c r="D476" s="16" t="s">
        <v>857</v>
      </c>
      <c r="E476" s="31" t="s">
        <v>2131</v>
      </c>
      <c r="F476" s="5" t="s">
        <v>975</v>
      </c>
      <c r="G476" s="33">
        <v>0.34</v>
      </c>
      <c r="H476" s="16">
        <v>0.04</v>
      </c>
    </row>
    <row r="477" spans="1:8" ht="14.25">
      <c r="A477" s="16">
        <v>472</v>
      </c>
      <c r="B477" s="16" t="s">
        <v>263</v>
      </c>
      <c r="C477" s="16" t="s">
        <v>2099</v>
      </c>
      <c r="D477" s="16" t="s">
        <v>857</v>
      </c>
      <c r="E477" s="31" t="s">
        <v>2131</v>
      </c>
      <c r="F477" s="5" t="s">
        <v>976</v>
      </c>
      <c r="G477" s="33">
        <v>0.05354999999999999</v>
      </c>
      <c r="H477" s="16">
        <v>-0.01</v>
      </c>
    </row>
    <row r="478" spans="1:8" ht="14.25">
      <c r="A478" s="16">
        <v>473</v>
      </c>
      <c r="B478" s="16" t="s">
        <v>263</v>
      </c>
      <c r="C478" s="16" t="s">
        <v>2099</v>
      </c>
      <c r="D478" s="16" t="s">
        <v>857</v>
      </c>
      <c r="E478" s="31" t="s">
        <v>2131</v>
      </c>
      <c r="F478" s="5" t="s">
        <v>977</v>
      </c>
      <c r="G478" s="33">
        <v>0.136</v>
      </c>
      <c r="H478" s="16">
        <v>-0.01</v>
      </c>
    </row>
    <row r="479" spans="1:8" ht="14.25">
      <c r="A479" s="16">
        <v>474</v>
      </c>
      <c r="B479" s="16" t="s">
        <v>263</v>
      </c>
      <c r="C479" s="16" t="s">
        <v>2099</v>
      </c>
      <c r="D479" s="16" t="s">
        <v>857</v>
      </c>
      <c r="E479" s="31" t="s">
        <v>2131</v>
      </c>
      <c r="F479" s="5" t="s">
        <v>978</v>
      </c>
      <c r="G479" s="33">
        <v>0.085</v>
      </c>
      <c r="H479" s="16">
        <v>-0.01</v>
      </c>
    </row>
    <row r="480" spans="1:8" ht="14.25">
      <c r="A480" s="16">
        <v>475</v>
      </c>
      <c r="B480" s="16" t="s">
        <v>263</v>
      </c>
      <c r="C480" s="16" t="s">
        <v>2099</v>
      </c>
      <c r="D480" s="16" t="s">
        <v>857</v>
      </c>
      <c r="E480" s="31" t="s">
        <v>2131</v>
      </c>
      <c r="F480" s="5" t="s">
        <v>979</v>
      </c>
      <c r="G480" s="33">
        <v>0.136</v>
      </c>
      <c r="H480" s="16">
        <f>-0.01+12</f>
        <v>11.99</v>
      </c>
    </row>
    <row r="481" spans="1:8" ht="14.25">
      <c r="A481" s="16">
        <v>476</v>
      </c>
      <c r="B481" s="16" t="s">
        <v>263</v>
      </c>
      <c r="C481" s="16" t="s">
        <v>2099</v>
      </c>
      <c r="D481" s="16" t="s">
        <v>857</v>
      </c>
      <c r="E481" s="31" t="s">
        <v>2131</v>
      </c>
      <c r="F481" s="5" t="s">
        <v>980</v>
      </c>
      <c r="G481" s="33">
        <v>0.085</v>
      </c>
      <c r="H481" s="16">
        <v>-0.01</v>
      </c>
    </row>
    <row r="482" spans="1:8" ht="14.25">
      <c r="A482" s="16">
        <v>477</v>
      </c>
      <c r="B482" s="16" t="s">
        <v>263</v>
      </c>
      <c r="C482" s="16" t="s">
        <v>2099</v>
      </c>
      <c r="D482" s="16" t="s">
        <v>857</v>
      </c>
      <c r="E482" s="31" t="s">
        <v>2131</v>
      </c>
      <c r="F482" s="5" t="s">
        <v>981</v>
      </c>
      <c r="G482" s="33">
        <v>0.085</v>
      </c>
      <c r="H482" s="16">
        <v>-0.01</v>
      </c>
    </row>
    <row r="483" spans="1:8" ht="14.25">
      <c r="A483" s="16">
        <v>478</v>
      </c>
      <c r="B483" s="16" t="s">
        <v>263</v>
      </c>
      <c r="C483" s="16" t="s">
        <v>2099</v>
      </c>
      <c r="D483" s="16" t="s">
        <v>857</v>
      </c>
      <c r="E483" s="31" t="s">
        <v>2131</v>
      </c>
      <c r="F483" s="5" t="s">
        <v>982</v>
      </c>
      <c r="G483" s="33">
        <v>0.085</v>
      </c>
      <c r="H483" s="16">
        <v>-0.01</v>
      </c>
    </row>
    <row r="484" spans="1:8" ht="14.25">
      <c r="A484" s="16">
        <v>479</v>
      </c>
      <c r="B484" s="16" t="s">
        <v>263</v>
      </c>
      <c r="C484" s="16" t="s">
        <v>2099</v>
      </c>
      <c r="D484" s="16" t="s">
        <v>857</v>
      </c>
      <c r="E484" s="31" t="s">
        <v>2131</v>
      </c>
      <c r="F484" s="5" t="s">
        <v>983</v>
      </c>
      <c r="G484" s="33">
        <v>0.34</v>
      </c>
      <c r="H484" s="16">
        <f>0.04+15</f>
        <v>15.04</v>
      </c>
    </row>
    <row r="485" spans="1:8" ht="14.25">
      <c r="A485" s="16">
        <v>480</v>
      </c>
      <c r="B485" s="16" t="s">
        <v>263</v>
      </c>
      <c r="C485" s="16" t="s">
        <v>2099</v>
      </c>
      <c r="D485" s="16" t="s">
        <v>857</v>
      </c>
      <c r="E485" s="31" t="s">
        <v>2131</v>
      </c>
      <c r="F485" s="5" t="s">
        <v>984</v>
      </c>
      <c r="G485" s="33">
        <v>0.085</v>
      </c>
      <c r="H485" s="16">
        <v>-0.01</v>
      </c>
    </row>
    <row r="486" spans="1:8" ht="14.25">
      <c r="A486" s="16">
        <v>481</v>
      </c>
      <c r="B486" s="16" t="s">
        <v>263</v>
      </c>
      <c r="C486" s="16" t="s">
        <v>2099</v>
      </c>
      <c r="D486" s="16" t="s">
        <v>857</v>
      </c>
      <c r="E486" s="31" t="s">
        <v>2131</v>
      </c>
      <c r="F486" s="5" t="s">
        <v>985</v>
      </c>
      <c r="G486" s="33">
        <v>0.136</v>
      </c>
      <c r="H486" s="16">
        <v>-0.01</v>
      </c>
    </row>
    <row r="487" spans="1:8" ht="14.25">
      <c r="A487" s="16">
        <v>482</v>
      </c>
      <c r="B487" s="16" t="s">
        <v>263</v>
      </c>
      <c r="C487" s="16" t="s">
        <v>2099</v>
      </c>
      <c r="D487" s="16" t="s">
        <v>857</v>
      </c>
      <c r="E487" s="31" t="s">
        <v>2131</v>
      </c>
      <c r="F487" s="5" t="s">
        <v>986</v>
      </c>
      <c r="G487" s="33">
        <v>0.085</v>
      </c>
      <c r="H487" s="16">
        <v>-0.01</v>
      </c>
    </row>
    <row r="488" spans="1:8" ht="27">
      <c r="A488" s="16">
        <v>483</v>
      </c>
      <c r="B488" s="16" t="s">
        <v>263</v>
      </c>
      <c r="C488" s="16" t="s">
        <v>2099</v>
      </c>
      <c r="D488" s="16" t="s">
        <v>857</v>
      </c>
      <c r="E488" s="31" t="s">
        <v>2131</v>
      </c>
      <c r="F488" s="5" t="s">
        <v>987</v>
      </c>
      <c r="G488" s="33">
        <v>0.34</v>
      </c>
      <c r="H488" s="16">
        <v>0.04</v>
      </c>
    </row>
    <row r="489" spans="1:8" ht="14.25">
      <c r="A489" s="16">
        <v>484</v>
      </c>
      <c r="B489" s="16" t="s">
        <v>263</v>
      </c>
      <c r="C489" s="16" t="s">
        <v>2099</v>
      </c>
      <c r="D489" s="16" t="s">
        <v>857</v>
      </c>
      <c r="E489" s="31" t="s">
        <v>2131</v>
      </c>
      <c r="F489" s="5" t="s">
        <v>988</v>
      </c>
      <c r="G489" s="33">
        <v>0.136</v>
      </c>
      <c r="H489" s="16">
        <f>-0.01+15</f>
        <v>14.99</v>
      </c>
    </row>
    <row r="490" spans="1:8" ht="14.25">
      <c r="A490" s="16">
        <v>485</v>
      </c>
      <c r="B490" s="16" t="s">
        <v>263</v>
      </c>
      <c r="C490" s="16" t="s">
        <v>2099</v>
      </c>
      <c r="D490" s="16" t="s">
        <v>857</v>
      </c>
      <c r="E490" s="31" t="s">
        <v>2131</v>
      </c>
      <c r="F490" s="5" t="s">
        <v>989</v>
      </c>
      <c r="G490" s="33">
        <v>0.34</v>
      </c>
      <c r="H490" s="16">
        <v>0.04</v>
      </c>
    </row>
    <row r="491" spans="1:8" ht="14.25">
      <c r="A491" s="16">
        <v>486</v>
      </c>
      <c r="B491" s="16" t="s">
        <v>263</v>
      </c>
      <c r="C491" s="16" t="s">
        <v>2099</v>
      </c>
      <c r="D491" s="16" t="s">
        <v>857</v>
      </c>
      <c r="E491" s="31" t="s">
        <v>2131</v>
      </c>
      <c r="F491" s="5" t="s">
        <v>990</v>
      </c>
      <c r="G491" s="33">
        <v>0.34</v>
      </c>
      <c r="H491" s="16">
        <f>0.04+14</f>
        <v>14.04</v>
      </c>
    </row>
    <row r="492" spans="1:8" ht="14.25">
      <c r="A492" s="16">
        <v>487</v>
      </c>
      <c r="B492" s="16" t="s">
        <v>263</v>
      </c>
      <c r="C492" s="16" t="s">
        <v>2099</v>
      </c>
      <c r="D492" s="16" t="s">
        <v>857</v>
      </c>
      <c r="E492" s="31" t="s">
        <v>2131</v>
      </c>
      <c r="F492" s="5" t="s">
        <v>991</v>
      </c>
      <c r="G492" s="33">
        <v>0.085</v>
      </c>
      <c r="H492" s="16">
        <v>-0.01</v>
      </c>
    </row>
    <row r="493" spans="1:8" ht="14.25">
      <c r="A493" s="16">
        <v>488</v>
      </c>
      <c r="B493" s="16" t="s">
        <v>263</v>
      </c>
      <c r="C493" s="16" t="s">
        <v>2099</v>
      </c>
      <c r="D493" s="16" t="s">
        <v>857</v>
      </c>
      <c r="E493" s="31" t="s">
        <v>2131</v>
      </c>
      <c r="F493" s="5" t="s">
        <v>992</v>
      </c>
      <c r="G493" s="33">
        <v>0.136</v>
      </c>
      <c r="H493" s="16">
        <v>-0.01</v>
      </c>
    </row>
    <row r="494" spans="1:8" ht="27">
      <c r="A494" s="16">
        <v>489</v>
      </c>
      <c r="B494" s="16" t="s">
        <v>263</v>
      </c>
      <c r="C494" s="16" t="s">
        <v>2099</v>
      </c>
      <c r="D494" s="16" t="s">
        <v>857</v>
      </c>
      <c r="E494" s="31" t="s">
        <v>2131</v>
      </c>
      <c r="F494" s="5" t="s">
        <v>993</v>
      </c>
      <c r="G494" s="33">
        <v>0.05354999999999999</v>
      </c>
      <c r="H494" s="16">
        <v>-0.02</v>
      </c>
    </row>
    <row r="495" spans="1:8" ht="14.25">
      <c r="A495" s="16">
        <v>490</v>
      </c>
      <c r="B495" s="16" t="s">
        <v>263</v>
      </c>
      <c r="C495" s="16" t="s">
        <v>2099</v>
      </c>
      <c r="D495" s="16" t="s">
        <v>857</v>
      </c>
      <c r="E495" s="31" t="s">
        <v>2131</v>
      </c>
      <c r="F495" s="5" t="s">
        <v>994</v>
      </c>
      <c r="G495" s="33">
        <v>0.02125</v>
      </c>
      <c r="H495" s="16">
        <v>-0.02</v>
      </c>
    </row>
    <row r="496" spans="1:8" ht="14.25">
      <c r="A496" s="16">
        <v>491</v>
      </c>
      <c r="B496" s="16" t="s">
        <v>263</v>
      </c>
      <c r="C496" s="16" t="s">
        <v>2099</v>
      </c>
      <c r="D496" s="16" t="s">
        <v>857</v>
      </c>
      <c r="E496" s="31" t="s">
        <v>2131</v>
      </c>
      <c r="F496" s="5" t="s">
        <v>995</v>
      </c>
      <c r="G496" s="33">
        <v>0.085</v>
      </c>
      <c r="H496" s="16">
        <v>-0.01</v>
      </c>
    </row>
    <row r="497" spans="1:8" ht="27">
      <c r="A497" s="16">
        <v>492</v>
      </c>
      <c r="B497" s="16" t="s">
        <v>263</v>
      </c>
      <c r="C497" s="16" t="s">
        <v>2099</v>
      </c>
      <c r="D497" s="16" t="s">
        <v>857</v>
      </c>
      <c r="E497" s="31" t="s">
        <v>2131</v>
      </c>
      <c r="F497" s="5" t="s">
        <v>996</v>
      </c>
      <c r="G497" s="33">
        <v>0.2125</v>
      </c>
      <c r="H497" s="16">
        <v>0.012</v>
      </c>
    </row>
    <row r="498" spans="1:8" ht="14.25">
      <c r="A498" s="16">
        <v>493</v>
      </c>
      <c r="B498" s="16" t="s">
        <v>263</v>
      </c>
      <c r="C498" s="16" t="s">
        <v>2099</v>
      </c>
      <c r="D498" s="16" t="s">
        <v>857</v>
      </c>
      <c r="E498" s="31" t="s">
        <v>2131</v>
      </c>
      <c r="F498" s="5" t="s">
        <v>997</v>
      </c>
      <c r="G498" s="33">
        <v>0.136</v>
      </c>
      <c r="H498" s="16">
        <v>-0.01</v>
      </c>
    </row>
    <row r="499" spans="1:8" ht="27">
      <c r="A499" s="16">
        <v>494</v>
      </c>
      <c r="B499" s="16" t="s">
        <v>263</v>
      </c>
      <c r="C499" s="16" t="s">
        <v>2099</v>
      </c>
      <c r="D499" s="16" t="s">
        <v>857</v>
      </c>
      <c r="E499" s="31" t="s">
        <v>2131</v>
      </c>
      <c r="F499" s="5" t="s">
        <v>998</v>
      </c>
      <c r="G499" s="33">
        <v>0.02125</v>
      </c>
      <c r="H499" s="16">
        <v>-0.01</v>
      </c>
    </row>
    <row r="500" spans="1:8" ht="14.25">
      <c r="A500" s="16">
        <v>495</v>
      </c>
      <c r="B500" s="16" t="s">
        <v>263</v>
      </c>
      <c r="C500" s="16" t="s">
        <v>2099</v>
      </c>
      <c r="D500" s="16" t="s">
        <v>857</v>
      </c>
      <c r="E500" s="31" t="s">
        <v>2131</v>
      </c>
      <c r="F500" s="5" t="s">
        <v>999</v>
      </c>
      <c r="G500" s="33">
        <v>0.05354999999999999</v>
      </c>
      <c r="H500" s="16">
        <v>-0.01</v>
      </c>
    </row>
    <row r="501" spans="1:8" ht="14.25">
      <c r="A501" s="16">
        <v>496</v>
      </c>
      <c r="B501" s="16" t="s">
        <v>263</v>
      </c>
      <c r="C501" s="16" t="s">
        <v>2099</v>
      </c>
      <c r="D501" s="16" t="s">
        <v>857</v>
      </c>
      <c r="E501" s="31" t="s">
        <v>2131</v>
      </c>
      <c r="F501" s="5" t="s">
        <v>1000</v>
      </c>
      <c r="G501" s="33">
        <v>0.5355</v>
      </c>
      <c r="H501" s="16">
        <v>0.035</v>
      </c>
    </row>
    <row r="502" spans="1:8" ht="14.25">
      <c r="A502" s="16">
        <v>497</v>
      </c>
      <c r="B502" s="16" t="s">
        <v>263</v>
      </c>
      <c r="C502" s="16" t="s">
        <v>2099</v>
      </c>
      <c r="D502" s="16" t="s">
        <v>857</v>
      </c>
      <c r="E502" s="31" t="s">
        <v>2131</v>
      </c>
      <c r="F502" s="5" t="s">
        <v>1001</v>
      </c>
      <c r="G502" s="33">
        <v>0.34</v>
      </c>
      <c r="H502" s="16">
        <v>0.04</v>
      </c>
    </row>
    <row r="503" spans="1:8" ht="14.25">
      <c r="A503" s="16">
        <v>498</v>
      </c>
      <c r="B503" s="16" t="s">
        <v>263</v>
      </c>
      <c r="C503" s="16" t="s">
        <v>2099</v>
      </c>
      <c r="D503" s="16" t="s">
        <v>857</v>
      </c>
      <c r="E503" s="31" t="s">
        <v>2131</v>
      </c>
      <c r="F503" s="5" t="s">
        <v>1002</v>
      </c>
      <c r="G503" s="33">
        <v>0.085</v>
      </c>
      <c r="H503" s="16">
        <v>-0.01</v>
      </c>
    </row>
    <row r="504" spans="1:8" ht="14.25">
      <c r="A504" s="16">
        <v>499</v>
      </c>
      <c r="B504" s="16" t="s">
        <v>263</v>
      </c>
      <c r="C504" s="16" t="s">
        <v>2099</v>
      </c>
      <c r="D504" s="16" t="s">
        <v>857</v>
      </c>
      <c r="E504" s="31" t="s">
        <v>2131</v>
      </c>
      <c r="F504" s="5" t="s">
        <v>1003</v>
      </c>
      <c r="G504" s="33">
        <v>0.136</v>
      </c>
      <c r="H504" s="16">
        <f>-0.01+8</f>
        <v>7.99</v>
      </c>
    </row>
    <row r="505" spans="1:8" ht="14.25">
      <c r="A505" s="16">
        <v>500</v>
      </c>
      <c r="B505" s="16" t="s">
        <v>263</v>
      </c>
      <c r="C505" s="16" t="s">
        <v>2099</v>
      </c>
      <c r="D505" s="16" t="s">
        <v>857</v>
      </c>
      <c r="E505" s="31" t="s">
        <v>2131</v>
      </c>
      <c r="F505" s="5" t="s">
        <v>1004</v>
      </c>
      <c r="G505" s="33">
        <v>0.34</v>
      </c>
      <c r="H505" s="16">
        <v>0.04</v>
      </c>
    </row>
    <row r="506" spans="1:8" ht="14.25">
      <c r="A506" s="16">
        <v>501</v>
      </c>
      <c r="B506" s="16" t="s">
        <v>263</v>
      </c>
      <c r="C506" s="16" t="s">
        <v>2099</v>
      </c>
      <c r="D506" s="16" t="s">
        <v>857</v>
      </c>
      <c r="E506" s="31" t="s">
        <v>2131</v>
      </c>
      <c r="F506" s="5" t="s">
        <v>1005</v>
      </c>
      <c r="G506" s="33">
        <v>0.034</v>
      </c>
      <c r="H506" s="16">
        <v>-0.02</v>
      </c>
    </row>
    <row r="507" spans="1:8" ht="14.25">
      <c r="A507" s="16">
        <v>502</v>
      </c>
      <c r="B507" s="16" t="s">
        <v>263</v>
      </c>
      <c r="C507" s="16" t="s">
        <v>2099</v>
      </c>
      <c r="D507" s="16" t="s">
        <v>857</v>
      </c>
      <c r="E507" s="31" t="s">
        <v>2131</v>
      </c>
      <c r="F507" s="5" t="s">
        <v>1006</v>
      </c>
      <c r="G507" s="33">
        <v>0.085</v>
      </c>
      <c r="H507" s="16">
        <f>-0.01+15</f>
        <v>14.99</v>
      </c>
    </row>
    <row r="508" spans="1:8" ht="14.25">
      <c r="A508" s="16">
        <v>503</v>
      </c>
      <c r="B508" s="16" t="s">
        <v>263</v>
      </c>
      <c r="C508" s="16" t="s">
        <v>2099</v>
      </c>
      <c r="D508" s="16" t="s">
        <v>857</v>
      </c>
      <c r="E508" s="31" t="s">
        <v>2131</v>
      </c>
      <c r="F508" s="5" t="s">
        <v>1007</v>
      </c>
      <c r="G508" s="33">
        <v>0.34</v>
      </c>
      <c r="H508" s="16">
        <v>0.04</v>
      </c>
    </row>
    <row r="509" spans="1:8" ht="27">
      <c r="A509" s="16">
        <v>504</v>
      </c>
      <c r="B509" s="16" t="s">
        <v>263</v>
      </c>
      <c r="C509" s="16" t="s">
        <v>2099</v>
      </c>
      <c r="D509" s="16" t="s">
        <v>857</v>
      </c>
      <c r="E509" s="31" t="s">
        <v>2131</v>
      </c>
      <c r="F509" s="5" t="s">
        <v>1008</v>
      </c>
      <c r="G509" s="33">
        <v>0.085</v>
      </c>
      <c r="H509" s="16">
        <v>-0.01</v>
      </c>
    </row>
    <row r="510" spans="1:8" ht="14.25">
      <c r="A510" s="16">
        <v>505</v>
      </c>
      <c r="B510" s="16" t="s">
        <v>263</v>
      </c>
      <c r="C510" s="16" t="s">
        <v>2099</v>
      </c>
      <c r="D510" s="16" t="s">
        <v>857</v>
      </c>
      <c r="E510" s="31" t="s">
        <v>2131</v>
      </c>
      <c r="F510" s="5" t="s">
        <v>1009</v>
      </c>
      <c r="G510" s="33">
        <v>0.34</v>
      </c>
      <c r="H510" s="16">
        <f>0.04+14+12+13</f>
        <v>39.04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140625" style="14" customWidth="1"/>
    <col min="2" max="2" width="20.7109375" style="14" customWidth="1"/>
    <col min="3" max="3" width="16.28125" style="14" customWidth="1"/>
    <col min="4" max="5" width="17.8515625" style="14" customWidth="1"/>
    <col min="6" max="6" width="24.57421875" style="14" customWidth="1"/>
    <col min="7" max="7" width="22.57421875" style="14" customWidth="1"/>
    <col min="8" max="8" width="19.28125" style="14" customWidth="1"/>
    <col min="9" max="16384" width="9.140625" style="14" customWidth="1"/>
  </cols>
  <sheetData>
    <row r="2" spans="1:8" ht="45" customHeight="1">
      <c r="A2" s="40" t="s">
        <v>2133</v>
      </c>
      <c r="B2" s="41"/>
      <c r="C2" s="41"/>
      <c r="D2" s="41"/>
      <c r="E2" s="41"/>
      <c r="F2" s="41"/>
      <c r="G2" s="41"/>
      <c r="H2" s="41"/>
    </row>
    <row r="4" spans="1:8" s="23" customFormat="1" ht="15">
      <c r="A4" s="19"/>
      <c r="B4" s="20"/>
      <c r="C4" s="21"/>
      <c r="D4" s="21"/>
      <c r="E4" s="21"/>
      <c r="F4" s="22"/>
      <c r="G4" s="19"/>
      <c r="H4" s="19"/>
    </row>
    <row r="5" spans="1:10" ht="137.25" customHeight="1">
      <c r="A5" s="16" t="s">
        <v>2129</v>
      </c>
      <c r="B5" s="5" t="s">
        <v>51</v>
      </c>
      <c r="C5" s="5" t="s">
        <v>52</v>
      </c>
      <c r="D5" s="5" t="s">
        <v>55</v>
      </c>
      <c r="E5" s="30" t="s">
        <v>2130</v>
      </c>
      <c r="F5" s="5" t="s">
        <v>56</v>
      </c>
      <c r="G5" s="5" t="s">
        <v>53</v>
      </c>
      <c r="H5" s="5" t="s">
        <v>54</v>
      </c>
      <c r="J5" s="29" t="s">
        <v>2073</v>
      </c>
    </row>
    <row r="6" spans="1:8" ht="27">
      <c r="A6" s="16">
        <v>1</v>
      </c>
      <c r="B6" s="16" t="s">
        <v>1017</v>
      </c>
      <c r="C6" s="16" t="s">
        <v>2100</v>
      </c>
      <c r="D6" s="16" t="s">
        <v>1266</v>
      </c>
      <c r="E6" s="31" t="s">
        <v>2131</v>
      </c>
      <c r="F6" s="5" t="s">
        <v>1010</v>
      </c>
      <c r="G6" s="33">
        <v>0.0136</v>
      </c>
      <c r="H6" s="16">
        <v>-0.01</v>
      </c>
    </row>
    <row r="7" spans="1:8" ht="27">
      <c r="A7" s="16">
        <v>2</v>
      </c>
      <c r="B7" s="16" t="s">
        <v>1017</v>
      </c>
      <c r="C7" s="16" t="s">
        <v>2100</v>
      </c>
      <c r="D7" s="16" t="s">
        <v>1266</v>
      </c>
      <c r="E7" s="31" t="s">
        <v>2131</v>
      </c>
      <c r="F7" s="5" t="s">
        <v>1011</v>
      </c>
      <c r="G7" s="33">
        <v>0.0136</v>
      </c>
      <c r="H7" s="16">
        <v>-0.02</v>
      </c>
    </row>
    <row r="8" spans="1:8" ht="27">
      <c r="A8" s="16">
        <v>3</v>
      </c>
      <c r="B8" s="16" t="s">
        <v>1017</v>
      </c>
      <c r="C8" s="16" t="s">
        <v>2100</v>
      </c>
      <c r="D8" s="16" t="s">
        <v>1266</v>
      </c>
      <c r="E8" s="31" t="s">
        <v>2131</v>
      </c>
      <c r="F8" s="5" t="s">
        <v>1012</v>
      </c>
      <c r="G8" s="33">
        <v>0.002125</v>
      </c>
      <c r="H8" s="16">
        <v>-0.02</v>
      </c>
    </row>
    <row r="9" spans="1:8" ht="14.25">
      <c r="A9" s="16">
        <v>4</v>
      </c>
      <c r="B9" s="16" t="s">
        <v>1017</v>
      </c>
      <c r="C9" s="16" t="s">
        <v>2100</v>
      </c>
      <c r="D9" s="16" t="s">
        <v>1266</v>
      </c>
      <c r="E9" s="31" t="s">
        <v>2131</v>
      </c>
      <c r="F9" s="5" t="s">
        <v>1013</v>
      </c>
      <c r="G9" s="33">
        <v>0.0136</v>
      </c>
      <c r="H9" s="16">
        <v>-0.01</v>
      </c>
    </row>
    <row r="10" spans="1:8" ht="14.25">
      <c r="A10" s="16">
        <v>5</v>
      </c>
      <c r="B10" s="16" t="s">
        <v>1017</v>
      </c>
      <c r="C10" s="16" t="s">
        <v>2100</v>
      </c>
      <c r="D10" s="16" t="s">
        <v>1266</v>
      </c>
      <c r="E10" s="31" t="s">
        <v>2131</v>
      </c>
      <c r="F10" s="5" t="s">
        <v>1014</v>
      </c>
      <c r="G10" s="33">
        <v>0.032299999999999995</v>
      </c>
      <c r="H10" s="16">
        <v>0.023</v>
      </c>
    </row>
    <row r="11" spans="1:8" ht="27">
      <c r="A11" s="16">
        <v>6</v>
      </c>
      <c r="B11" s="16" t="s">
        <v>1017</v>
      </c>
      <c r="C11" s="16" t="s">
        <v>2100</v>
      </c>
      <c r="D11" s="16" t="s">
        <v>1266</v>
      </c>
      <c r="E11" s="31" t="s">
        <v>2131</v>
      </c>
      <c r="F11" s="5" t="s">
        <v>1015</v>
      </c>
      <c r="G11" s="33">
        <v>0.0053549999999999995</v>
      </c>
      <c r="H11" s="16">
        <f>-0.01+15</f>
        <v>14.99</v>
      </c>
    </row>
    <row r="12" spans="1:8" ht="14.25">
      <c r="A12" s="16">
        <v>7</v>
      </c>
      <c r="B12" s="16" t="s">
        <v>1017</v>
      </c>
      <c r="C12" s="16" t="s">
        <v>2100</v>
      </c>
      <c r="D12" s="16" t="s">
        <v>1266</v>
      </c>
      <c r="E12" s="31" t="s">
        <v>2131</v>
      </c>
      <c r="F12" s="5" t="s">
        <v>1016</v>
      </c>
      <c r="G12" s="33">
        <v>0.02125</v>
      </c>
      <c r="H12" s="16">
        <v>0.01</v>
      </c>
    </row>
    <row r="13" spans="1:8" ht="27">
      <c r="A13" s="16">
        <v>8</v>
      </c>
      <c r="B13" s="16" t="s">
        <v>1017</v>
      </c>
      <c r="C13" s="16" t="s">
        <v>2100</v>
      </c>
      <c r="D13" s="16" t="s">
        <v>1266</v>
      </c>
      <c r="E13" s="31" t="s">
        <v>2131</v>
      </c>
      <c r="F13" s="5" t="s">
        <v>1018</v>
      </c>
      <c r="G13" s="33">
        <v>0.0085</v>
      </c>
      <c r="H13" s="16">
        <v>-0.01</v>
      </c>
    </row>
    <row r="14" spans="1:8" ht="27">
      <c r="A14" s="16">
        <v>9</v>
      </c>
      <c r="B14" s="16" t="s">
        <v>1017</v>
      </c>
      <c r="C14" s="16" t="s">
        <v>2100</v>
      </c>
      <c r="D14" s="16" t="s">
        <v>1266</v>
      </c>
      <c r="E14" s="31" t="s">
        <v>2131</v>
      </c>
      <c r="F14" s="5" t="s">
        <v>1019</v>
      </c>
      <c r="G14" s="33">
        <v>0.02125</v>
      </c>
      <c r="H14" s="16">
        <v>0.01</v>
      </c>
    </row>
    <row r="15" spans="1:8" ht="27">
      <c r="A15" s="16">
        <v>10</v>
      </c>
      <c r="B15" s="16" t="s">
        <v>1017</v>
      </c>
      <c r="C15" s="16" t="s">
        <v>2100</v>
      </c>
      <c r="D15" s="16" t="s">
        <v>1266</v>
      </c>
      <c r="E15" s="31" t="s">
        <v>2131</v>
      </c>
      <c r="F15" s="5" t="s">
        <v>1020</v>
      </c>
      <c r="G15" s="33">
        <v>0.0053549999999999995</v>
      </c>
      <c r="H15" s="16">
        <v>-0.01</v>
      </c>
    </row>
    <row r="16" spans="1:8" ht="14.25">
      <c r="A16" s="16">
        <v>11</v>
      </c>
      <c r="B16" s="16" t="s">
        <v>1017</v>
      </c>
      <c r="C16" s="16" t="s">
        <v>2100</v>
      </c>
      <c r="D16" s="16" t="s">
        <v>1266</v>
      </c>
      <c r="E16" s="31" t="s">
        <v>2131</v>
      </c>
      <c r="F16" s="5" t="s">
        <v>1021</v>
      </c>
      <c r="G16" s="33">
        <v>0.0136</v>
      </c>
      <c r="H16" s="16">
        <v>-0.01</v>
      </c>
    </row>
    <row r="17" spans="1:8" ht="14.25">
      <c r="A17" s="16">
        <v>12</v>
      </c>
      <c r="B17" s="16" t="s">
        <v>1017</v>
      </c>
      <c r="C17" s="16" t="s">
        <v>2100</v>
      </c>
      <c r="D17" s="16" t="s">
        <v>1266</v>
      </c>
      <c r="E17" s="31" t="s">
        <v>2131</v>
      </c>
      <c r="F17" s="5" t="s">
        <v>1022</v>
      </c>
      <c r="G17" s="33">
        <v>0.02125</v>
      </c>
      <c r="H17" s="16">
        <v>0.012</v>
      </c>
    </row>
    <row r="18" spans="1:8" ht="27">
      <c r="A18" s="16">
        <v>13</v>
      </c>
      <c r="B18" s="16" t="s">
        <v>1017</v>
      </c>
      <c r="C18" s="16" t="s">
        <v>2100</v>
      </c>
      <c r="D18" s="16" t="s">
        <v>1266</v>
      </c>
      <c r="E18" s="31" t="s">
        <v>2131</v>
      </c>
      <c r="F18" s="5" t="s">
        <v>1023</v>
      </c>
      <c r="G18" s="33">
        <v>0.002125</v>
      </c>
      <c r="H18" s="16">
        <v>-0.02</v>
      </c>
    </row>
    <row r="19" spans="1:8" ht="27">
      <c r="A19" s="16">
        <v>14</v>
      </c>
      <c r="B19" s="16" t="s">
        <v>1017</v>
      </c>
      <c r="C19" s="16" t="s">
        <v>2100</v>
      </c>
      <c r="D19" s="16" t="s">
        <v>1266</v>
      </c>
      <c r="E19" s="31" t="s">
        <v>2131</v>
      </c>
      <c r="F19" s="5" t="s">
        <v>1024</v>
      </c>
      <c r="G19" s="33">
        <v>0.002125</v>
      </c>
      <c r="H19" s="16">
        <v>-0.02</v>
      </c>
    </row>
    <row r="20" spans="1:8" ht="14.25">
      <c r="A20" s="16">
        <v>15</v>
      </c>
      <c r="B20" s="16" t="s">
        <v>1017</v>
      </c>
      <c r="C20" s="16" t="s">
        <v>2100</v>
      </c>
      <c r="D20" s="16" t="s">
        <v>1266</v>
      </c>
      <c r="E20" s="31" t="s">
        <v>2131</v>
      </c>
      <c r="F20" s="5" t="s">
        <v>1025</v>
      </c>
      <c r="G20" s="33">
        <v>0.0085</v>
      </c>
      <c r="H20" s="16">
        <v>-0.01</v>
      </c>
    </row>
    <row r="21" spans="1:8" ht="14.25">
      <c r="A21" s="16">
        <v>16</v>
      </c>
      <c r="B21" s="16" t="s">
        <v>1017</v>
      </c>
      <c r="C21" s="16" t="s">
        <v>2100</v>
      </c>
      <c r="D21" s="16" t="s">
        <v>1266</v>
      </c>
      <c r="E21" s="31" t="s">
        <v>2131</v>
      </c>
      <c r="F21" s="5" t="s">
        <v>1026</v>
      </c>
      <c r="G21" s="33">
        <v>0.02125</v>
      </c>
      <c r="H21" s="16">
        <f>-0.12+15+15</f>
        <v>29.880000000000003</v>
      </c>
    </row>
    <row r="22" spans="1:8" ht="14.25">
      <c r="A22" s="16">
        <v>17</v>
      </c>
      <c r="B22" s="16" t="s">
        <v>1017</v>
      </c>
      <c r="C22" s="16" t="s">
        <v>2100</v>
      </c>
      <c r="D22" s="16" t="s">
        <v>1266</v>
      </c>
      <c r="E22" s="31" t="s">
        <v>2131</v>
      </c>
      <c r="F22" s="5" t="s">
        <v>1027</v>
      </c>
      <c r="G22" s="33">
        <v>0.002125</v>
      </c>
      <c r="H22" s="16">
        <v>-0.02</v>
      </c>
    </row>
    <row r="23" spans="1:8" ht="27">
      <c r="A23" s="16">
        <v>18</v>
      </c>
      <c r="B23" s="16" t="s">
        <v>1017</v>
      </c>
      <c r="C23" s="16" t="s">
        <v>2100</v>
      </c>
      <c r="D23" s="16" t="s">
        <v>1266</v>
      </c>
      <c r="E23" s="31" t="s">
        <v>2131</v>
      </c>
      <c r="F23" s="5" t="s">
        <v>1028</v>
      </c>
      <c r="G23" s="33">
        <v>0.02125</v>
      </c>
      <c r="H23" s="16">
        <v>0.012</v>
      </c>
    </row>
    <row r="24" spans="1:8" ht="14.25">
      <c r="A24" s="16">
        <v>19</v>
      </c>
      <c r="B24" s="16" t="s">
        <v>1017</v>
      </c>
      <c r="C24" s="16" t="s">
        <v>2100</v>
      </c>
      <c r="D24" s="16" t="s">
        <v>1266</v>
      </c>
      <c r="E24" s="31" t="s">
        <v>2131</v>
      </c>
      <c r="F24" s="5" t="s">
        <v>1029</v>
      </c>
      <c r="G24" s="33">
        <v>0.0136</v>
      </c>
      <c r="H24" s="16">
        <v>-0.01</v>
      </c>
    </row>
    <row r="25" spans="1:8" ht="27">
      <c r="A25" s="16">
        <v>20</v>
      </c>
      <c r="B25" s="16" t="s">
        <v>1017</v>
      </c>
      <c r="C25" s="16" t="s">
        <v>2100</v>
      </c>
      <c r="D25" s="16" t="s">
        <v>1266</v>
      </c>
      <c r="E25" s="31" t="s">
        <v>2131</v>
      </c>
      <c r="F25" s="5" t="s">
        <v>1030</v>
      </c>
      <c r="G25" s="33">
        <v>0.0136</v>
      </c>
      <c r="H25" s="16">
        <v>-0.01</v>
      </c>
    </row>
    <row r="26" spans="1:8" ht="27">
      <c r="A26" s="16">
        <v>21</v>
      </c>
      <c r="B26" s="16" t="s">
        <v>1017</v>
      </c>
      <c r="C26" s="16" t="s">
        <v>2100</v>
      </c>
      <c r="D26" s="16" t="s">
        <v>1266</v>
      </c>
      <c r="E26" s="31" t="s">
        <v>2131</v>
      </c>
      <c r="F26" s="5" t="s">
        <v>1031</v>
      </c>
      <c r="G26" s="33">
        <v>0.0034</v>
      </c>
      <c r="H26" s="16">
        <v>-0.01</v>
      </c>
    </row>
    <row r="27" spans="1:8" ht="14.25">
      <c r="A27" s="16">
        <v>22</v>
      </c>
      <c r="B27" s="16" t="s">
        <v>1017</v>
      </c>
      <c r="C27" s="16" t="s">
        <v>2100</v>
      </c>
      <c r="D27" s="16" t="s">
        <v>1266</v>
      </c>
      <c r="E27" s="31" t="s">
        <v>2131</v>
      </c>
      <c r="F27" s="5" t="s">
        <v>1032</v>
      </c>
      <c r="G27" s="33">
        <v>0.0053549999999999995</v>
      </c>
      <c r="H27" s="16">
        <v>-0.01</v>
      </c>
    </row>
    <row r="28" spans="1:8" ht="27">
      <c r="A28" s="16">
        <v>23</v>
      </c>
      <c r="B28" s="16" t="s">
        <v>1017</v>
      </c>
      <c r="C28" s="16" t="s">
        <v>2100</v>
      </c>
      <c r="D28" s="16" t="s">
        <v>1266</v>
      </c>
      <c r="E28" s="31" t="s">
        <v>2131</v>
      </c>
      <c r="F28" s="5" t="s">
        <v>1033</v>
      </c>
      <c r="G28" s="33">
        <v>0.0053549999999999995</v>
      </c>
      <c r="H28" s="16">
        <v>-0.01</v>
      </c>
    </row>
    <row r="29" spans="1:8" ht="14.25">
      <c r="A29" s="16">
        <v>24</v>
      </c>
      <c r="B29" s="16" t="s">
        <v>1017</v>
      </c>
      <c r="C29" s="16" t="s">
        <v>2100</v>
      </c>
      <c r="D29" s="16" t="s">
        <v>1266</v>
      </c>
      <c r="E29" s="31" t="s">
        <v>2131</v>
      </c>
      <c r="F29" s="5" t="s">
        <v>1034</v>
      </c>
      <c r="G29" s="33">
        <v>0.0136</v>
      </c>
      <c r="H29" s="16">
        <v>-0.01</v>
      </c>
    </row>
    <row r="30" spans="1:8" ht="27">
      <c r="A30" s="16">
        <v>25</v>
      </c>
      <c r="B30" s="16" t="s">
        <v>1017</v>
      </c>
      <c r="C30" s="16" t="s">
        <v>2100</v>
      </c>
      <c r="D30" s="16" t="s">
        <v>1266</v>
      </c>
      <c r="E30" s="31" t="s">
        <v>2131</v>
      </c>
      <c r="F30" s="5" t="s">
        <v>1035</v>
      </c>
      <c r="G30" s="33">
        <v>0.0085</v>
      </c>
      <c r="H30" s="16">
        <v>-0.01</v>
      </c>
    </row>
    <row r="31" spans="1:8" ht="27">
      <c r="A31" s="16">
        <v>26</v>
      </c>
      <c r="B31" s="16" t="s">
        <v>1017</v>
      </c>
      <c r="C31" s="16" t="s">
        <v>2100</v>
      </c>
      <c r="D31" s="16" t="s">
        <v>1266</v>
      </c>
      <c r="E31" s="31" t="s">
        <v>2131</v>
      </c>
      <c r="F31" s="5" t="s">
        <v>1036</v>
      </c>
      <c r="G31" s="33">
        <v>0.0136</v>
      </c>
      <c r="H31" s="16">
        <v>-0.01</v>
      </c>
    </row>
    <row r="32" spans="1:8" ht="27">
      <c r="A32" s="16">
        <v>27</v>
      </c>
      <c r="B32" s="16" t="s">
        <v>1017</v>
      </c>
      <c r="C32" s="16" t="s">
        <v>2100</v>
      </c>
      <c r="D32" s="16" t="s">
        <v>1266</v>
      </c>
      <c r="E32" s="31" t="s">
        <v>2131</v>
      </c>
      <c r="F32" s="5" t="s">
        <v>1037</v>
      </c>
      <c r="G32" s="33">
        <v>0.085</v>
      </c>
      <c r="H32" s="16">
        <v>0.05</v>
      </c>
    </row>
    <row r="33" spans="1:8" ht="14.25">
      <c r="A33" s="16">
        <v>28</v>
      </c>
      <c r="B33" s="16" t="s">
        <v>1017</v>
      </c>
      <c r="C33" s="16" t="s">
        <v>2100</v>
      </c>
      <c r="D33" s="16" t="s">
        <v>1266</v>
      </c>
      <c r="E33" s="31" t="s">
        <v>2131</v>
      </c>
      <c r="F33" s="5" t="s">
        <v>1038</v>
      </c>
      <c r="G33" s="33">
        <v>0.05355</v>
      </c>
      <c r="H33" s="16">
        <v>0.035</v>
      </c>
    </row>
    <row r="34" spans="1:8" ht="14.25">
      <c r="A34" s="16">
        <v>29</v>
      </c>
      <c r="B34" s="16" t="s">
        <v>1017</v>
      </c>
      <c r="C34" s="16" t="s">
        <v>2100</v>
      </c>
      <c r="D34" s="16" t="s">
        <v>1266</v>
      </c>
      <c r="E34" s="31" t="s">
        <v>2131</v>
      </c>
      <c r="F34" s="5" t="s">
        <v>1039</v>
      </c>
      <c r="G34" s="33">
        <v>0.05355</v>
      </c>
      <c r="H34" s="16">
        <v>0.035</v>
      </c>
    </row>
    <row r="35" spans="1:8" ht="27">
      <c r="A35" s="16">
        <v>30</v>
      </c>
      <c r="B35" s="16" t="s">
        <v>1017</v>
      </c>
      <c r="C35" s="16" t="s">
        <v>2100</v>
      </c>
      <c r="D35" s="16" t="s">
        <v>1266</v>
      </c>
      <c r="E35" s="31" t="s">
        <v>2131</v>
      </c>
      <c r="F35" s="5" t="s">
        <v>1040</v>
      </c>
      <c r="G35" s="33">
        <v>0.0085</v>
      </c>
      <c r="H35" s="16">
        <v>-0.01</v>
      </c>
    </row>
    <row r="36" spans="1:8" ht="14.25">
      <c r="A36" s="16">
        <v>31</v>
      </c>
      <c r="B36" s="16" t="s">
        <v>1017</v>
      </c>
      <c r="C36" s="16" t="s">
        <v>2100</v>
      </c>
      <c r="D36" s="16" t="s">
        <v>1266</v>
      </c>
      <c r="E36" s="31" t="s">
        <v>2131</v>
      </c>
      <c r="F36" s="5" t="s">
        <v>1041</v>
      </c>
      <c r="G36" s="33">
        <v>0.034</v>
      </c>
      <c r="H36" s="16">
        <v>0.04</v>
      </c>
    </row>
    <row r="37" spans="1:8" ht="14.25">
      <c r="A37" s="16">
        <v>32</v>
      </c>
      <c r="B37" s="16" t="s">
        <v>1017</v>
      </c>
      <c r="C37" s="16" t="s">
        <v>2100</v>
      </c>
      <c r="D37" s="16" t="s">
        <v>1266</v>
      </c>
      <c r="E37" s="31" t="s">
        <v>2131</v>
      </c>
      <c r="F37" s="5" t="s">
        <v>1042</v>
      </c>
      <c r="G37" s="33">
        <v>0.0085</v>
      </c>
      <c r="H37" s="16">
        <v>-0.01</v>
      </c>
    </row>
    <row r="38" spans="1:8" ht="27">
      <c r="A38" s="16">
        <v>33</v>
      </c>
      <c r="B38" s="16" t="s">
        <v>1017</v>
      </c>
      <c r="C38" s="16" t="s">
        <v>2100</v>
      </c>
      <c r="D38" s="16" t="s">
        <v>1266</v>
      </c>
      <c r="E38" s="31" t="s">
        <v>2131</v>
      </c>
      <c r="F38" s="5" t="s">
        <v>1043</v>
      </c>
      <c r="G38" s="33">
        <v>0.002125</v>
      </c>
      <c r="H38" s="16">
        <v>-0.02</v>
      </c>
    </row>
    <row r="39" spans="1:8" ht="14.25">
      <c r="A39" s="16">
        <v>34</v>
      </c>
      <c r="B39" s="16" t="s">
        <v>1017</v>
      </c>
      <c r="C39" s="16" t="s">
        <v>2100</v>
      </c>
      <c r="D39" s="16" t="s">
        <v>1266</v>
      </c>
      <c r="E39" s="31" t="s">
        <v>2131</v>
      </c>
      <c r="F39" s="5" t="s">
        <v>1044</v>
      </c>
      <c r="G39" s="33">
        <v>0.0136</v>
      </c>
      <c r="H39" s="16">
        <v>-0.01</v>
      </c>
    </row>
    <row r="40" spans="1:8" ht="27">
      <c r="A40" s="16">
        <v>35</v>
      </c>
      <c r="B40" s="16" t="s">
        <v>1017</v>
      </c>
      <c r="C40" s="16" t="s">
        <v>2100</v>
      </c>
      <c r="D40" s="16" t="s">
        <v>1266</v>
      </c>
      <c r="E40" s="31" t="s">
        <v>2131</v>
      </c>
      <c r="F40" s="5" t="s">
        <v>1045</v>
      </c>
      <c r="G40" s="33">
        <v>0.0136</v>
      </c>
      <c r="H40" s="16">
        <f>-0.01+35</f>
        <v>34.99</v>
      </c>
    </row>
    <row r="41" spans="1:8" ht="14.25">
      <c r="A41" s="16">
        <v>36</v>
      </c>
      <c r="B41" s="16" t="s">
        <v>1017</v>
      </c>
      <c r="C41" s="16" t="s">
        <v>2100</v>
      </c>
      <c r="D41" s="16" t="s">
        <v>1266</v>
      </c>
      <c r="E41" s="31" t="s">
        <v>2131</v>
      </c>
      <c r="F41" s="5" t="s">
        <v>1046</v>
      </c>
      <c r="G41" s="33">
        <v>0.0053549999999999995</v>
      </c>
      <c r="H41" s="16">
        <v>-0.01</v>
      </c>
    </row>
    <row r="42" spans="1:8" ht="27">
      <c r="A42" s="16">
        <v>37</v>
      </c>
      <c r="B42" s="16" t="s">
        <v>1017</v>
      </c>
      <c r="C42" s="16" t="s">
        <v>2100</v>
      </c>
      <c r="D42" s="16" t="s">
        <v>1266</v>
      </c>
      <c r="E42" s="31" t="s">
        <v>2131</v>
      </c>
      <c r="F42" s="5" t="s">
        <v>1047</v>
      </c>
      <c r="G42" s="33">
        <v>0.0085</v>
      </c>
      <c r="H42" s="16">
        <v>-0.01</v>
      </c>
    </row>
    <row r="43" spans="1:8" ht="14.25">
      <c r="A43" s="16">
        <v>38</v>
      </c>
      <c r="B43" s="16" t="s">
        <v>1017</v>
      </c>
      <c r="C43" s="16" t="s">
        <v>2100</v>
      </c>
      <c r="D43" s="16" t="s">
        <v>1266</v>
      </c>
      <c r="E43" s="31" t="s">
        <v>2131</v>
      </c>
      <c r="F43" s="5" t="s">
        <v>1048</v>
      </c>
      <c r="G43" s="33">
        <v>0.0136</v>
      </c>
      <c r="H43" s="16">
        <v>-0.01</v>
      </c>
    </row>
    <row r="44" spans="1:8" ht="27">
      <c r="A44" s="16">
        <v>39</v>
      </c>
      <c r="B44" s="16" t="s">
        <v>1017</v>
      </c>
      <c r="C44" s="16" t="s">
        <v>2100</v>
      </c>
      <c r="D44" s="16" t="s">
        <v>1266</v>
      </c>
      <c r="E44" s="31" t="s">
        <v>2131</v>
      </c>
      <c r="F44" s="5" t="s">
        <v>1049</v>
      </c>
      <c r="G44" s="33">
        <v>0.02125</v>
      </c>
      <c r="H44" s="16">
        <f>0.012+5+15</f>
        <v>20.012</v>
      </c>
    </row>
    <row r="45" spans="1:8" ht="27">
      <c r="A45" s="16">
        <v>40</v>
      </c>
      <c r="B45" s="16" t="s">
        <v>1017</v>
      </c>
      <c r="C45" s="16" t="s">
        <v>2100</v>
      </c>
      <c r="D45" s="16" t="s">
        <v>1266</v>
      </c>
      <c r="E45" s="31" t="s">
        <v>2131</v>
      </c>
      <c r="F45" s="5" t="s">
        <v>1050</v>
      </c>
      <c r="G45" s="33">
        <v>0.0136</v>
      </c>
      <c r="H45" s="16">
        <v>-0.01</v>
      </c>
    </row>
    <row r="46" spans="1:8" ht="14.25">
      <c r="A46" s="16">
        <v>41</v>
      </c>
      <c r="B46" s="16" t="s">
        <v>1017</v>
      </c>
      <c r="C46" s="16" t="s">
        <v>2100</v>
      </c>
      <c r="D46" s="16" t="s">
        <v>1266</v>
      </c>
      <c r="E46" s="31" t="s">
        <v>2131</v>
      </c>
      <c r="F46" s="5" t="s">
        <v>1051</v>
      </c>
      <c r="G46" s="33">
        <v>0.0053549999999999995</v>
      </c>
      <c r="H46" s="16">
        <v>-0.01</v>
      </c>
    </row>
    <row r="47" spans="1:8" ht="14.25">
      <c r="A47" s="16">
        <v>42</v>
      </c>
      <c r="B47" s="16" t="s">
        <v>1017</v>
      </c>
      <c r="C47" s="16" t="s">
        <v>2100</v>
      </c>
      <c r="D47" s="16" t="s">
        <v>1266</v>
      </c>
      <c r="E47" s="31" t="s">
        <v>2131</v>
      </c>
      <c r="F47" s="5" t="s">
        <v>1052</v>
      </c>
      <c r="G47" s="33">
        <v>0.0085</v>
      </c>
      <c r="H47" s="16">
        <v>-0.01</v>
      </c>
    </row>
    <row r="48" spans="1:8" ht="14.25">
      <c r="A48" s="16">
        <v>43</v>
      </c>
      <c r="B48" s="16" t="s">
        <v>1017</v>
      </c>
      <c r="C48" s="16" t="s">
        <v>2100</v>
      </c>
      <c r="D48" s="16" t="s">
        <v>1266</v>
      </c>
      <c r="E48" s="31" t="s">
        <v>2131</v>
      </c>
      <c r="F48" s="5" t="s">
        <v>1053</v>
      </c>
      <c r="G48" s="33">
        <v>0.0085</v>
      </c>
      <c r="H48" s="16">
        <f>-0.01+12</f>
        <v>11.99</v>
      </c>
    </row>
    <row r="49" spans="1:8" ht="27">
      <c r="A49" s="16">
        <v>44</v>
      </c>
      <c r="B49" s="16" t="s">
        <v>1017</v>
      </c>
      <c r="C49" s="16" t="s">
        <v>2100</v>
      </c>
      <c r="D49" s="16" t="s">
        <v>1266</v>
      </c>
      <c r="E49" s="31" t="s">
        <v>2131</v>
      </c>
      <c r="F49" s="5" t="s">
        <v>1054</v>
      </c>
      <c r="G49" s="33">
        <v>0.0053549999999999995</v>
      </c>
      <c r="H49" s="16">
        <v>-0.01</v>
      </c>
    </row>
    <row r="50" spans="1:8" ht="27">
      <c r="A50" s="16">
        <v>45</v>
      </c>
      <c r="B50" s="16" t="s">
        <v>1017</v>
      </c>
      <c r="C50" s="16" t="s">
        <v>2100</v>
      </c>
      <c r="D50" s="16" t="s">
        <v>1266</v>
      </c>
      <c r="E50" s="31" t="s">
        <v>2131</v>
      </c>
      <c r="F50" s="5" t="s">
        <v>1055</v>
      </c>
      <c r="G50" s="33">
        <v>0.034</v>
      </c>
      <c r="H50" s="16">
        <v>0.04</v>
      </c>
    </row>
    <row r="51" spans="1:8" ht="14.25">
      <c r="A51" s="16">
        <v>46</v>
      </c>
      <c r="B51" s="16" t="s">
        <v>1017</v>
      </c>
      <c r="C51" s="16" t="s">
        <v>2100</v>
      </c>
      <c r="D51" s="16" t="s">
        <v>1266</v>
      </c>
      <c r="E51" s="31" t="s">
        <v>2131</v>
      </c>
      <c r="F51" s="5" t="s">
        <v>1056</v>
      </c>
      <c r="G51" s="33">
        <v>0.002125</v>
      </c>
      <c r="H51" s="16">
        <v>-0.02</v>
      </c>
    </row>
    <row r="52" spans="1:8" ht="27">
      <c r="A52" s="16">
        <v>47</v>
      </c>
      <c r="B52" s="16" t="s">
        <v>1017</v>
      </c>
      <c r="C52" s="16" t="s">
        <v>2100</v>
      </c>
      <c r="D52" s="16" t="s">
        <v>1266</v>
      </c>
      <c r="E52" s="31" t="s">
        <v>2131</v>
      </c>
      <c r="F52" s="5" t="s">
        <v>1057</v>
      </c>
      <c r="G52" s="33">
        <v>0.002125</v>
      </c>
      <c r="H52" s="16">
        <v>-0.02</v>
      </c>
    </row>
    <row r="53" spans="1:8" ht="14.25">
      <c r="A53" s="16">
        <v>48</v>
      </c>
      <c r="B53" s="16" t="s">
        <v>1017</v>
      </c>
      <c r="C53" s="16" t="s">
        <v>2100</v>
      </c>
      <c r="D53" s="16" t="s">
        <v>1266</v>
      </c>
      <c r="E53" s="31" t="s">
        <v>2131</v>
      </c>
      <c r="F53" s="5" t="s">
        <v>1058</v>
      </c>
      <c r="G53" s="33">
        <v>0.02125</v>
      </c>
      <c r="H53" s="16">
        <v>0.012</v>
      </c>
    </row>
    <row r="54" spans="1:8" ht="14.25">
      <c r="A54" s="16">
        <v>49</v>
      </c>
      <c r="B54" s="16" t="s">
        <v>1017</v>
      </c>
      <c r="C54" s="16" t="s">
        <v>2100</v>
      </c>
      <c r="D54" s="16" t="s">
        <v>1266</v>
      </c>
      <c r="E54" s="31" t="s">
        <v>2131</v>
      </c>
      <c r="F54" s="5" t="s">
        <v>1059</v>
      </c>
      <c r="G54" s="33">
        <v>0.0034</v>
      </c>
      <c r="H54" s="16">
        <v>-0.02</v>
      </c>
    </row>
    <row r="55" spans="1:8" ht="14.25">
      <c r="A55" s="16">
        <v>50</v>
      </c>
      <c r="B55" s="16" t="s">
        <v>1017</v>
      </c>
      <c r="C55" s="16" t="s">
        <v>2100</v>
      </c>
      <c r="D55" s="16" t="s">
        <v>1266</v>
      </c>
      <c r="E55" s="31" t="s">
        <v>2131</v>
      </c>
      <c r="F55" s="5" t="s">
        <v>1060</v>
      </c>
      <c r="G55" s="33">
        <v>0.0034</v>
      </c>
      <c r="H55" s="16">
        <f>-0.02+15</f>
        <v>14.98</v>
      </c>
    </row>
    <row r="56" spans="1:8" ht="27">
      <c r="A56" s="16">
        <v>51</v>
      </c>
      <c r="B56" s="16" t="s">
        <v>1017</v>
      </c>
      <c r="C56" s="16" t="s">
        <v>2100</v>
      </c>
      <c r="D56" s="16" t="s">
        <v>1266</v>
      </c>
      <c r="E56" s="31" t="s">
        <v>2131</v>
      </c>
      <c r="F56" s="5" t="s">
        <v>1061</v>
      </c>
      <c r="G56" s="33">
        <v>0.0034</v>
      </c>
      <c r="H56" s="16">
        <v>0.02</v>
      </c>
    </row>
    <row r="57" spans="1:8" ht="14.25">
      <c r="A57" s="16">
        <v>52</v>
      </c>
      <c r="B57" s="16" t="s">
        <v>1017</v>
      </c>
      <c r="C57" s="16"/>
      <c r="D57" s="16" t="s">
        <v>1266</v>
      </c>
      <c r="E57" s="31" t="s">
        <v>2131</v>
      </c>
      <c r="F57" s="5" t="s">
        <v>1062</v>
      </c>
      <c r="G57" s="33">
        <v>0.0085</v>
      </c>
      <c r="H57" s="16">
        <v>-0.02</v>
      </c>
    </row>
    <row r="58" spans="1:8" ht="14.25">
      <c r="A58" s="16">
        <v>53</v>
      </c>
      <c r="B58" s="16" t="s">
        <v>1017</v>
      </c>
      <c r="C58" s="16" t="s">
        <v>2100</v>
      </c>
      <c r="D58" s="16" t="s">
        <v>1266</v>
      </c>
      <c r="E58" s="31" t="s">
        <v>2131</v>
      </c>
      <c r="F58" s="5" t="s">
        <v>1063</v>
      </c>
      <c r="G58" s="33">
        <v>0.002125</v>
      </c>
      <c r="H58" s="16">
        <v>-0.02</v>
      </c>
    </row>
    <row r="59" spans="1:8" ht="14.25">
      <c r="A59" s="16">
        <v>54</v>
      </c>
      <c r="B59" s="16" t="s">
        <v>1017</v>
      </c>
      <c r="C59" s="16" t="s">
        <v>2100</v>
      </c>
      <c r="D59" s="16" t="s">
        <v>1266</v>
      </c>
      <c r="E59" s="31" t="s">
        <v>2131</v>
      </c>
      <c r="F59" s="5" t="s">
        <v>1064</v>
      </c>
      <c r="G59" s="33">
        <v>0.002125</v>
      </c>
      <c r="H59" s="16">
        <v>-0.02</v>
      </c>
    </row>
    <row r="60" spans="1:8" ht="14.25">
      <c r="A60" s="16">
        <v>55</v>
      </c>
      <c r="B60" s="16" t="s">
        <v>1017</v>
      </c>
      <c r="C60" s="16" t="s">
        <v>2100</v>
      </c>
      <c r="D60" s="16" t="s">
        <v>1266</v>
      </c>
      <c r="E60" s="31" t="s">
        <v>2131</v>
      </c>
      <c r="F60" s="5" t="s">
        <v>1065</v>
      </c>
      <c r="G60" s="33">
        <v>0.002125</v>
      </c>
      <c r="H60" s="16">
        <v>-0.02</v>
      </c>
    </row>
    <row r="61" spans="1:8" ht="27">
      <c r="A61" s="16">
        <v>56</v>
      </c>
      <c r="B61" s="16" t="s">
        <v>1017</v>
      </c>
      <c r="C61" s="16" t="s">
        <v>2100</v>
      </c>
      <c r="D61" s="16" t="s">
        <v>1266</v>
      </c>
      <c r="E61" s="31" t="s">
        <v>2131</v>
      </c>
      <c r="F61" s="5" t="s">
        <v>1066</v>
      </c>
      <c r="G61" s="33">
        <v>0.0085</v>
      </c>
      <c r="H61" s="16">
        <v>-0.02</v>
      </c>
    </row>
    <row r="62" spans="1:8" ht="14.25">
      <c r="A62" s="16">
        <v>57</v>
      </c>
      <c r="B62" s="16" t="s">
        <v>1017</v>
      </c>
      <c r="C62" s="16" t="s">
        <v>2100</v>
      </c>
      <c r="D62" s="16" t="s">
        <v>1266</v>
      </c>
      <c r="E62" s="31" t="s">
        <v>2131</v>
      </c>
      <c r="F62" s="5" t="s">
        <v>1067</v>
      </c>
      <c r="G62" s="33">
        <v>0.0136</v>
      </c>
      <c r="H62" s="16">
        <v>-0.02</v>
      </c>
    </row>
    <row r="63" spans="1:8" ht="27">
      <c r="A63" s="16">
        <v>58</v>
      </c>
      <c r="B63" s="16" t="s">
        <v>1017</v>
      </c>
      <c r="C63" s="16" t="s">
        <v>2100</v>
      </c>
      <c r="D63" s="16" t="s">
        <v>1266</v>
      </c>
      <c r="E63" s="31" t="s">
        <v>2131</v>
      </c>
      <c r="F63" s="5" t="s">
        <v>1068</v>
      </c>
      <c r="G63" s="33">
        <v>0.0085</v>
      </c>
      <c r="H63" s="16">
        <v>-0.02</v>
      </c>
    </row>
    <row r="64" spans="1:8" ht="27">
      <c r="A64" s="16">
        <v>59</v>
      </c>
      <c r="B64" s="16" t="s">
        <v>1017</v>
      </c>
      <c r="C64" s="16" t="s">
        <v>2100</v>
      </c>
      <c r="D64" s="16" t="s">
        <v>1266</v>
      </c>
      <c r="E64" s="31" t="s">
        <v>2131</v>
      </c>
      <c r="F64" s="5" t="s">
        <v>1069</v>
      </c>
      <c r="G64" s="33">
        <v>0.002125</v>
      </c>
      <c r="H64" s="16">
        <v>-0.02</v>
      </c>
    </row>
    <row r="65" spans="1:8" ht="27">
      <c r="A65" s="16">
        <v>60</v>
      </c>
      <c r="B65" s="16" t="s">
        <v>1017</v>
      </c>
      <c r="C65" s="16" t="s">
        <v>2100</v>
      </c>
      <c r="D65" s="16" t="s">
        <v>1266</v>
      </c>
      <c r="E65" s="31" t="s">
        <v>2131</v>
      </c>
      <c r="F65" s="5" t="s">
        <v>1070</v>
      </c>
      <c r="G65" s="33">
        <v>0.0085</v>
      </c>
      <c r="H65" s="16">
        <v>-0.02</v>
      </c>
    </row>
    <row r="66" spans="1:8" ht="27">
      <c r="A66" s="16">
        <v>61</v>
      </c>
      <c r="B66" s="16" t="s">
        <v>1017</v>
      </c>
      <c r="C66" s="16" t="s">
        <v>2100</v>
      </c>
      <c r="D66" s="16" t="s">
        <v>1266</v>
      </c>
      <c r="E66" s="31" t="s">
        <v>2131</v>
      </c>
      <c r="F66" s="5" t="s">
        <v>1071</v>
      </c>
      <c r="G66" s="33">
        <v>0.034</v>
      </c>
      <c r="H66" s="16">
        <v>0.04</v>
      </c>
    </row>
    <row r="67" spans="1:8" ht="14.25">
      <c r="A67" s="16">
        <v>62</v>
      </c>
      <c r="B67" s="16" t="s">
        <v>1017</v>
      </c>
      <c r="C67" s="16" t="s">
        <v>2100</v>
      </c>
      <c r="D67" s="16" t="s">
        <v>1266</v>
      </c>
      <c r="E67" s="31" t="s">
        <v>2131</v>
      </c>
      <c r="F67" s="5" t="s">
        <v>1072</v>
      </c>
      <c r="G67" s="33">
        <v>0.0136</v>
      </c>
      <c r="H67" s="16">
        <f>-0.02+6+10</f>
        <v>15.98</v>
      </c>
    </row>
    <row r="68" spans="1:8" ht="14.25">
      <c r="A68" s="16">
        <v>63</v>
      </c>
      <c r="B68" s="16" t="s">
        <v>1017</v>
      </c>
      <c r="C68" s="16" t="s">
        <v>2100</v>
      </c>
      <c r="D68" s="16" t="s">
        <v>1266</v>
      </c>
      <c r="E68" s="31" t="s">
        <v>2131</v>
      </c>
      <c r="F68" s="5" t="s">
        <v>1073</v>
      </c>
      <c r="G68" s="33">
        <v>0.0085</v>
      </c>
      <c r="H68" s="16">
        <v>-0.01</v>
      </c>
    </row>
    <row r="69" spans="1:8" ht="14.25">
      <c r="A69" s="16">
        <v>64</v>
      </c>
      <c r="B69" s="16" t="s">
        <v>1017</v>
      </c>
      <c r="C69" s="16" t="s">
        <v>2100</v>
      </c>
      <c r="D69" s="16" t="s">
        <v>1266</v>
      </c>
      <c r="E69" s="31" t="s">
        <v>2131</v>
      </c>
      <c r="F69" s="5" t="s">
        <v>1074</v>
      </c>
      <c r="G69" s="33">
        <v>0.02125</v>
      </c>
      <c r="H69" s="16">
        <v>0.012</v>
      </c>
    </row>
    <row r="70" spans="1:8" ht="14.25">
      <c r="A70" s="16">
        <v>65</v>
      </c>
      <c r="B70" s="16" t="s">
        <v>1017</v>
      </c>
      <c r="C70" s="16" t="s">
        <v>2100</v>
      </c>
      <c r="D70" s="16" t="s">
        <v>1266</v>
      </c>
      <c r="E70" s="31" t="s">
        <v>2131</v>
      </c>
      <c r="F70" s="5" t="s">
        <v>1075</v>
      </c>
      <c r="G70" s="33">
        <v>0.0085</v>
      </c>
      <c r="H70" s="16">
        <v>-0.01</v>
      </c>
    </row>
    <row r="71" spans="1:8" ht="14.25">
      <c r="A71" s="16">
        <v>66</v>
      </c>
      <c r="B71" s="16" t="s">
        <v>1017</v>
      </c>
      <c r="C71" s="16" t="s">
        <v>2100</v>
      </c>
      <c r="D71" s="16" t="s">
        <v>1266</v>
      </c>
      <c r="E71" s="31" t="s">
        <v>2131</v>
      </c>
      <c r="F71" s="5" t="s">
        <v>1076</v>
      </c>
      <c r="G71" s="33">
        <v>0.0136</v>
      </c>
      <c r="H71" s="16">
        <v>-0.01</v>
      </c>
    </row>
    <row r="72" spans="1:8" ht="27">
      <c r="A72" s="16">
        <v>67</v>
      </c>
      <c r="B72" s="16" t="s">
        <v>1017</v>
      </c>
      <c r="C72" s="16" t="s">
        <v>2100</v>
      </c>
      <c r="D72" s="16" t="s">
        <v>1266</v>
      </c>
      <c r="E72" s="31" t="s">
        <v>2131</v>
      </c>
      <c r="F72" s="5" t="s">
        <v>1077</v>
      </c>
      <c r="G72" s="33">
        <v>0.0085</v>
      </c>
      <c r="H72" s="16">
        <v>-0.01</v>
      </c>
    </row>
    <row r="73" spans="1:8" ht="14.25">
      <c r="A73" s="16">
        <v>68</v>
      </c>
      <c r="B73" s="16" t="s">
        <v>1017</v>
      </c>
      <c r="C73" s="16" t="s">
        <v>2100</v>
      </c>
      <c r="D73" s="16" t="s">
        <v>1266</v>
      </c>
      <c r="E73" s="31" t="s">
        <v>2131</v>
      </c>
      <c r="F73" s="5" t="s">
        <v>1078</v>
      </c>
      <c r="G73" s="33">
        <v>0.0085</v>
      </c>
      <c r="H73" s="16">
        <v>-0.01</v>
      </c>
    </row>
    <row r="74" spans="1:8" ht="14.25">
      <c r="A74" s="16">
        <v>69</v>
      </c>
      <c r="B74" s="16" t="s">
        <v>1017</v>
      </c>
      <c r="C74" s="16" t="s">
        <v>2100</v>
      </c>
      <c r="D74" s="16" t="s">
        <v>1266</v>
      </c>
      <c r="E74" s="31" t="s">
        <v>2131</v>
      </c>
      <c r="F74" s="5" t="s">
        <v>1079</v>
      </c>
      <c r="G74" s="33">
        <v>0.002125</v>
      </c>
      <c r="H74" s="16">
        <v>-0.02</v>
      </c>
    </row>
    <row r="75" spans="1:8" ht="27">
      <c r="A75" s="16">
        <v>70</v>
      </c>
      <c r="B75" s="16" t="s">
        <v>1017</v>
      </c>
      <c r="C75" s="16" t="s">
        <v>2100</v>
      </c>
      <c r="D75" s="16" t="s">
        <v>1266</v>
      </c>
      <c r="E75" s="31" t="s">
        <v>2131</v>
      </c>
      <c r="F75" s="5" t="s">
        <v>1080</v>
      </c>
      <c r="G75" s="33">
        <v>0.0085</v>
      </c>
      <c r="H75" s="16">
        <v>-0.01</v>
      </c>
    </row>
    <row r="76" spans="1:8" ht="14.25">
      <c r="A76" s="16">
        <v>71</v>
      </c>
      <c r="B76" s="16" t="s">
        <v>1017</v>
      </c>
      <c r="C76" s="16" t="s">
        <v>2100</v>
      </c>
      <c r="D76" s="16" t="s">
        <v>1266</v>
      </c>
      <c r="E76" s="31" t="s">
        <v>2131</v>
      </c>
      <c r="F76" s="5" t="s">
        <v>1081</v>
      </c>
      <c r="G76" s="33">
        <v>0.0136</v>
      </c>
      <c r="H76" s="16">
        <v>-0.01</v>
      </c>
    </row>
    <row r="77" spans="1:8" ht="14.25">
      <c r="A77" s="16">
        <v>72</v>
      </c>
      <c r="B77" s="16" t="s">
        <v>1017</v>
      </c>
      <c r="C77" s="16" t="s">
        <v>2100</v>
      </c>
      <c r="D77" s="16" t="s">
        <v>1266</v>
      </c>
      <c r="E77" s="31" t="s">
        <v>2131</v>
      </c>
      <c r="F77" s="5" t="s">
        <v>1082</v>
      </c>
      <c r="G77" s="33">
        <v>0.0136</v>
      </c>
      <c r="H77" s="16">
        <v>-0.01</v>
      </c>
    </row>
    <row r="78" spans="1:8" ht="27">
      <c r="A78" s="16">
        <v>73</v>
      </c>
      <c r="B78" s="16" t="s">
        <v>1017</v>
      </c>
      <c r="C78" s="16" t="s">
        <v>2100</v>
      </c>
      <c r="D78" s="16" t="s">
        <v>1266</v>
      </c>
      <c r="E78" s="31" t="s">
        <v>2131</v>
      </c>
      <c r="F78" s="5" t="s">
        <v>1083</v>
      </c>
      <c r="G78" s="33">
        <v>0.00425</v>
      </c>
      <c r="H78" s="16">
        <v>-0.01</v>
      </c>
    </row>
    <row r="79" spans="1:8" ht="27">
      <c r="A79" s="16">
        <v>74</v>
      </c>
      <c r="B79" s="16" t="s">
        <v>1017</v>
      </c>
      <c r="C79" s="16" t="s">
        <v>2100</v>
      </c>
      <c r="D79" s="16" t="s">
        <v>1266</v>
      </c>
      <c r="E79" s="31" t="s">
        <v>2131</v>
      </c>
      <c r="F79" s="5" t="s">
        <v>1084</v>
      </c>
      <c r="G79" s="33">
        <v>0.00425</v>
      </c>
      <c r="H79" s="16">
        <v>-0.01</v>
      </c>
    </row>
    <row r="80" spans="1:8" ht="27">
      <c r="A80" s="16">
        <v>75</v>
      </c>
      <c r="B80" s="16" t="s">
        <v>1017</v>
      </c>
      <c r="C80" s="16" t="s">
        <v>2100</v>
      </c>
      <c r="D80" s="16" t="s">
        <v>1266</v>
      </c>
      <c r="E80" s="31" t="s">
        <v>2131</v>
      </c>
      <c r="F80" s="5" t="s">
        <v>1085</v>
      </c>
      <c r="G80" s="33">
        <v>0.0085</v>
      </c>
      <c r="H80" s="16">
        <v>-0.01</v>
      </c>
    </row>
    <row r="81" spans="1:8" ht="27">
      <c r="A81" s="16">
        <v>76</v>
      </c>
      <c r="B81" s="16" t="s">
        <v>1017</v>
      </c>
      <c r="C81" s="16" t="s">
        <v>2100</v>
      </c>
      <c r="D81" s="16" t="s">
        <v>1266</v>
      </c>
      <c r="E81" s="31" t="s">
        <v>2131</v>
      </c>
      <c r="F81" s="5" t="s">
        <v>1086</v>
      </c>
      <c r="G81" s="33">
        <v>0.0034</v>
      </c>
      <c r="H81" s="16">
        <v>-0.01</v>
      </c>
    </row>
    <row r="82" spans="1:8" ht="27">
      <c r="A82" s="16">
        <v>77</v>
      </c>
      <c r="B82" s="16" t="s">
        <v>1017</v>
      </c>
      <c r="C82" s="16" t="s">
        <v>2100</v>
      </c>
      <c r="D82" s="16" t="s">
        <v>1266</v>
      </c>
      <c r="E82" s="31" t="s">
        <v>2131</v>
      </c>
      <c r="F82" s="5" t="s">
        <v>1087</v>
      </c>
      <c r="G82" s="33">
        <v>0.05355</v>
      </c>
      <c r="H82" s="16">
        <v>0.035</v>
      </c>
    </row>
    <row r="83" spans="1:8" ht="27">
      <c r="A83" s="16">
        <v>78</v>
      </c>
      <c r="B83" s="16" t="s">
        <v>1017</v>
      </c>
      <c r="C83" s="16" t="s">
        <v>2100</v>
      </c>
      <c r="D83" s="16" t="s">
        <v>1266</v>
      </c>
      <c r="E83" s="31" t="s">
        <v>2131</v>
      </c>
      <c r="F83" s="5" t="s">
        <v>1088</v>
      </c>
      <c r="G83" s="33">
        <v>0.0136</v>
      </c>
      <c r="H83" s="16">
        <v>-0.02</v>
      </c>
    </row>
    <row r="84" spans="1:8" ht="27">
      <c r="A84" s="16">
        <v>79</v>
      </c>
      <c r="B84" s="16" t="s">
        <v>1017</v>
      </c>
      <c r="C84" s="16" t="s">
        <v>2100</v>
      </c>
      <c r="D84" s="16" t="s">
        <v>1266</v>
      </c>
      <c r="E84" s="31" t="s">
        <v>2131</v>
      </c>
      <c r="F84" s="5" t="s">
        <v>1089</v>
      </c>
      <c r="G84" s="33">
        <v>0.0085</v>
      </c>
      <c r="H84" s="16">
        <v>-0.01</v>
      </c>
    </row>
    <row r="85" spans="1:8" ht="27">
      <c r="A85" s="16">
        <v>80</v>
      </c>
      <c r="B85" s="16" t="s">
        <v>1017</v>
      </c>
      <c r="C85" s="16" t="s">
        <v>2100</v>
      </c>
      <c r="D85" s="16" t="s">
        <v>1266</v>
      </c>
      <c r="E85" s="31" t="s">
        <v>2131</v>
      </c>
      <c r="F85" s="5" t="s">
        <v>1090</v>
      </c>
      <c r="G85" s="33">
        <v>0.05355</v>
      </c>
      <c r="H85" s="16">
        <v>0.035</v>
      </c>
    </row>
    <row r="86" spans="1:8" ht="14.25">
      <c r="A86" s="16">
        <v>81</v>
      </c>
      <c r="B86" s="16" t="s">
        <v>1017</v>
      </c>
      <c r="C86" s="16" t="s">
        <v>2100</v>
      </c>
      <c r="D86" s="16" t="s">
        <v>1266</v>
      </c>
      <c r="E86" s="31" t="s">
        <v>2131</v>
      </c>
      <c r="F86" s="5" t="s">
        <v>1091</v>
      </c>
      <c r="G86" s="33">
        <v>0.034</v>
      </c>
      <c r="H86" s="16">
        <v>0.04</v>
      </c>
    </row>
    <row r="87" spans="1:8" ht="27">
      <c r="A87" s="16">
        <v>82</v>
      </c>
      <c r="B87" s="16" t="s">
        <v>1017</v>
      </c>
      <c r="C87" s="16" t="s">
        <v>2100</v>
      </c>
      <c r="D87" s="16" t="s">
        <v>1266</v>
      </c>
      <c r="E87" s="31" t="s">
        <v>2131</v>
      </c>
      <c r="F87" s="5" t="s">
        <v>1092</v>
      </c>
      <c r="G87" s="33">
        <v>0.0136</v>
      </c>
      <c r="H87" s="16">
        <v>-0.01</v>
      </c>
    </row>
    <row r="88" spans="1:8" ht="14.25">
      <c r="A88" s="16">
        <v>83</v>
      </c>
      <c r="B88" s="16" t="s">
        <v>1017</v>
      </c>
      <c r="C88" s="16" t="s">
        <v>2100</v>
      </c>
      <c r="D88" s="16" t="s">
        <v>1266</v>
      </c>
      <c r="E88" s="31" t="s">
        <v>2131</v>
      </c>
      <c r="F88" s="5" t="s">
        <v>1093</v>
      </c>
      <c r="G88" s="33">
        <v>0.05355</v>
      </c>
      <c r="H88" s="16">
        <v>0.035</v>
      </c>
    </row>
    <row r="89" spans="1:8" ht="27">
      <c r="A89" s="16">
        <v>84</v>
      </c>
      <c r="B89" s="16" t="s">
        <v>1017</v>
      </c>
      <c r="C89" s="16" t="s">
        <v>2100</v>
      </c>
      <c r="D89" s="16" t="s">
        <v>1266</v>
      </c>
      <c r="E89" s="31" t="s">
        <v>2131</v>
      </c>
      <c r="F89" s="5" t="s">
        <v>1094</v>
      </c>
      <c r="G89" s="33">
        <v>0.0085</v>
      </c>
      <c r="H89" s="16">
        <v>-0.01</v>
      </c>
    </row>
    <row r="90" spans="1:8" ht="27">
      <c r="A90" s="16">
        <v>85</v>
      </c>
      <c r="B90" s="16" t="s">
        <v>1017</v>
      </c>
      <c r="C90" s="16" t="s">
        <v>2100</v>
      </c>
      <c r="D90" s="16" t="s">
        <v>1266</v>
      </c>
      <c r="E90" s="31" t="s">
        <v>2131</v>
      </c>
      <c r="F90" s="5" t="s">
        <v>1095</v>
      </c>
      <c r="G90" s="33">
        <v>0.0053549999999999995</v>
      </c>
      <c r="H90" s="16">
        <v>-0.02</v>
      </c>
    </row>
    <row r="91" spans="1:8" ht="27">
      <c r="A91" s="16">
        <v>86</v>
      </c>
      <c r="B91" s="16" t="s">
        <v>1017</v>
      </c>
      <c r="C91" s="16" t="s">
        <v>2100</v>
      </c>
      <c r="D91" s="16" t="s">
        <v>1266</v>
      </c>
      <c r="E91" s="31" t="s">
        <v>2131</v>
      </c>
      <c r="F91" s="5" t="s">
        <v>1096</v>
      </c>
      <c r="G91" s="33">
        <v>0.002125</v>
      </c>
      <c r="H91" s="16">
        <v>-0.02</v>
      </c>
    </row>
    <row r="92" spans="1:8" ht="14.25">
      <c r="A92" s="16">
        <v>87</v>
      </c>
      <c r="B92" s="16" t="s">
        <v>1017</v>
      </c>
      <c r="C92" s="16" t="s">
        <v>2100</v>
      </c>
      <c r="D92" s="16" t="s">
        <v>1266</v>
      </c>
      <c r="E92" s="31" t="s">
        <v>2131</v>
      </c>
      <c r="F92" s="5" t="s">
        <v>1097</v>
      </c>
      <c r="G92" s="33">
        <v>0.0085</v>
      </c>
      <c r="H92" s="16">
        <v>-0.02</v>
      </c>
    </row>
    <row r="93" spans="1:8" ht="14.25">
      <c r="A93" s="16">
        <v>88</v>
      </c>
      <c r="B93" s="16" t="s">
        <v>1017</v>
      </c>
      <c r="C93" s="16" t="s">
        <v>2100</v>
      </c>
      <c r="D93" s="16" t="s">
        <v>1266</v>
      </c>
      <c r="E93" s="31" t="s">
        <v>2131</v>
      </c>
      <c r="F93" s="5" t="s">
        <v>1098</v>
      </c>
      <c r="G93" s="33">
        <v>0.085</v>
      </c>
      <c r="H93" s="16">
        <v>0.05</v>
      </c>
    </row>
    <row r="94" spans="1:8" ht="14.25">
      <c r="A94" s="16">
        <v>89</v>
      </c>
      <c r="B94" s="16" t="s">
        <v>1017</v>
      </c>
      <c r="C94" s="16" t="s">
        <v>2100</v>
      </c>
      <c r="D94" s="16" t="s">
        <v>1266</v>
      </c>
      <c r="E94" s="31" t="s">
        <v>2131</v>
      </c>
      <c r="F94" s="5" t="s">
        <v>1099</v>
      </c>
      <c r="G94" s="33">
        <v>0.02125</v>
      </c>
      <c r="H94" s="16">
        <v>0.012</v>
      </c>
    </row>
    <row r="95" spans="1:8" ht="14.25">
      <c r="A95" s="16">
        <v>90</v>
      </c>
      <c r="B95" s="16" t="s">
        <v>1017</v>
      </c>
      <c r="C95" s="16" t="s">
        <v>2100</v>
      </c>
      <c r="D95" s="16" t="s">
        <v>1266</v>
      </c>
      <c r="E95" s="31" t="s">
        <v>2131</v>
      </c>
      <c r="F95" s="5" t="s">
        <v>1100</v>
      </c>
      <c r="G95" s="33">
        <v>0.0136</v>
      </c>
      <c r="H95" s="16">
        <v>-0.01</v>
      </c>
    </row>
    <row r="96" spans="1:8" ht="27">
      <c r="A96" s="16">
        <v>91</v>
      </c>
      <c r="B96" s="16" t="s">
        <v>1017</v>
      </c>
      <c r="C96" s="16" t="s">
        <v>2100</v>
      </c>
      <c r="D96" s="16" t="s">
        <v>1266</v>
      </c>
      <c r="E96" s="31" t="s">
        <v>2131</v>
      </c>
      <c r="F96" s="5" t="s">
        <v>1101</v>
      </c>
      <c r="G96" s="33">
        <v>0.034</v>
      </c>
      <c r="H96" s="16">
        <v>0.04</v>
      </c>
    </row>
    <row r="97" spans="1:8" ht="14.25">
      <c r="A97" s="16">
        <v>92</v>
      </c>
      <c r="B97" s="16" t="s">
        <v>1017</v>
      </c>
      <c r="C97" s="16" t="s">
        <v>2100</v>
      </c>
      <c r="D97" s="16" t="s">
        <v>1266</v>
      </c>
      <c r="E97" s="31" t="s">
        <v>2131</v>
      </c>
      <c r="F97" s="5" t="s">
        <v>1102</v>
      </c>
      <c r="G97" s="33">
        <v>0.0034</v>
      </c>
      <c r="H97" s="16">
        <v>-0.02</v>
      </c>
    </row>
    <row r="98" spans="1:8" ht="27">
      <c r="A98" s="16">
        <v>93</v>
      </c>
      <c r="B98" s="16" t="s">
        <v>1017</v>
      </c>
      <c r="C98" s="16" t="s">
        <v>2100</v>
      </c>
      <c r="D98" s="16" t="s">
        <v>1266</v>
      </c>
      <c r="E98" s="31" t="s">
        <v>2131</v>
      </c>
      <c r="F98" s="5" t="s">
        <v>1103</v>
      </c>
      <c r="G98" s="33">
        <v>0.0053549999999999995</v>
      </c>
      <c r="H98" s="16">
        <v>-0.02</v>
      </c>
    </row>
    <row r="99" spans="1:8" ht="14.25">
      <c r="A99" s="16">
        <v>94</v>
      </c>
      <c r="B99" s="16" t="s">
        <v>1017</v>
      </c>
      <c r="C99" s="16" t="s">
        <v>2100</v>
      </c>
      <c r="D99" s="16" t="s">
        <v>1266</v>
      </c>
      <c r="E99" s="31" t="s">
        <v>2131</v>
      </c>
      <c r="F99" s="5" t="s">
        <v>1104</v>
      </c>
      <c r="G99" s="33">
        <v>0.0085</v>
      </c>
      <c r="H99" s="16">
        <v>-0.02</v>
      </c>
    </row>
    <row r="100" spans="1:8" ht="14.25">
      <c r="A100" s="16">
        <v>95</v>
      </c>
      <c r="B100" s="16" t="s">
        <v>1017</v>
      </c>
      <c r="C100" s="16" t="s">
        <v>2100</v>
      </c>
      <c r="D100" s="16" t="s">
        <v>1266</v>
      </c>
      <c r="E100" s="31" t="s">
        <v>2131</v>
      </c>
      <c r="F100" s="5" t="s">
        <v>1105</v>
      </c>
      <c r="G100" s="33">
        <v>0.02125</v>
      </c>
      <c r="H100" s="16">
        <v>0.012</v>
      </c>
    </row>
    <row r="101" spans="1:8" ht="14.25">
      <c r="A101" s="16">
        <v>96</v>
      </c>
      <c r="B101" s="16" t="s">
        <v>1017</v>
      </c>
      <c r="C101" s="16" t="s">
        <v>2100</v>
      </c>
      <c r="D101" s="16" t="s">
        <v>1266</v>
      </c>
      <c r="E101" s="31" t="s">
        <v>2131</v>
      </c>
      <c r="F101" s="5" t="s">
        <v>1106</v>
      </c>
      <c r="G101" s="33">
        <v>0.0085</v>
      </c>
      <c r="H101" s="16">
        <v>-0.02</v>
      </c>
    </row>
    <row r="102" spans="1:8" ht="14.25">
      <c r="A102" s="16">
        <v>97</v>
      </c>
      <c r="B102" s="16" t="s">
        <v>1017</v>
      </c>
      <c r="C102" s="16" t="s">
        <v>2100</v>
      </c>
      <c r="D102" s="16" t="s">
        <v>1266</v>
      </c>
      <c r="E102" s="31" t="s">
        <v>2131</v>
      </c>
      <c r="F102" s="5" t="s">
        <v>1107</v>
      </c>
      <c r="G102" s="33">
        <v>0.0053549999999999995</v>
      </c>
      <c r="H102" s="16">
        <v>-0.02</v>
      </c>
    </row>
    <row r="103" spans="1:8" ht="27">
      <c r="A103" s="16">
        <v>98</v>
      </c>
      <c r="B103" s="16" t="s">
        <v>1017</v>
      </c>
      <c r="C103" s="16" t="s">
        <v>2100</v>
      </c>
      <c r="D103" s="16" t="s">
        <v>1266</v>
      </c>
      <c r="E103" s="31" t="s">
        <v>2131</v>
      </c>
      <c r="F103" s="5" t="s">
        <v>1108</v>
      </c>
      <c r="G103" s="33">
        <v>0.0136</v>
      </c>
      <c r="H103" s="16">
        <v>-0.02</v>
      </c>
    </row>
    <row r="104" spans="1:8" ht="14.25">
      <c r="A104" s="16">
        <v>99</v>
      </c>
      <c r="B104" s="16" t="s">
        <v>1017</v>
      </c>
      <c r="C104" s="16" t="s">
        <v>2100</v>
      </c>
      <c r="D104" s="16" t="s">
        <v>1266</v>
      </c>
      <c r="E104" s="31" t="s">
        <v>2131</v>
      </c>
      <c r="F104" s="5" t="s">
        <v>1109</v>
      </c>
      <c r="G104" s="33">
        <v>0</v>
      </c>
      <c r="H104" s="16">
        <v>-0.02</v>
      </c>
    </row>
    <row r="105" spans="1:8" ht="14.25">
      <c r="A105" s="16">
        <v>100</v>
      </c>
      <c r="B105" s="16" t="s">
        <v>1017</v>
      </c>
      <c r="C105" s="16" t="s">
        <v>2100</v>
      </c>
      <c r="D105" s="16" t="s">
        <v>1266</v>
      </c>
      <c r="E105" s="31" t="s">
        <v>2131</v>
      </c>
      <c r="F105" s="5" t="s">
        <v>1110</v>
      </c>
      <c r="G105" s="33">
        <v>0.0085</v>
      </c>
      <c r="H105" s="16">
        <v>-0.02</v>
      </c>
    </row>
    <row r="106" spans="1:8" ht="14.25">
      <c r="A106" s="16">
        <v>101</v>
      </c>
      <c r="B106" s="16" t="s">
        <v>1017</v>
      </c>
      <c r="C106" s="16" t="s">
        <v>2100</v>
      </c>
      <c r="D106" s="16" t="s">
        <v>1266</v>
      </c>
      <c r="E106" s="31" t="s">
        <v>2131</v>
      </c>
      <c r="F106" s="5" t="s">
        <v>1111</v>
      </c>
      <c r="G106" s="33">
        <v>0.0085</v>
      </c>
      <c r="H106" s="16">
        <v>-0.02</v>
      </c>
    </row>
    <row r="107" spans="1:8" ht="27">
      <c r="A107" s="16">
        <v>102</v>
      </c>
      <c r="B107" s="16" t="s">
        <v>1017</v>
      </c>
      <c r="C107" s="16" t="s">
        <v>2100</v>
      </c>
      <c r="D107" s="16" t="s">
        <v>1130</v>
      </c>
      <c r="E107" s="31" t="s">
        <v>2131</v>
      </c>
      <c r="F107" s="5" t="s">
        <v>1112</v>
      </c>
      <c r="G107" s="33">
        <v>0.02125</v>
      </c>
      <c r="H107" s="16">
        <v>0.012</v>
      </c>
    </row>
    <row r="108" spans="1:8" ht="27">
      <c r="A108" s="16">
        <v>103</v>
      </c>
      <c r="B108" s="16" t="s">
        <v>1017</v>
      </c>
      <c r="C108" s="16" t="s">
        <v>2100</v>
      </c>
      <c r="D108" s="16" t="s">
        <v>1130</v>
      </c>
      <c r="E108" s="31" t="s">
        <v>2131</v>
      </c>
      <c r="F108" s="5" t="s">
        <v>1113</v>
      </c>
      <c r="G108" s="33">
        <v>0.0053549999999999995</v>
      </c>
      <c r="H108" s="16">
        <v>-0.02</v>
      </c>
    </row>
    <row r="109" spans="1:8" ht="27">
      <c r="A109" s="16">
        <v>104</v>
      </c>
      <c r="B109" s="16" t="s">
        <v>1017</v>
      </c>
      <c r="C109" s="16" t="s">
        <v>2100</v>
      </c>
      <c r="D109" s="16" t="s">
        <v>1130</v>
      </c>
      <c r="E109" s="31" t="s">
        <v>2131</v>
      </c>
      <c r="F109" s="5" t="s">
        <v>1114</v>
      </c>
      <c r="G109" s="33">
        <v>0.002125</v>
      </c>
      <c r="H109" s="16">
        <v>-0.02</v>
      </c>
    </row>
    <row r="110" spans="1:8" ht="14.25">
      <c r="A110" s="16">
        <v>105</v>
      </c>
      <c r="B110" s="16" t="s">
        <v>1017</v>
      </c>
      <c r="C110" s="16" t="s">
        <v>2100</v>
      </c>
      <c r="D110" s="16" t="s">
        <v>1130</v>
      </c>
      <c r="E110" s="31" t="s">
        <v>2131</v>
      </c>
      <c r="F110" s="5" t="s">
        <v>1115</v>
      </c>
      <c r="G110" s="33">
        <v>0.02125</v>
      </c>
      <c r="H110" s="16">
        <v>0.012</v>
      </c>
    </row>
    <row r="111" spans="1:8" ht="14.25">
      <c r="A111" s="16">
        <v>106</v>
      </c>
      <c r="B111" s="16" t="s">
        <v>1017</v>
      </c>
      <c r="C111" s="16" t="s">
        <v>2100</v>
      </c>
      <c r="D111" s="16" t="s">
        <v>1130</v>
      </c>
      <c r="E111" s="31" t="s">
        <v>2131</v>
      </c>
      <c r="F111" s="5" t="s">
        <v>1116</v>
      </c>
      <c r="G111" s="33">
        <v>0.0085</v>
      </c>
      <c r="H111" s="16">
        <v>-0.01</v>
      </c>
    </row>
    <row r="112" spans="1:8" ht="27">
      <c r="A112" s="16">
        <v>107</v>
      </c>
      <c r="B112" s="16" t="s">
        <v>1017</v>
      </c>
      <c r="C112" s="16" t="s">
        <v>2100</v>
      </c>
      <c r="D112" s="16" t="s">
        <v>1130</v>
      </c>
      <c r="E112" s="31" t="s">
        <v>2131</v>
      </c>
      <c r="F112" s="5" t="s">
        <v>1117</v>
      </c>
      <c r="G112" s="33">
        <v>0.0272</v>
      </c>
      <c r="H112" s="16">
        <v>0.012</v>
      </c>
    </row>
    <row r="113" spans="1:8" ht="27">
      <c r="A113" s="16">
        <v>108</v>
      </c>
      <c r="B113" s="16" t="s">
        <v>1017</v>
      </c>
      <c r="C113" s="16" t="s">
        <v>2100</v>
      </c>
      <c r="D113" s="16" t="s">
        <v>1130</v>
      </c>
      <c r="E113" s="31" t="s">
        <v>2131</v>
      </c>
      <c r="F113" s="5" t="s">
        <v>1118</v>
      </c>
      <c r="G113" s="33">
        <v>0.034</v>
      </c>
      <c r="H113" s="16">
        <v>0.04</v>
      </c>
    </row>
    <row r="114" spans="1:8" ht="14.25">
      <c r="A114" s="16">
        <v>109</v>
      </c>
      <c r="B114" s="16" t="s">
        <v>1017</v>
      </c>
      <c r="C114" s="16" t="s">
        <v>2100</v>
      </c>
      <c r="D114" s="16" t="s">
        <v>1130</v>
      </c>
      <c r="E114" s="31" t="s">
        <v>2131</v>
      </c>
      <c r="F114" s="5" t="s">
        <v>1119</v>
      </c>
      <c r="G114" s="33">
        <v>0.034</v>
      </c>
      <c r="H114" s="16">
        <v>0.04</v>
      </c>
    </row>
    <row r="115" spans="1:8" ht="14.25">
      <c r="A115" s="16">
        <v>110</v>
      </c>
      <c r="B115" s="16" t="s">
        <v>1017</v>
      </c>
      <c r="C115" s="16" t="s">
        <v>2100</v>
      </c>
      <c r="D115" s="16" t="s">
        <v>1130</v>
      </c>
      <c r="E115" s="31" t="s">
        <v>2131</v>
      </c>
      <c r="F115" s="5" t="s">
        <v>1120</v>
      </c>
      <c r="G115" s="33">
        <v>0.02125</v>
      </c>
      <c r="H115" s="16">
        <v>0.012</v>
      </c>
    </row>
    <row r="116" spans="1:8" ht="14.25">
      <c r="A116" s="16">
        <v>111</v>
      </c>
      <c r="B116" s="16" t="s">
        <v>1017</v>
      </c>
      <c r="C116" s="16" t="s">
        <v>2100</v>
      </c>
      <c r="D116" s="16" t="s">
        <v>1130</v>
      </c>
      <c r="E116" s="31" t="s">
        <v>2131</v>
      </c>
      <c r="F116" s="5" t="s">
        <v>1121</v>
      </c>
      <c r="G116" s="33">
        <v>0.0034</v>
      </c>
      <c r="H116" s="16">
        <v>-0.02</v>
      </c>
    </row>
    <row r="117" spans="1:8" ht="27">
      <c r="A117" s="16">
        <v>112</v>
      </c>
      <c r="B117" s="16" t="s">
        <v>1017</v>
      </c>
      <c r="C117" s="16" t="s">
        <v>2100</v>
      </c>
      <c r="D117" s="16" t="s">
        <v>1130</v>
      </c>
      <c r="E117" s="31" t="s">
        <v>2131</v>
      </c>
      <c r="F117" s="5" t="s">
        <v>1122</v>
      </c>
      <c r="G117" s="33">
        <v>0.0136</v>
      </c>
      <c r="H117" s="16">
        <v>-0.01</v>
      </c>
    </row>
    <row r="118" spans="1:8" ht="14.25">
      <c r="A118" s="16">
        <v>113</v>
      </c>
      <c r="B118" s="16" t="s">
        <v>1017</v>
      </c>
      <c r="C118" s="16" t="s">
        <v>2100</v>
      </c>
      <c r="D118" s="16" t="s">
        <v>1130</v>
      </c>
      <c r="E118" s="31" t="s">
        <v>2131</v>
      </c>
      <c r="F118" s="5" t="s">
        <v>1123</v>
      </c>
      <c r="G118" s="33">
        <v>0.0085</v>
      </c>
      <c r="H118" s="16">
        <v>-0.01</v>
      </c>
    </row>
    <row r="119" spans="1:8" ht="27">
      <c r="A119" s="16">
        <v>114</v>
      </c>
      <c r="B119" s="16" t="s">
        <v>1017</v>
      </c>
      <c r="C119" s="16" t="s">
        <v>2100</v>
      </c>
      <c r="D119" s="16" t="s">
        <v>1130</v>
      </c>
      <c r="E119" s="31" t="s">
        <v>2131</v>
      </c>
      <c r="F119" s="5" t="s">
        <v>1124</v>
      </c>
      <c r="G119" s="33">
        <v>0.0085</v>
      </c>
      <c r="H119" s="16">
        <v>-0.01</v>
      </c>
    </row>
    <row r="120" spans="1:8" ht="27">
      <c r="A120" s="16">
        <v>115</v>
      </c>
      <c r="B120" s="16" t="s">
        <v>1017</v>
      </c>
      <c r="C120" s="16" t="s">
        <v>2100</v>
      </c>
      <c r="D120" s="16" t="s">
        <v>1130</v>
      </c>
      <c r="E120" s="31" t="s">
        <v>2131</v>
      </c>
      <c r="F120" s="5" t="s">
        <v>1125</v>
      </c>
      <c r="G120" s="33">
        <v>0.026775</v>
      </c>
      <c r="H120" s="16">
        <v>0.007</v>
      </c>
    </row>
    <row r="121" spans="1:8" ht="14.25">
      <c r="A121" s="16">
        <v>116</v>
      </c>
      <c r="B121" s="16" t="s">
        <v>1017</v>
      </c>
      <c r="C121" s="16" t="s">
        <v>2100</v>
      </c>
      <c r="D121" s="16" t="s">
        <v>1130</v>
      </c>
      <c r="E121" s="31" t="s">
        <v>2131</v>
      </c>
      <c r="F121" s="5" t="s">
        <v>1126</v>
      </c>
      <c r="G121" s="33">
        <v>0.0136</v>
      </c>
      <c r="H121" s="16">
        <v>-0.01</v>
      </c>
    </row>
    <row r="122" spans="1:8" ht="27">
      <c r="A122" s="16">
        <v>117</v>
      </c>
      <c r="B122" s="16" t="s">
        <v>1017</v>
      </c>
      <c r="C122" s="16" t="s">
        <v>2100</v>
      </c>
      <c r="D122" s="16" t="s">
        <v>1130</v>
      </c>
      <c r="E122" s="31" t="s">
        <v>2131</v>
      </c>
      <c r="F122" s="5" t="s">
        <v>1127</v>
      </c>
      <c r="G122" s="33">
        <v>0.0085</v>
      </c>
      <c r="H122" s="16">
        <v>-0.01</v>
      </c>
    </row>
    <row r="123" spans="1:8" ht="27">
      <c r="A123" s="16">
        <v>118</v>
      </c>
      <c r="B123" s="16" t="s">
        <v>1017</v>
      </c>
      <c r="C123" s="16" t="s">
        <v>2100</v>
      </c>
      <c r="D123" s="16" t="s">
        <v>1130</v>
      </c>
      <c r="E123" s="31" t="s">
        <v>2131</v>
      </c>
      <c r="F123" s="5" t="s">
        <v>1128</v>
      </c>
      <c r="G123" s="33">
        <v>0.0050999999999999995</v>
      </c>
      <c r="H123" s="16">
        <v>-0.01</v>
      </c>
    </row>
    <row r="124" spans="1:8" ht="27">
      <c r="A124" s="16">
        <v>119</v>
      </c>
      <c r="B124" s="16" t="s">
        <v>1017</v>
      </c>
      <c r="C124" s="16" t="s">
        <v>2100</v>
      </c>
      <c r="D124" s="16" t="s">
        <v>1130</v>
      </c>
      <c r="E124" s="31" t="s">
        <v>2131</v>
      </c>
      <c r="F124" s="5" t="s">
        <v>1129</v>
      </c>
      <c r="G124" s="33">
        <v>0.002125</v>
      </c>
      <c r="H124" s="16">
        <v>-0.01</v>
      </c>
    </row>
    <row r="125" spans="1:8" ht="14.25">
      <c r="A125" s="16">
        <v>120</v>
      </c>
      <c r="B125" s="16" t="s">
        <v>1017</v>
      </c>
      <c r="C125" s="16" t="s">
        <v>2100</v>
      </c>
      <c r="D125" s="16" t="s">
        <v>1130</v>
      </c>
      <c r="E125" s="31" t="s">
        <v>2131</v>
      </c>
      <c r="F125" s="5" t="s">
        <v>1131</v>
      </c>
      <c r="G125" s="33">
        <v>0.0136</v>
      </c>
      <c r="H125" s="16">
        <v>-0.01</v>
      </c>
    </row>
    <row r="126" spans="1:8" ht="27">
      <c r="A126" s="16">
        <v>121</v>
      </c>
      <c r="B126" s="16" t="s">
        <v>1017</v>
      </c>
      <c r="C126" s="16" t="s">
        <v>2100</v>
      </c>
      <c r="D126" s="16" t="s">
        <v>1130</v>
      </c>
      <c r="E126" s="31" t="s">
        <v>2131</v>
      </c>
      <c r="F126" s="5" t="s">
        <v>1132</v>
      </c>
      <c r="G126" s="33">
        <v>0.02125</v>
      </c>
      <c r="H126" s="16">
        <v>0.012</v>
      </c>
    </row>
    <row r="127" spans="1:8" ht="27">
      <c r="A127" s="16">
        <v>122</v>
      </c>
      <c r="B127" s="16" t="s">
        <v>1017</v>
      </c>
      <c r="C127" s="16" t="s">
        <v>2100</v>
      </c>
      <c r="D127" s="16" t="s">
        <v>1130</v>
      </c>
      <c r="E127" s="31" t="s">
        <v>2131</v>
      </c>
      <c r="F127" s="5" t="s">
        <v>1133</v>
      </c>
      <c r="G127" s="33">
        <v>0.0272</v>
      </c>
      <c r="H127" s="16">
        <f>0.007+5+10+15</f>
        <v>30.006999999999998</v>
      </c>
    </row>
    <row r="128" spans="1:8" ht="27">
      <c r="A128" s="16">
        <v>123</v>
      </c>
      <c r="B128" s="16" t="s">
        <v>1017</v>
      </c>
      <c r="C128" s="16" t="s">
        <v>2100</v>
      </c>
      <c r="D128" s="16" t="s">
        <v>1130</v>
      </c>
      <c r="E128" s="31" t="s">
        <v>2131</v>
      </c>
      <c r="F128" s="5" t="s">
        <v>1134</v>
      </c>
      <c r="G128" s="33">
        <v>0.034</v>
      </c>
      <c r="H128" s="16">
        <v>0.04</v>
      </c>
    </row>
    <row r="129" spans="1:8" ht="14.25">
      <c r="A129" s="16">
        <v>124</v>
      </c>
      <c r="B129" s="16" t="s">
        <v>1017</v>
      </c>
      <c r="C129" s="16" t="s">
        <v>2100</v>
      </c>
      <c r="D129" s="16" t="s">
        <v>1130</v>
      </c>
      <c r="E129" s="31" t="s">
        <v>2131</v>
      </c>
      <c r="F129" s="5" t="s">
        <v>1135</v>
      </c>
      <c r="G129" s="33">
        <v>0.026775</v>
      </c>
      <c r="H129" s="16">
        <f>0.007+9</f>
        <v>9.007</v>
      </c>
    </row>
    <row r="130" spans="1:8" ht="27">
      <c r="A130" s="16">
        <v>125</v>
      </c>
      <c r="B130" s="16" t="s">
        <v>1017</v>
      </c>
      <c r="C130" s="16" t="s">
        <v>2100</v>
      </c>
      <c r="D130" s="16" t="s">
        <v>1130</v>
      </c>
      <c r="E130" s="31" t="s">
        <v>2131</v>
      </c>
      <c r="F130" s="5" t="s">
        <v>1136</v>
      </c>
      <c r="G130" s="33">
        <v>0.0085</v>
      </c>
      <c r="H130" s="16">
        <v>-0.01</v>
      </c>
    </row>
    <row r="131" spans="1:8" ht="27">
      <c r="A131" s="16">
        <v>126</v>
      </c>
      <c r="B131" s="16" t="s">
        <v>1017</v>
      </c>
      <c r="C131" s="16" t="s">
        <v>2100</v>
      </c>
      <c r="D131" s="16" t="s">
        <v>1130</v>
      </c>
      <c r="E131" s="31" t="s">
        <v>2131</v>
      </c>
      <c r="F131" s="5" t="s">
        <v>1137</v>
      </c>
      <c r="G131" s="33">
        <v>0.0085</v>
      </c>
      <c r="H131" s="16">
        <v>-0.01</v>
      </c>
    </row>
    <row r="132" spans="1:8" ht="27">
      <c r="A132" s="16">
        <v>127</v>
      </c>
      <c r="B132" s="16" t="s">
        <v>1017</v>
      </c>
      <c r="C132" s="16" t="s">
        <v>2100</v>
      </c>
      <c r="D132" s="16" t="s">
        <v>1130</v>
      </c>
      <c r="E132" s="31" t="s">
        <v>2131</v>
      </c>
      <c r="F132" s="5" t="s">
        <v>1138</v>
      </c>
      <c r="G132" s="33">
        <v>0.02125</v>
      </c>
      <c r="H132" s="16">
        <v>0.012</v>
      </c>
    </row>
    <row r="133" spans="1:8" ht="27">
      <c r="A133" s="16">
        <v>128</v>
      </c>
      <c r="B133" s="16" t="s">
        <v>1017</v>
      </c>
      <c r="C133" s="16" t="s">
        <v>2100</v>
      </c>
      <c r="D133" s="16" t="s">
        <v>1130</v>
      </c>
      <c r="E133" s="31" t="s">
        <v>2131</v>
      </c>
      <c r="F133" s="5" t="s">
        <v>1139</v>
      </c>
      <c r="G133" s="33">
        <v>0.0085</v>
      </c>
      <c r="H133" s="16">
        <v>-0.01</v>
      </c>
    </row>
    <row r="134" spans="1:8" ht="14.25">
      <c r="A134" s="16">
        <v>129</v>
      </c>
      <c r="B134" s="16" t="s">
        <v>1017</v>
      </c>
      <c r="C134" s="16" t="s">
        <v>2100</v>
      </c>
      <c r="D134" s="16" t="s">
        <v>1130</v>
      </c>
      <c r="E134" s="31" t="s">
        <v>2131</v>
      </c>
      <c r="F134" s="5" t="s">
        <v>1140</v>
      </c>
      <c r="G134" s="33">
        <v>0.0034</v>
      </c>
      <c r="H134" s="16">
        <v>-0.02</v>
      </c>
    </row>
    <row r="135" spans="1:8" ht="14.25">
      <c r="A135" s="16">
        <v>130</v>
      </c>
      <c r="B135" s="16" t="s">
        <v>1017</v>
      </c>
      <c r="C135" s="16" t="s">
        <v>2100</v>
      </c>
      <c r="D135" s="16" t="s">
        <v>1130</v>
      </c>
      <c r="E135" s="31" t="s">
        <v>2131</v>
      </c>
      <c r="F135" s="5" t="s">
        <v>1141</v>
      </c>
      <c r="G135" s="33">
        <v>0.002125</v>
      </c>
      <c r="H135" s="16">
        <v>-0.02</v>
      </c>
    </row>
    <row r="136" spans="1:8" ht="14.25">
      <c r="A136" s="16">
        <v>131</v>
      </c>
      <c r="B136" s="16" t="s">
        <v>1017</v>
      </c>
      <c r="C136" s="16" t="s">
        <v>2100</v>
      </c>
      <c r="D136" s="16" t="s">
        <v>1130</v>
      </c>
      <c r="E136" s="31" t="s">
        <v>2131</v>
      </c>
      <c r="F136" s="5" t="s">
        <v>1142</v>
      </c>
      <c r="G136" s="33">
        <v>0.0085</v>
      </c>
      <c r="H136" s="16">
        <v>-0.01</v>
      </c>
    </row>
    <row r="137" spans="1:8" ht="14.25">
      <c r="A137" s="16">
        <v>132</v>
      </c>
      <c r="B137" s="16" t="s">
        <v>1017</v>
      </c>
      <c r="C137" s="16" t="s">
        <v>2100</v>
      </c>
      <c r="D137" s="16" t="s">
        <v>1130</v>
      </c>
      <c r="E137" s="31" t="s">
        <v>2131</v>
      </c>
      <c r="F137" s="5" t="s">
        <v>1143</v>
      </c>
      <c r="G137" s="33">
        <v>0.034</v>
      </c>
      <c r="H137" s="16">
        <v>0.04</v>
      </c>
    </row>
    <row r="138" spans="1:8" ht="14.25">
      <c r="A138" s="16">
        <v>133</v>
      </c>
      <c r="B138" s="16" t="s">
        <v>1017</v>
      </c>
      <c r="C138" s="16" t="s">
        <v>2100</v>
      </c>
      <c r="D138" s="16" t="s">
        <v>1130</v>
      </c>
      <c r="E138" s="31" t="s">
        <v>2131</v>
      </c>
      <c r="F138" s="5" t="s">
        <v>1144</v>
      </c>
      <c r="G138" s="33">
        <v>0.0136</v>
      </c>
      <c r="H138" s="16">
        <v>-0.01</v>
      </c>
    </row>
    <row r="139" spans="1:8" ht="27">
      <c r="A139" s="16">
        <v>134</v>
      </c>
      <c r="B139" s="16" t="s">
        <v>1017</v>
      </c>
      <c r="C139" s="16" t="s">
        <v>2100</v>
      </c>
      <c r="D139" s="16" t="s">
        <v>1130</v>
      </c>
      <c r="E139" s="31" t="s">
        <v>2131</v>
      </c>
      <c r="F139" s="5" t="s">
        <v>1145</v>
      </c>
      <c r="G139" s="33">
        <v>0.0053549999999999995</v>
      </c>
      <c r="H139" s="16">
        <v>-0.01</v>
      </c>
    </row>
    <row r="140" spans="1:8" ht="14.25">
      <c r="A140" s="16">
        <v>135</v>
      </c>
      <c r="B140" s="16" t="s">
        <v>1017</v>
      </c>
      <c r="C140" s="16" t="s">
        <v>2100</v>
      </c>
      <c r="D140" s="16" t="s">
        <v>1130</v>
      </c>
      <c r="E140" s="31" t="s">
        <v>2131</v>
      </c>
      <c r="F140" s="5" t="s">
        <v>1146</v>
      </c>
      <c r="G140" s="33">
        <v>0.0085</v>
      </c>
      <c r="H140" s="16">
        <v>-0.01</v>
      </c>
    </row>
    <row r="141" spans="1:8" ht="14.25">
      <c r="A141" s="16">
        <v>136</v>
      </c>
      <c r="B141" s="16" t="s">
        <v>1017</v>
      </c>
      <c r="C141" s="16" t="s">
        <v>2100</v>
      </c>
      <c r="D141" s="16" t="s">
        <v>1130</v>
      </c>
      <c r="E141" s="31" t="s">
        <v>2131</v>
      </c>
      <c r="F141" s="5" t="s">
        <v>1147</v>
      </c>
      <c r="G141" s="33">
        <v>0.0085</v>
      </c>
      <c r="H141" s="16">
        <v>-0.01</v>
      </c>
    </row>
    <row r="142" spans="1:8" ht="14.25">
      <c r="A142" s="16">
        <v>137</v>
      </c>
      <c r="B142" s="16" t="s">
        <v>1017</v>
      </c>
      <c r="C142" s="16" t="s">
        <v>2100</v>
      </c>
      <c r="D142" s="16" t="s">
        <v>1130</v>
      </c>
      <c r="E142" s="31" t="s">
        <v>2131</v>
      </c>
      <c r="F142" s="5" t="s">
        <v>1148</v>
      </c>
      <c r="G142" s="33">
        <v>0.0053549999999999995</v>
      </c>
      <c r="H142" s="16">
        <v>-0.01</v>
      </c>
    </row>
    <row r="143" spans="1:8" ht="27">
      <c r="A143" s="16">
        <v>138</v>
      </c>
      <c r="B143" s="16" t="s">
        <v>1017</v>
      </c>
      <c r="C143" s="16" t="s">
        <v>2100</v>
      </c>
      <c r="D143" s="16" t="s">
        <v>1130</v>
      </c>
      <c r="E143" s="31" t="s">
        <v>2131</v>
      </c>
      <c r="F143" s="5" t="s">
        <v>1149</v>
      </c>
      <c r="G143" s="33">
        <v>0.0136</v>
      </c>
      <c r="H143" s="16">
        <v>-0.01</v>
      </c>
    </row>
    <row r="144" spans="1:8" ht="14.25">
      <c r="A144" s="16">
        <v>139</v>
      </c>
      <c r="B144" s="16" t="s">
        <v>1017</v>
      </c>
      <c r="C144" s="16" t="s">
        <v>2100</v>
      </c>
      <c r="D144" s="16" t="s">
        <v>1130</v>
      </c>
      <c r="E144" s="31" t="s">
        <v>2131</v>
      </c>
      <c r="F144" s="5" t="s">
        <v>1150</v>
      </c>
      <c r="G144" s="33">
        <v>0.02125</v>
      </c>
      <c r="H144" s="16">
        <v>0.012</v>
      </c>
    </row>
    <row r="145" spans="1:8" ht="14.25">
      <c r="A145" s="16">
        <v>140</v>
      </c>
      <c r="B145" s="16" t="s">
        <v>1017</v>
      </c>
      <c r="C145" s="16" t="s">
        <v>2100</v>
      </c>
      <c r="D145" s="16" t="s">
        <v>1130</v>
      </c>
      <c r="E145" s="31" t="s">
        <v>2131</v>
      </c>
      <c r="F145" s="5" t="s">
        <v>1151</v>
      </c>
      <c r="G145" s="33">
        <v>0.002125</v>
      </c>
      <c r="H145" s="16">
        <v>-0.02</v>
      </c>
    </row>
    <row r="146" spans="1:8" ht="14.25">
      <c r="A146" s="16">
        <v>141</v>
      </c>
      <c r="B146" s="16" t="s">
        <v>1017</v>
      </c>
      <c r="C146" s="16" t="s">
        <v>2100</v>
      </c>
      <c r="D146" s="16" t="s">
        <v>1130</v>
      </c>
      <c r="E146" s="31" t="s">
        <v>2131</v>
      </c>
      <c r="F146" s="5" t="s">
        <v>1152</v>
      </c>
      <c r="G146" s="33">
        <v>0.0085</v>
      </c>
      <c r="H146" s="16">
        <v>-0.01</v>
      </c>
    </row>
    <row r="147" spans="1:8" ht="14.25">
      <c r="A147" s="16">
        <v>142</v>
      </c>
      <c r="B147" s="16" t="s">
        <v>1017</v>
      </c>
      <c r="C147" s="16" t="s">
        <v>2100</v>
      </c>
      <c r="D147" s="16" t="s">
        <v>1130</v>
      </c>
      <c r="E147" s="31" t="s">
        <v>2131</v>
      </c>
      <c r="F147" s="5" t="s">
        <v>1153</v>
      </c>
      <c r="G147" s="33">
        <v>0.002125</v>
      </c>
      <c r="H147" s="16">
        <v>-0.02</v>
      </c>
    </row>
    <row r="148" spans="1:8" ht="27">
      <c r="A148" s="16">
        <v>143</v>
      </c>
      <c r="B148" s="16" t="s">
        <v>1017</v>
      </c>
      <c r="C148" s="16" t="s">
        <v>2100</v>
      </c>
      <c r="D148" s="16" t="s">
        <v>1130</v>
      </c>
      <c r="E148" s="31" t="s">
        <v>2131</v>
      </c>
      <c r="F148" s="5" t="s">
        <v>1154</v>
      </c>
      <c r="G148" s="33">
        <v>0.002125</v>
      </c>
      <c r="H148" s="16">
        <v>-0.02</v>
      </c>
    </row>
    <row r="149" spans="1:8" ht="41.25">
      <c r="A149" s="16">
        <v>144</v>
      </c>
      <c r="B149" s="16" t="s">
        <v>1017</v>
      </c>
      <c r="C149" s="16" t="s">
        <v>2100</v>
      </c>
      <c r="D149" s="16" t="s">
        <v>1130</v>
      </c>
      <c r="E149" s="31" t="s">
        <v>2131</v>
      </c>
      <c r="F149" s="5" t="s">
        <v>1155</v>
      </c>
      <c r="G149" s="33">
        <v>0.0085</v>
      </c>
      <c r="H149" s="16">
        <v>-0.01</v>
      </c>
    </row>
    <row r="150" spans="1:8" ht="27">
      <c r="A150" s="16">
        <v>145</v>
      </c>
      <c r="B150" s="16" t="s">
        <v>1017</v>
      </c>
      <c r="C150" s="16" t="s">
        <v>2100</v>
      </c>
      <c r="D150" s="16" t="s">
        <v>1130</v>
      </c>
      <c r="E150" s="31" t="s">
        <v>2131</v>
      </c>
      <c r="F150" s="5" t="s">
        <v>1156</v>
      </c>
      <c r="G150" s="33">
        <v>0.0085</v>
      </c>
      <c r="H150" s="16">
        <v>-0.01</v>
      </c>
    </row>
    <row r="151" spans="1:8" ht="14.25">
      <c r="A151" s="16">
        <v>146</v>
      </c>
      <c r="B151" s="16" t="s">
        <v>1017</v>
      </c>
      <c r="C151" s="16" t="s">
        <v>2100</v>
      </c>
      <c r="D151" s="16" t="s">
        <v>1130</v>
      </c>
      <c r="E151" s="31" t="s">
        <v>2131</v>
      </c>
      <c r="F151" s="5" t="s">
        <v>1157</v>
      </c>
      <c r="G151" s="33">
        <v>0.002125</v>
      </c>
      <c r="H151" s="16">
        <v>-0.02</v>
      </c>
    </row>
    <row r="152" spans="1:8" ht="27">
      <c r="A152" s="16">
        <v>147</v>
      </c>
      <c r="B152" s="16" t="s">
        <v>1017</v>
      </c>
      <c r="C152" s="16" t="s">
        <v>2100</v>
      </c>
      <c r="D152" s="16" t="s">
        <v>1130</v>
      </c>
      <c r="E152" s="31" t="s">
        <v>2131</v>
      </c>
      <c r="F152" s="5" t="s">
        <v>1158</v>
      </c>
      <c r="G152" s="33">
        <v>0.0053549999999999995</v>
      </c>
      <c r="H152" s="16">
        <v>-0.01</v>
      </c>
    </row>
    <row r="153" spans="1:8" ht="14.25">
      <c r="A153" s="16">
        <v>148</v>
      </c>
      <c r="B153" s="16" t="s">
        <v>1017</v>
      </c>
      <c r="C153" s="16" t="s">
        <v>2100</v>
      </c>
      <c r="D153" s="16" t="s">
        <v>1130</v>
      </c>
      <c r="E153" s="31" t="s">
        <v>2131</v>
      </c>
      <c r="F153" s="5" t="s">
        <v>1159</v>
      </c>
      <c r="G153" s="33">
        <v>0.0085</v>
      </c>
      <c r="H153" s="16">
        <v>-0.01</v>
      </c>
    </row>
    <row r="154" spans="1:8" ht="14.25">
      <c r="A154" s="16">
        <v>149</v>
      </c>
      <c r="B154" s="16" t="s">
        <v>1017</v>
      </c>
      <c r="C154" s="16" t="s">
        <v>2100</v>
      </c>
      <c r="D154" s="16" t="s">
        <v>1130</v>
      </c>
      <c r="E154" s="31" t="s">
        <v>2131</v>
      </c>
      <c r="F154" s="5" t="s">
        <v>886</v>
      </c>
      <c r="G154" s="33">
        <v>0.0085</v>
      </c>
      <c r="H154" s="16">
        <v>-0.01</v>
      </c>
    </row>
    <row r="155" spans="1:8" ht="27">
      <c r="A155" s="16">
        <v>150</v>
      </c>
      <c r="B155" s="16" t="s">
        <v>1017</v>
      </c>
      <c r="C155" s="16" t="s">
        <v>2100</v>
      </c>
      <c r="D155" s="16" t="s">
        <v>1130</v>
      </c>
      <c r="E155" s="31" t="s">
        <v>2131</v>
      </c>
      <c r="F155" s="5" t="s">
        <v>1160</v>
      </c>
      <c r="G155" s="33">
        <v>0.034</v>
      </c>
      <c r="H155" s="16">
        <v>0.04</v>
      </c>
    </row>
    <row r="156" spans="1:8" ht="14.25">
      <c r="A156" s="16">
        <v>151</v>
      </c>
      <c r="B156" s="16" t="s">
        <v>1017</v>
      </c>
      <c r="C156" s="16" t="s">
        <v>2100</v>
      </c>
      <c r="D156" s="16" t="s">
        <v>1130</v>
      </c>
      <c r="E156" s="31" t="s">
        <v>2131</v>
      </c>
      <c r="F156" s="5" t="s">
        <v>1161</v>
      </c>
      <c r="G156" s="33">
        <v>0.0085</v>
      </c>
      <c r="H156" s="16">
        <v>-0.01</v>
      </c>
    </row>
    <row r="157" spans="1:8" ht="27">
      <c r="A157" s="16">
        <v>152</v>
      </c>
      <c r="B157" s="16" t="s">
        <v>1017</v>
      </c>
      <c r="C157" s="16" t="s">
        <v>2100</v>
      </c>
      <c r="D157" s="16" t="s">
        <v>1130</v>
      </c>
      <c r="E157" s="31" t="s">
        <v>2131</v>
      </c>
      <c r="F157" s="5" t="s">
        <v>1162</v>
      </c>
      <c r="G157" s="33">
        <v>0.0085</v>
      </c>
      <c r="H157" s="16">
        <v>-0.01</v>
      </c>
    </row>
    <row r="158" spans="1:8" ht="27">
      <c r="A158" s="16">
        <v>153</v>
      </c>
      <c r="B158" s="16" t="s">
        <v>1017</v>
      </c>
      <c r="C158" s="16" t="s">
        <v>2100</v>
      </c>
      <c r="D158" s="16" t="s">
        <v>1130</v>
      </c>
      <c r="E158" s="31" t="s">
        <v>2131</v>
      </c>
      <c r="F158" s="5" t="s">
        <v>1163</v>
      </c>
      <c r="G158" s="33">
        <v>0.068</v>
      </c>
      <c r="H158" s="16">
        <v>0.08</v>
      </c>
    </row>
    <row r="159" spans="1:8" ht="14.25">
      <c r="A159" s="16">
        <v>154</v>
      </c>
      <c r="B159" s="16" t="s">
        <v>1017</v>
      </c>
      <c r="C159" s="16" t="s">
        <v>2100</v>
      </c>
      <c r="D159" s="16" t="s">
        <v>1130</v>
      </c>
      <c r="E159" s="31" t="s">
        <v>2131</v>
      </c>
      <c r="F159" s="5" t="s">
        <v>1164</v>
      </c>
      <c r="G159" s="33">
        <v>0.0136</v>
      </c>
      <c r="H159" s="16">
        <v>-0.01</v>
      </c>
    </row>
    <row r="160" spans="1:8" ht="14.25">
      <c r="A160" s="16">
        <v>155</v>
      </c>
      <c r="B160" s="16" t="s">
        <v>1017</v>
      </c>
      <c r="C160" s="16" t="s">
        <v>2100</v>
      </c>
      <c r="D160" s="16" t="s">
        <v>1130</v>
      </c>
      <c r="E160" s="31" t="s">
        <v>2131</v>
      </c>
      <c r="F160" s="5" t="s">
        <v>1165</v>
      </c>
      <c r="G160" s="33">
        <v>0.034</v>
      </c>
      <c r="H160" s="16">
        <v>0.04</v>
      </c>
    </row>
    <row r="161" spans="1:8" ht="14.25">
      <c r="A161" s="16">
        <v>156</v>
      </c>
      <c r="B161" s="16" t="s">
        <v>1017</v>
      </c>
      <c r="C161" s="16" t="s">
        <v>2100</v>
      </c>
      <c r="D161" s="16" t="s">
        <v>1130</v>
      </c>
      <c r="E161" s="31" t="s">
        <v>2131</v>
      </c>
      <c r="F161" s="5" t="s">
        <v>1166</v>
      </c>
      <c r="G161" s="33">
        <v>0.0272</v>
      </c>
      <c r="H161" s="16">
        <v>0.007</v>
      </c>
    </row>
    <row r="162" spans="1:8" ht="27">
      <c r="A162" s="16">
        <v>157</v>
      </c>
      <c r="B162" s="16" t="s">
        <v>1017</v>
      </c>
      <c r="C162" s="16" t="s">
        <v>2100</v>
      </c>
      <c r="D162" s="16" t="s">
        <v>1130</v>
      </c>
      <c r="E162" s="31" t="s">
        <v>2131</v>
      </c>
      <c r="F162" s="5" t="s">
        <v>1167</v>
      </c>
      <c r="G162" s="33">
        <v>0.0085</v>
      </c>
      <c r="H162" s="16">
        <v>-0.01</v>
      </c>
    </row>
    <row r="163" spans="1:8" ht="27">
      <c r="A163" s="16">
        <v>158</v>
      </c>
      <c r="B163" s="16" t="s">
        <v>1017</v>
      </c>
      <c r="C163" s="16" t="s">
        <v>2100</v>
      </c>
      <c r="D163" s="16" t="s">
        <v>1130</v>
      </c>
      <c r="E163" s="31" t="s">
        <v>2131</v>
      </c>
      <c r="F163" s="5" t="s">
        <v>1168</v>
      </c>
      <c r="G163" s="33">
        <v>0.002125</v>
      </c>
      <c r="H163" s="16">
        <v>-0.02</v>
      </c>
    </row>
    <row r="164" spans="1:8" ht="27">
      <c r="A164" s="16">
        <v>159</v>
      </c>
      <c r="B164" s="16" t="s">
        <v>1017</v>
      </c>
      <c r="C164" s="16" t="s">
        <v>2100</v>
      </c>
      <c r="D164" s="16" t="s">
        <v>1130</v>
      </c>
      <c r="E164" s="31" t="s">
        <v>2131</v>
      </c>
      <c r="F164" s="5" t="s">
        <v>1169</v>
      </c>
      <c r="G164" s="33">
        <v>0.002125</v>
      </c>
      <c r="H164" s="16">
        <v>-0.02</v>
      </c>
    </row>
    <row r="165" spans="1:8" ht="27">
      <c r="A165" s="16">
        <v>160</v>
      </c>
      <c r="B165" s="16" t="s">
        <v>1017</v>
      </c>
      <c r="C165" s="16" t="s">
        <v>2100</v>
      </c>
      <c r="D165" s="16" t="s">
        <v>1130</v>
      </c>
      <c r="E165" s="31" t="s">
        <v>2131</v>
      </c>
      <c r="F165" s="5" t="s">
        <v>1170</v>
      </c>
      <c r="G165" s="33">
        <v>0.0085</v>
      </c>
      <c r="H165" s="16">
        <v>-0.01</v>
      </c>
    </row>
    <row r="166" spans="1:8" ht="14.25">
      <c r="A166" s="16">
        <v>161</v>
      </c>
      <c r="B166" s="16" t="s">
        <v>1017</v>
      </c>
      <c r="C166" s="16" t="s">
        <v>2100</v>
      </c>
      <c r="D166" s="16" t="s">
        <v>1130</v>
      </c>
      <c r="E166" s="31" t="s">
        <v>2131</v>
      </c>
      <c r="F166" s="5" t="s">
        <v>1171</v>
      </c>
      <c r="G166" s="33">
        <v>0.002125</v>
      </c>
      <c r="H166" s="16">
        <v>-0.02</v>
      </c>
    </row>
    <row r="167" spans="1:8" ht="14.25">
      <c r="A167" s="16">
        <v>162</v>
      </c>
      <c r="B167" s="16" t="s">
        <v>1017</v>
      </c>
      <c r="C167" s="16" t="s">
        <v>2100</v>
      </c>
      <c r="D167" s="16" t="s">
        <v>1130</v>
      </c>
      <c r="E167" s="31" t="s">
        <v>2131</v>
      </c>
      <c r="F167" s="5" t="s">
        <v>1172</v>
      </c>
      <c r="G167" s="33">
        <v>0.002125</v>
      </c>
      <c r="H167" s="16">
        <v>-0.02</v>
      </c>
    </row>
    <row r="168" spans="1:8" ht="27">
      <c r="A168" s="16">
        <v>163</v>
      </c>
      <c r="B168" s="16" t="s">
        <v>1017</v>
      </c>
      <c r="C168" s="16" t="s">
        <v>2100</v>
      </c>
      <c r="D168" s="16" t="s">
        <v>1130</v>
      </c>
      <c r="E168" s="31" t="s">
        <v>2131</v>
      </c>
      <c r="F168" s="5" t="s">
        <v>1173</v>
      </c>
      <c r="G168" s="33">
        <v>0.017</v>
      </c>
      <c r="H168" s="16">
        <v>-0.01</v>
      </c>
    </row>
    <row r="169" spans="1:8" ht="27">
      <c r="A169" s="16">
        <v>164</v>
      </c>
      <c r="B169" s="16" t="s">
        <v>1017</v>
      </c>
      <c r="C169" s="16" t="s">
        <v>2100</v>
      </c>
      <c r="D169" s="16" t="s">
        <v>1130</v>
      </c>
      <c r="E169" s="31" t="s">
        <v>2131</v>
      </c>
      <c r="F169" s="5" t="s">
        <v>1174</v>
      </c>
      <c r="G169" s="33">
        <v>0.05355</v>
      </c>
      <c r="H169" s="16">
        <f>0.03+5</f>
        <v>5.03</v>
      </c>
    </row>
    <row r="170" spans="1:8" ht="27">
      <c r="A170" s="16">
        <v>165</v>
      </c>
      <c r="B170" s="16" t="s">
        <v>1017</v>
      </c>
      <c r="C170" s="16" t="s">
        <v>2100</v>
      </c>
      <c r="D170" s="16" t="s">
        <v>1130</v>
      </c>
      <c r="E170" s="31" t="s">
        <v>2131</v>
      </c>
      <c r="F170" s="5" t="s">
        <v>1175</v>
      </c>
      <c r="G170" s="33">
        <v>0.0272</v>
      </c>
      <c r="H170" s="16">
        <v>0.007</v>
      </c>
    </row>
    <row r="171" spans="1:8" ht="27">
      <c r="A171" s="16">
        <v>166</v>
      </c>
      <c r="B171" s="16" t="s">
        <v>1017</v>
      </c>
      <c r="C171" s="16" t="s">
        <v>2100</v>
      </c>
      <c r="D171" s="16" t="s">
        <v>1130</v>
      </c>
      <c r="E171" s="31" t="s">
        <v>2131</v>
      </c>
      <c r="F171" s="5" t="s">
        <v>1176</v>
      </c>
      <c r="G171" s="33">
        <v>0.034</v>
      </c>
      <c r="H171" s="16">
        <v>0.04</v>
      </c>
    </row>
    <row r="172" spans="1:8" ht="27">
      <c r="A172" s="16">
        <v>167</v>
      </c>
      <c r="B172" s="16" t="s">
        <v>1017</v>
      </c>
      <c r="C172" s="16" t="s">
        <v>2100</v>
      </c>
      <c r="D172" s="16" t="s">
        <v>1130</v>
      </c>
      <c r="E172" s="31" t="s">
        <v>2131</v>
      </c>
      <c r="F172" s="5" t="s">
        <v>1177</v>
      </c>
      <c r="G172" s="33">
        <v>0.002125</v>
      </c>
      <c r="H172" s="16">
        <v>-0.02</v>
      </c>
    </row>
    <row r="173" spans="1:8" ht="27">
      <c r="A173" s="16">
        <v>168</v>
      </c>
      <c r="B173" s="16" t="s">
        <v>1017</v>
      </c>
      <c r="C173" s="16" t="s">
        <v>2100</v>
      </c>
      <c r="D173" s="16" t="s">
        <v>1130</v>
      </c>
      <c r="E173" s="31" t="s">
        <v>2131</v>
      </c>
      <c r="F173" s="5" t="s">
        <v>1178</v>
      </c>
      <c r="G173" s="33">
        <v>0.002125</v>
      </c>
      <c r="H173" s="16">
        <v>-0.02</v>
      </c>
    </row>
    <row r="174" spans="1:8" ht="27">
      <c r="A174" s="16">
        <v>169</v>
      </c>
      <c r="B174" s="16" t="s">
        <v>1017</v>
      </c>
      <c r="C174" s="16" t="s">
        <v>2100</v>
      </c>
      <c r="D174" s="16" t="s">
        <v>1130</v>
      </c>
      <c r="E174" s="31" t="s">
        <v>2131</v>
      </c>
      <c r="F174" s="5" t="s">
        <v>1179</v>
      </c>
      <c r="G174" s="33">
        <v>0.002125</v>
      </c>
      <c r="H174" s="16">
        <v>-0.02</v>
      </c>
    </row>
    <row r="175" spans="1:8" ht="27">
      <c r="A175" s="16">
        <v>170</v>
      </c>
      <c r="B175" s="16" t="s">
        <v>1017</v>
      </c>
      <c r="C175" s="16" t="s">
        <v>2100</v>
      </c>
      <c r="D175" s="16" t="s">
        <v>1130</v>
      </c>
      <c r="E175" s="31" t="s">
        <v>2131</v>
      </c>
      <c r="F175" s="5" t="s">
        <v>1180</v>
      </c>
      <c r="G175" s="33">
        <v>0.0136</v>
      </c>
      <c r="H175" s="16">
        <v>-0.01</v>
      </c>
    </row>
    <row r="176" spans="1:8" ht="14.25">
      <c r="A176" s="16">
        <v>171</v>
      </c>
      <c r="B176" s="16" t="s">
        <v>1017</v>
      </c>
      <c r="C176" s="16" t="s">
        <v>2100</v>
      </c>
      <c r="D176" s="16" t="s">
        <v>1130</v>
      </c>
      <c r="E176" s="31" t="s">
        <v>2131</v>
      </c>
      <c r="F176" s="5" t="s">
        <v>1181</v>
      </c>
      <c r="G176" s="33">
        <v>0.0085</v>
      </c>
      <c r="H176" s="16">
        <v>-0.01</v>
      </c>
    </row>
    <row r="177" spans="1:8" ht="27">
      <c r="A177" s="16">
        <v>172</v>
      </c>
      <c r="B177" s="16" t="s">
        <v>1017</v>
      </c>
      <c r="C177" s="16" t="s">
        <v>2100</v>
      </c>
      <c r="D177" s="16" t="s">
        <v>1130</v>
      </c>
      <c r="E177" s="31" t="s">
        <v>2131</v>
      </c>
      <c r="F177" s="5" t="s">
        <v>1182</v>
      </c>
      <c r="G177" s="33">
        <v>0.0136</v>
      </c>
      <c r="H177" s="16">
        <v>-0.01</v>
      </c>
    </row>
    <row r="178" spans="1:8" ht="27">
      <c r="A178" s="16">
        <v>173</v>
      </c>
      <c r="B178" s="16" t="s">
        <v>1017</v>
      </c>
      <c r="C178" s="16" t="s">
        <v>2100</v>
      </c>
      <c r="D178" s="16" t="s">
        <v>1130</v>
      </c>
      <c r="E178" s="31" t="s">
        <v>2131</v>
      </c>
      <c r="F178" s="5" t="s">
        <v>1183</v>
      </c>
      <c r="G178" s="33">
        <v>0.0085</v>
      </c>
      <c r="H178" s="16">
        <v>-0.01</v>
      </c>
    </row>
    <row r="179" spans="1:8" ht="14.25">
      <c r="A179" s="16">
        <v>174</v>
      </c>
      <c r="B179" s="16" t="s">
        <v>1017</v>
      </c>
      <c r="C179" s="16" t="s">
        <v>2101</v>
      </c>
      <c r="D179" s="16" t="s">
        <v>1265</v>
      </c>
      <c r="E179" s="31" t="s">
        <v>2131</v>
      </c>
      <c r="F179" s="5" t="s">
        <v>1184</v>
      </c>
      <c r="G179" s="33">
        <v>0.0053549999999999995</v>
      </c>
      <c r="H179" s="16">
        <v>-0.02</v>
      </c>
    </row>
    <row r="180" spans="1:8" ht="27">
      <c r="A180" s="16">
        <v>175</v>
      </c>
      <c r="B180" s="16" t="s">
        <v>1017</v>
      </c>
      <c r="C180" s="16" t="s">
        <v>2101</v>
      </c>
      <c r="D180" s="16" t="s">
        <v>1265</v>
      </c>
      <c r="E180" s="31" t="s">
        <v>2131</v>
      </c>
      <c r="F180" s="5" t="s">
        <v>1185</v>
      </c>
      <c r="G180" s="33">
        <v>0.0136</v>
      </c>
      <c r="H180" s="16">
        <f>-0.01+5</f>
        <v>4.99</v>
      </c>
    </row>
    <row r="181" spans="1:8" ht="27">
      <c r="A181" s="16">
        <v>176</v>
      </c>
      <c r="B181" s="16" t="s">
        <v>1017</v>
      </c>
      <c r="C181" s="16" t="s">
        <v>2101</v>
      </c>
      <c r="D181" s="16" t="s">
        <v>1265</v>
      </c>
      <c r="E181" s="31" t="s">
        <v>2131</v>
      </c>
      <c r="F181" s="5" t="s">
        <v>1186</v>
      </c>
      <c r="G181" s="33">
        <v>0.002125</v>
      </c>
      <c r="H181" s="16">
        <v>-0.02</v>
      </c>
    </row>
    <row r="182" spans="1:8" ht="27">
      <c r="A182" s="16">
        <v>177</v>
      </c>
      <c r="B182" s="16" t="s">
        <v>1017</v>
      </c>
      <c r="C182" s="16" t="s">
        <v>2101</v>
      </c>
      <c r="D182" s="16" t="s">
        <v>1265</v>
      </c>
      <c r="E182" s="31" t="s">
        <v>2131</v>
      </c>
      <c r="F182" s="5" t="s">
        <v>1187</v>
      </c>
      <c r="G182" s="33">
        <v>0.0053549999999999995</v>
      </c>
      <c r="H182" s="16">
        <v>-0.02</v>
      </c>
    </row>
    <row r="183" spans="1:8" ht="27">
      <c r="A183" s="16">
        <v>178</v>
      </c>
      <c r="B183" s="16" t="s">
        <v>1017</v>
      </c>
      <c r="C183" s="16" t="s">
        <v>2101</v>
      </c>
      <c r="D183" s="16" t="s">
        <v>1265</v>
      </c>
      <c r="E183" s="31" t="s">
        <v>2131</v>
      </c>
      <c r="F183" s="5" t="s">
        <v>1188</v>
      </c>
      <c r="G183" s="33">
        <v>0.0034</v>
      </c>
      <c r="H183" s="16">
        <v>-0.02</v>
      </c>
    </row>
    <row r="184" spans="1:8" ht="14.25">
      <c r="A184" s="16">
        <v>179</v>
      </c>
      <c r="B184" s="16" t="s">
        <v>1017</v>
      </c>
      <c r="C184" s="16" t="s">
        <v>2101</v>
      </c>
      <c r="D184" s="16" t="s">
        <v>1265</v>
      </c>
      <c r="E184" s="31" t="s">
        <v>2131</v>
      </c>
      <c r="F184" s="5" t="s">
        <v>1189</v>
      </c>
      <c r="G184" s="33">
        <v>0.0136</v>
      </c>
      <c r="H184" s="16">
        <v>-0.01</v>
      </c>
    </row>
    <row r="185" spans="1:8" ht="14.25">
      <c r="A185" s="16">
        <v>180</v>
      </c>
      <c r="B185" s="16" t="s">
        <v>1017</v>
      </c>
      <c r="C185" s="16" t="s">
        <v>2101</v>
      </c>
      <c r="D185" s="16" t="s">
        <v>1265</v>
      </c>
      <c r="E185" s="31" t="s">
        <v>2131</v>
      </c>
      <c r="F185" s="5" t="s">
        <v>1190</v>
      </c>
      <c r="G185" s="33">
        <v>0.0136</v>
      </c>
      <c r="H185" s="16">
        <f>-0.01+8</f>
        <v>7.99</v>
      </c>
    </row>
    <row r="186" spans="1:8" ht="14.25">
      <c r="A186" s="16">
        <v>181</v>
      </c>
      <c r="B186" s="16" t="s">
        <v>1017</v>
      </c>
      <c r="C186" s="16" t="s">
        <v>2101</v>
      </c>
      <c r="D186" s="16" t="s">
        <v>1265</v>
      </c>
      <c r="E186" s="31" t="s">
        <v>2131</v>
      </c>
      <c r="F186" s="5" t="s">
        <v>1191</v>
      </c>
      <c r="G186" s="33">
        <v>0.02125</v>
      </c>
      <c r="H186" s="16">
        <v>0.012</v>
      </c>
    </row>
    <row r="187" spans="1:8" ht="14.25">
      <c r="A187" s="16">
        <v>182</v>
      </c>
      <c r="B187" s="16" t="s">
        <v>1017</v>
      </c>
      <c r="C187" s="16" t="s">
        <v>2101</v>
      </c>
      <c r="D187" s="16" t="s">
        <v>1265</v>
      </c>
      <c r="E187" s="31" t="s">
        <v>2131</v>
      </c>
      <c r="F187" s="5" t="s">
        <v>1192</v>
      </c>
      <c r="G187" s="33">
        <v>0.0085</v>
      </c>
      <c r="H187" s="16">
        <v>-0.01</v>
      </c>
    </row>
    <row r="188" spans="1:8" ht="14.25">
      <c r="A188" s="16">
        <v>183</v>
      </c>
      <c r="B188" s="16" t="s">
        <v>1017</v>
      </c>
      <c r="C188" s="16" t="s">
        <v>2101</v>
      </c>
      <c r="D188" s="16" t="s">
        <v>1265</v>
      </c>
      <c r="E188" s="31" t="s">
        <v>2131</v>
      </c>
      <c r="F188" s="5" t="s">
        <v>1193</v>
      </c>
      <c r="G188" s="33">
        <v>0.0085</v>
      </c>
      <c r="H188" s="16">
        <v>-0.01</v>
      </c>
    </row>
    <row r="189" spans="1:8" ht="14.25">
      <c r="A189" s="16">
        <v>184</v>
      </c>
      <c r="B189" s="16" t="s">
        <v>1017</v>
      </c>
      <c r="C189" s="16" t="s">
        <v>2101</v>
      </c>
      <c r="D189" s="16" t="s">
        <v>1265</v>
      </c>
      <c r="E189" s="31" t="s">
        <v>2131</v>
      </c>
      <c r="F189" s="5" t="s">
        <v>1194</v>
      </c>
      <c r="G189" s="33">
        <v>0.0034</v>
      </c>
      <c r="H189" s="16">
        <v>-0.02</v>
      </c>
    </row>
    <row r="190" spans="1:8" ht="14.25">
      <c r="A190" s="16">
        <v>185</v>
      </c>
      <c r="B190" s="16" t="s">
        <v>1017</v>
      </c>
      <c r="C190" s="16" t="s">
        <v>2101</v>
      </c>
      <c r="D190" s="16" t="s">
        <v>1265</v>
      </c>
      <c r="E190" s="31" t="s">
        <v>2131</v>
      </c>
      <c r="F190" s="5" t="s">
        <v>1195</v>
      </c>
      <c r="G190" s="33">
        <v>0.02125</v>
      </c>
      <c r="H190" s="16">
        <v>0.012</v>
      </c>
    </row>
    <row r="191" spans="1:8" ht="14.25">
      <c r="A191" s="16">
        <v>186</v>
      </c>
      <c r="B191" s="16" t="s">
        <v>1017</v>
      </c>
      <c r="C191" s="16" t="s">
        <v>2101</v>
      </c>
      <c r="D191" s="16" t="s">
        <v>1265</v>
      </c>
      <c r="E191" s="31" t="s">
        <v>2131</v>
      </c>
      <c r="F191" s="5" t="s">
        <v>1196</v>
      </c>
      <c r="G191" s="33">
        <v>0.0136</v>
      </c>
      <c r="H191" s="16">
        <v>-0.01</v>
      </c>
    </row>
    <row r="192" spans="1:8" ht="14.25">
      <c r="A192" s="16">
        <v>187</v>
      </c>
      <c r="B192" s="16" t="s">
        <v>1017</v>
      </c>
      <c r="C192" s="16" t="s">
        <v>2101</v>
      </c>
      <c r="D192" s="16" t="s">
        <v>1265</v>
      </c>
      <c r="E192" s="31" t="s">
        <v>2131</v>
      </c>
      <c r="F192" s="5" t="s">
        <v>1197</v>
      </c>
      <c r="G192" s="33">
        <v>0.0085</v>
      </c>
      <c r="H192" s="16">
        <v>-0.01</v>
      </c>
    </row>
    <row r="193" spans="1:8" ht="14.25">
      <c r="A193" s="16">
        <v>188</v>
      </c>
      <c r="B193" s="16" t="s">
        <v>1017</v>
      </c>
      <c r="C193" s="16" t="s">
        <v>2101</v>
      </c>
      <c r="D193" s="16" t="s">
        <v>1265</v>
      </c>
      <c r="E193" s="31" t="s">
        <v>2131</v>
      </c>
      <c r="F193" s="5" t="s">
        <v>1198</v>
      </c>
      <c r="G193" s="33">
        <v>0.0136</v>
      </c>
      <c r="H193" s="16">
        <v>-0.01</v>
      </c>
    </row>
    <row r="194" spans="1:8" ht="14.25">
      <c r="A194" s="16">
        <v>189</v>
      </c>
      <c r="B194" s="16" t="s">
        <v>1017</v>
      </c>
      <c r="C194" s="16" t="s">
        <v>2101</v>
      </c>
      <c r="D194" s="16" t="s">
        <v>1265</v>
      </c>
      <c r="E194" s="31" t="s">
        <v>2131</v>
      </c>
      <c r="F194" s="5" t="s">
        <v>1199</v>
      </c>
      <c r="G194" s="33">
        <v>0.0085</v>
      </c>
      <c r="H194" s="16">
        <v>-0.01</v>
      </c>
    </row>
    <row r="195" spans="1:8" ht="14.25">
      <c r="A195" s="16">
        <v>190</v>
      </c>
      <c r="B195" s="16" t="s">
        <v>1017</v>
      </c>
      <c r="C195" s="16" t="s">
        <v>2101</v>
      </c>
      <c r="D195" s="16" t="s">
        <v>1265</v>
      </c>
      <c r="E195" s="31" t="s">
        <v>2131</v>
      </c>
      <c r="F195" s="5" t="s">
        <v>1200</v>
      </c>
      <c r="G195" s="33">
        <v>0.02125</v>
      </c>
      <c r="H195" s="16">
        <v>0.012</v>
      </c>
    </row>
    <row r="196" spans="1:8" ht="14.25">
      <c r="A196" s="16">
        <v>191</v>
      </c>
      <c r="B196" s="16" t="s">
        <v>1017</v>
      </c>
      <c r="C196" s="16" t="s">
        <v>2101</v>
      </c>
      <c r="D196" s="16" t="s">
        <v>1265</v>
      </c>
      <c r="E196" s="31" t="s">
        <v>2131</v>
      </c>
      <c r="F196" s="5" t="s">
        <v>1201</v>
      </c>
      <c r="G196" s="33">
        <v>0.0085</v>
      </c>
      <c r="H196" s="16">
        <v>-0.01</v>
      </c>
    </row>
    <row r="197" spans="1:8" ht="27">
      <c r="A197" s="16">
        <v>192</v>
      </c>
      <c r="B197" s="16" t="s">
        <v>1017</v>
      </c>
      <c r="C197" s="16" t="s">
        <v>2101</v>
      </c>
      <c r="D197" s="16" t="s">
        <v>1265</v>
      </c>
      <c r="E197" s="31" t="s">
        <v>2131</v>
      </c>
      <c r="F197" s="5" t="s">
        <v>1202</v>
      </c>
      <c r="G197" s="33">
        <v>0.0053549999999999995</v>
      </c>
      <c r="H197" s="16">
        <v>-0.02</v>
      </c>
    </row>
    <row r="198" spans="1:8" ht="14.25">
      <c r="A198" s="16">
        <v>193</v>
      </c>
      <c r="B198" s="16" t="s">
        <v>1017</v>
      </c>
      <c r="C198" s="16" t="s">
        <v>2101</v>
      </c>
      <c r="D198" s="16" t="s">
        <v>1265</v>
      </c>
      <c r="E198" s="31" t="s">
        <v>2131</v>
      </c>
      <c r="F198" s="5" t="s">
        <v>1203</v>
      </c>
      <c r="G198" s="33">
        <v>0.0050999999999999995</v>
      </c>
      <c r="H198" s="16">
        <v>-0.02</v>
      </c>
    </row>
    <row r="199" spans="1:8" ht="14.25">
      <c r="A199" s="16">
        <v>194</v>
      </c>
      <c r="B199" s="16" t="s">
        <v>1017</v>
      </c>
      <c r="C199" s="16" t="s">
        <v>2101</v>
      </c>
      <c r="D199" s="16" t="s">
        <v>1265</v>
      </c>
      <c r="E199" s="31" t="s">
        <v>2131</v>
      </c>
      <c r="F199" s="5" t="s">
        <v>1204</v>
      </c>
      <c r="G199" s="33">
        <v>0.02125</v>
      </c>
      <c r="H199" s="16">
        <v>0.012</v>
      </c>
    </row>
    <row r="200" spans="1:8" ht="27">
      <c r="A200" s="16">
        <v>195</v>
      </c>
      <c r="B200" s="16" t="s">
        <v>1017</v>
      </c>
      <c r="C200" s="16" t="s">
        <v>2101</v>
      </c>
      <c r="D200" s="16" t="s">
        <v>1265</v>
      </c>
      <c r="E200" s="31" t="s">
        <v>2131</v>
      </c>
      <c r="F200" s="5" t="s">
        <v>1205</v>
      </c>
      <c r="G200" s="33">
        <v>0.0136</v>
      </c>
      <c r="H200" s="16">
        <v>-0.01</v>
      </c>
    </row>
    <row r="201" spans="1:8" ht="14.25">
      <c r="A201" s="16">
        <v>196</v>
      </c>
      <c r="B201" s="16" t="s">
        <v>1017</v>
      </c>
      <c r="C201" s="16" t="s">
        <v>2101</v>
      </c>
      <c r="D201" s="16" t="s">
        <v>1265</v>
      </c>
      <c r="E201" s="31" t="s">
        <v>2131</v>
      </c>
      <c r="F201" s="5" t="s">
        <v>1206</v>
      </c>
      <c r="G201" s="33">
        <v>0.02125</v>
      </c>
      <c r="H201" s="16">
        <v>0.012</v>
      </c>
    </row>
    <row r="202" spans="1:8" ht="14.25">
      <c r="A202" s="16">
        <v>197</v>
      </c>
      <c r="B202" s="16" t="s">
        <v>1017</v>
      </c>
      <c r="C202" s="16" t="s">
        <v>2101</v>
      </c>
      <c r="D202" s="16" t="s">
        <v>1265</v>
      </c>
      <c r="E202" s="31" t="s">
        <v>2131</v>
      </c>
      <c r="F202" s="5" t="s">
        <v>1207</v>
      </c>
      <c r="G202" s="33">
        <v>0.002125</v>
      </c>
      <c r="H202" s="16">
        <v>-0.02</v>
      </c>
    </row>
    <row r="203" spans="1:8" ht="27">
      <c r="A203" s="16">
        <v>198</v>
      </c>
      <c r="B203" s="16" t="s">
        <v>1017</v>
      </c>
      <c r="C203" s="16" t="s">
        <v>2101</v>
      </c>
      <c r="D203" s="16" t="s">
        <v>1265</v>
      </c>
      <c r="E203" s="31" t="s">
        <v>2131</v>
      </c>
      <c r="F203" s="5" t="s">
        <v>1208</v>
      </c>
      <c r="G203" s="33">
        <v>0.0085</v>
      </c>
      <c r="H203" s="16">
        <v>-0.01</v>
      </c>
    </row>
    <row r="204" spans="1:8" ht="27">
      <c r="A204" s="16">
        <v>199</v>
      </c>
      <c r="B204" s="16" t="s">
        <v>1017</v>
      </c>
      <c r="C204" s="16" t="s">
        <v>2101</v>
      </c>
      <c r="D204" s="16" t="s">
        <v>1265</v>
      </c>
      <c r="E204" s="31" t="s">
        <v>2131</v>
      </c>
      <c r="F204" s="5" t="s">
        <v>1209</v>
      </c>
      <c r="G204" s="33">
        <v>0.0136</v>
      </c>
      <c r="H204" s="16">
        <v>-0.01</v>
      </c>
    </row>
    <row r="205" spans="1:8" ht="27">
      <c r="A205" s="16">
        <v>200</v>
      </c>
      <c r="B205" s="16" t="s">
        <v>1017</v>
      </c>
      <c r="C205" s="16" t="s">
        <v>2101</v>
      </c>
      <c r="D205" s="16" t="s">
        <v>1265</v>
      </c>
      <c r="E205" s="31" t="s">
        <v>2131</v>
      </c>
      <c r="F205" s="5" t="s">
        <v>1210</v>
      </c>
      <c r="G205" s="33">
        <v>0.02125</v>
      </c>
      <c r="H205" s="16">
        <v>0.012</v>
      </c>
    </row>
    <row r="206" spans="1:8" ht="14.25">
      <c r="A206" s="16">
        <v>201</v>
      </c>
      <c r="B206" s="16" t="s">
        <v>1017</v>
      </c>
      <c r="C206" s="16" t="s">
        <v>2101</v>
      </c>
      <c r="D206" s="16" t="s">
        <v>1265</v>
      </c>
      <c r="E206" s="31" t="s">
        <v>2131</v>
      </c>
      <c r="F206" s="5" t="s">
        <v>1211</v>
      </c>
      <c r="G206" s="33">
        <v>0.0085</v>
      </c>
      <c r="H206" s="16">
        <v>-0.01</v>
      </c>
    </row>
    <row r="207" spans="1:8" ht="14.25">
      <c r="A207" s="16">
        <v>202</v>
      </c>
      <c r="B207" s="16" t="s">
        <v>1017</v>
      </c>
      <c r="C207" s="16" t="s">
        <v>2101</v>
      </c>
      <c r="D207" s="16" t="s">
        <v>1265</v>
      </c>
      <c r="E207" s="31" t="s">
        <v>2131</v>
      </c>
      <c r="F207" s="5" t="s">
        <v>1212</v>
      </c>
      <c r="G207" s="33">
        <v>0.0085</v>
      </c>
      <c r="H207" s="16">
        <v>-0.01</v>
      </c>
    </row>
    <row r="208" spans="1:8" ht="14.25">
      <c r="A208" s="16">
        <v>203</v>
      </c>
      <c r="B208" s="16" t="s">
        <v>1017</v>
      </c>
      <c r="C208" s="16" t="s">
        <v>2101</v>
      </c>
      <c r="D208" s="16" t="s">
        <v>1265</v>
      </c>
      <c r="E208" s="31" t="s">
        <v>2131</v>
      </c>
      <c r="F208" s="5" t="s">
        <v>1213</v>
      </c>
      <c r="G208" s="33">
        <v>0.0085</v>
      </c>
      <c r="H208" s="16">
        <v>-0.01</v>
      </c>
    </row>
    <row r="209" spans="1:8" ht="14.25">
      <c r="A209" s="16">
        <v>204</v>
      </c>
      <c r="B209" s="16" t="s">
        <v>1017</v>
      </c>
      <c r="C209" s="16" t="s">
        <v>2101</v>
      </c>
      <c r="D209" s="16" t="s">
        <v>1265</v>
      </c>
      <c r="E209" s="31" t="s">
        <v>2131</v>
      </c>
      <c r="F209" s="5" t="s">
        <v>1214</v>
      </c>
      <c r="G209" s="33">
        <v>0.0085</v>
      </c>
      <c r="H209" s="16">
        <v>-0.01</v>
      </c>
    </row>
    <row r="210" spans="1:8" ht="14.25">
      <c r="A210" s="16">
        <v>205</v>
      </c>
      <c r="B210" s="16" t="s">
        <v>1017</v>
      </c>
      <c r="C210" s="16" t="s">
        <v>2101</v>
      </c>
      <c r="D210" s="16" t="s">
        <v>1265</v>
      </c>
      <c r="E210" s="31" t="s">
        <v>2131</v>
      </c>
      <c r="F210" s="5" t="s">
        <v>1215</v>
      </c>
      <c r="G210" s="33">
        <v>0.002125</v>
      </c>
      <c r="H210" s="16">
        <v>-0.02</v>
      </c>
    </row>
    <row r="211" spans="1:8" ht="14.25">
      <c r="A211" s="16">
        <v>206</v>
      </c>
      <c r="B211" s="16" t="s">
        <v>1017</v>
      </c>
      <c r="C211" s="16" t="s">
        <v>2101</v>
      </c>
      <c r="D211" s="16" t="s">
        <v>1265</v>
      </c>
      <c r="E211" s="31" t="s">
        <v>2131</v>
      </c>
      <c r="F211" s="5" t="s">
        <v>1216</v>
      </c>
      <c r="G211" s="33">
        <v>0.0085</v>
      </c>
      <c r="H211" s="16">
        <v>-0.01</v>
      </c>
    </row>
    <row r="212" spans="1:8" ht="14.25">
      <c r="A212" s="16">
        <v>207</v>
      </c>
      <c r="B212" s="16" t="s">
        <v>1017</v>
      </c>
      <c r="C212" s="16" t="s">
        <v>2101</v>
      </c>
      <c r="D212" s="16" t="s">
        <v>1265</v>
      </c>
      <c r="E212" s="31" t="s">
        <v>2131</v>
      </c>
      <c r="F212" s="5" t="s">
        <v>1217</v>
      </c>
      <c r="G212" s="33">
        <v>0.0136</v>
      </c>
      <c r="H212" s="16">
        <v>-0.01</v>
      </c>
    </row>
    <row r="213" spans="1:8" ht="14.25">
      <c r="A213" s="16">
        <v>208</v>
      </c>
      <c r="B213" s="16" t="s">
        <v>1017</v>
      </c>
      <c r="C213" s="16" t="s">
        <v>2101</v>
      </c>
      <c r="D213" s="16" t="s">
        <v>1265</v>
      </c>
      <c r="E213" s="31" t="s">
        <v>2131</v>
      </c>
      <c r="F213" s="5" t="s">
        <v>1218</v>
      </c>
      <c r="G213" s="33">
        <v>0.0085</v>
      </c>
      <c r="H213" s="16">
        <v>-0.01</v>
      </c>
    </row>
    <row r="214" spans="1:8" ht="14.25">
      <c r="A214" s="16">
        <v>209</v>
      </c>
      <c r="B214" s="16" t="s">
        <v>1017</v>
      </c>
      <c r="C214" s="16" t="s">
        <v>2101</v>
      </c>
      <c r="D214" s="16" t="s">
        <v>1265</v>
      </c>
      <c r="E214" s="31" t="s">
        <v>2131</v>
      </c>
      <c r="F214" s="5" t="s">
        <v>1219</v>
      </c>
      <c r="G214" s="33">
        <v>0.02125</v>
      </c>
      <c r="H214" s="16">
        <v>0.012</v>
      </c>
    </row>
    <row r="215" spans="1:8" ht="14.25">
      <c r="A215" s="16">
        <v>210</v>
      </c>
      <c r="B215" s="16" t="s">
        <v>1017</v>
      </c>
      <c r="C215" s="16" t="s">
        <v>2101</v>
      </c>
      <c r="D215" s="16" t="s">
        <v>1265</v>
      </c>
      <c r="E215" s="31" t="s">
        <v>2131</v>
      </c>
      <c r="F215" s="5" t="s">
        <v>1220</v>
      </c>
      <c r="G215" s="33">
        <v>0.0050999999999999995</v>
      </c>
      <c r="H215" s="16">
        <v>-0.02</v>
      </c>
    </row>
    <row r="216" spans="1:8" ht="14.25">
      <c r="A216" s="16">
        <v>211</v>
      </c>
      <c r="B216" s="16" t="s">
        <v>1017</v>
      </c>
      <c r="C216" s="16" t="s">
        <v>2101</v>
      </c>
      <c r="D216" s="16" t="s">
        <v>1265</v>
      </c>
      <c r="E216" s="31" t="s">
        <v>2131</v>
      </c>
      <c r="F216" s="5" t="s">
        <v>1221</v>
      </c>
      <c r="G216" s="33">
        <v>0.02125</v>
      </c>
      <c r="H216" s="16">
        <v>0.012</v>
      </c>
    </row>
    <row r="217" spans="1:8" ht="14.25">
      <c r="A217" s="16">
        <v>212</v>
      </c>
      <c r="B217" s="16" t="s">
        <v>1017</v>
      </c>
      <c r="C217" s="16" t="s">
        <v>2101</v>
      </c>
      <c r="D217" s="16" t="s">
        <v>1265</v>
      </c>
      <c r="E217" s="31" t="s">
        <v>2131</v>
      </c>
      <c r="F217" s="5" t="s">
        <v>1222</v>
      </c>
      <c r="G217" s="33">
        <v>0.0136</v>
      </c>
      <c r="H217" s="16">
        <v>-0.01</v>
      </c>
    </row>
    <row r="218" spans="1:8" ht="14.25">
      <c r="A218" s="16">
        <v>213</v>
      </c>
      <c r="B218" s="16" t="s">
        <v>1017</v>
      </c>
      <c r="C218" s="16" t="s">
        <v>2101</v>
      </c>
      <c r="D218" s="16" t="s">
        <v>1265</v>
      </c>
      <c r="E218" s="31" t="s">
        <v>2131</v>
      </c>
      <c r="F218" s="5" t="s">
        <v>1223</v>
      </c>
      <c r="G218" s="33">
        <v>0.0136</v>
      </c>
      <c r="H218" s="16">
        <v>-0.01</v>
      </c>
    </row>
    <row r="219" spans="1:8" ht="27">
      <c r="A219" s="16">
        <v>214</v>
      </c>
      <c r="B219" s="16" t="s">
        <v>1017</v>
      </c>
      <c r="C219" s="16" t="s">
        <v>2101</v>
      </c>
      <c r="D219" s="16" t="s">
        <v>1265</v>
      </c>
      <c r="E219" s="31" t="s">
        <v>2131</v>
      </c>
      <c r="F219" s="5" t="s">
        <v>1224</v>
      </c>
      <c r="G219" s="33">
        <v>0.0136</v>
      </c>
      <c r="H219" s="16">
        <v>-0.01</v>
      </c>
    </row>
    <row r="220" spans="1:8" ht="27">
      <c r="A220" s="16">
        <v>215</v>
      </c>
      <c r="B220" s="16" t="s">
        <v>1017</v>
      </c>
      <c r="C220" s="16" t="s">
        <v>2101</v>
      </c>
      <c r="D220" s="16" t="s">
        <v>1265</v>
      </c>
      <c r="E220" s="31" t="s">
        <v>2131</v>
      </c>
      <c r="F220" s="5" t="s">
        <v>1225</v>
      </c>
      <c r="G220" s="33">
        <v>0.0053549999999999995</v>
      </c>
      <c r="H220" s="16">
        <v>-0.02</v>
      </c>
    </row>
    <row r="221" spans="1:8" ht="14.25">
      <c r="A221" s="16">
        <v>216</v>
      </c>
      <c r="B221" s="16" t="s">
        <v>1017</v>
      </c>
      <c r="C221" s="16" t="s">
        <v>2101</v>
      </c>
      <c r="D221" s="16" t="s">
        <v>1265</v>
      </c>
      <c r="E221" s="31" t="s">
        <v>2131</v>
      </c>
      <c r="F221" s="5" t="s">
        <v>1226</v>
      </c>
      <c r="G221" s="33">
        <v>0.0053549999999999995</v>
      </c>
      <c r="H221" s="16">
        <v>-0.02</v>
      </c>
    </row>
    <row r="222" spans="1:8" ht="27">
      <c r="A222" s="16">
        <v>217</v>
      </c>
      <c r="B222" s="16" t="s">
        <v>1017</v>
      </c>
      <c r="C222" s="16" t="s">
        <v>2101</v>
      </c>
      <c r="D222" s="16" t="s">
        <v>1265</v>
      </c>
      <c r="E222" s="31" t="s">
        <v>2131</v>
      </c>
      <c r="F222" s="5" t="s">
        <v>1227</v>
      </c>
      <c r="G222" s="33">
        <v>0.0034</v>
      </c>
      <c r="H222" s="16">
        <v>-0.02</v>
      </c>
    </row>
    <row r="223" spans="1:8" ht="27">
      <c r="A223" s="16">
        <v>218</v>
      </c>
      <c r="B223" s="16" t="s">
        <v>1017</v>
      </c>
      <c r="C223" s="16" t="s">
        <v>2101</v>
      </c>
      <c r="D223" s="16" t="s">
        <v>1265</v>
      </c>
      <c r="E223" s="31" t="s">
        <v>2131</v>
      </c>
      <c r="F223" s="5" t="s">
        <v>1228</v>
      </c>
      <c r="G223" s="33">
        <v>0.002125</v>
      </c>
      <c r="H223" s="16">
        <v>-0.02</v>
      </c>
    </row>
    <row r="224" spans="1:8" ht="27">
      <c r="A224" s="16">
        <v>219</v>
      </c>
      <c r="B224" s="16" t="s">
        <v>1017</v>
      </c>
      <c r="C224" s="16" t="s">
        <v>2101</v>
      </c>
      <c r="D224" s="16" t="s">
        <v>1265</v>
      </c>
      <c r="E224" s="31" t="s">
        <v>2131</v>
      </c>
      <c r="F224" s="5" t="s">
        <v>1229</v>
      </c>
      <c r="G224" s="33">
        <v>0.0085</v>
      </c>
      <c r="H224" s="16">
        <v>-0.01</v>
      </c>
    </row>
    <row r="225" spans="1:8" ht="41.25">
      <c r="A225" s="16">
        <v>220</v>
      </c>
      <c r="B225" s="16" t="s">
        <v>1017</v>
      </c>
      <c r="C225" s="16" t="s">
        <v>2101</v>
      </c>
      <c r="D225" s="16" t="s">
        <v>1265</v>
      </c>
      <c r="E225" s="31" t="s">
        <v>2131</v>
      </c>
      <c r="F225" s="5" t="s">
        <v>1230</v>
      </c>
      <c r="G225" s="33">
        <v>0.0085</v>
      </c>
      <c r="H225" s="16">
        <v>-0.01</v>
      </c>
    </row>
    <row r="226" spans="1:8" ht="27">
      <c r="A226" s="16">
        <v>221</v>
      </c>
      <c r="B226" s="16" t="s">
        <v>1017</v>
      </c>
      <c r="C226" s="16" t="s">
        <v>2101</v>
      </c>
      <c r="D226" s="16" t="s">
        <v>1265</v>
      </c>
      <c r="E226" s="31" t="s">
        <v>2131</v>
      </c>
      <c r="F226" s="5" t="s">
        <v>1231</v>
      </c>
      <c r="G226" s="33">
        <v>0.0136</v>
      </c>
      <c r="H226" s="16">
        <v>-0.01</v>
      </c>
    </row>
    <row r="227" spans="1:8" ht="27">
      <c r="A227" s="16">
        <v>222</v>
      </c>
      <c r="B227" s="16" t="s">
        <v>1017</v>
      </c>
      <c r="C227" s="16" t="s">
        <v>2101</v>
      </c>
      <c r="D227" s="16" t="s">
        <v>1265</v>
      </c>
      <c r="E227" s="31" t="s">
        <v>2131</v>
      </c>
      <c r="F227" s="5" t="s">
        <v>1232</v>
      </c>
      <c r="G227" s="33">
        <v>0.0085</v>
      </c>
      <c r="H227" s="16">
        <v>-0.01</v>
      </c>
    </row>
    <row r="228" spans="1:8" ht="27">
      <c r="A228" s="16">
        <v>223</v>
      </c>
      <c r="B228" s="16" t="s">
        <v>1017</v>
      </c>
      <c r="C228" s="16" t="s">
        <v>2101</v>
      </c>
      <c r="D228" s="16" t="s">
        <v>1265</v>
      </c>
      <c r="E228" s="31" t="s">
        <v>2131</v>
      </c>
      <c r="F228" s="5" t="s">
        <v>1233</v>
      </c>
      <c r="G228" s="33">
        <v>0.0085</v>
      </c>
      <c r="H228" s="16">
        <v>-0.01</v>
      </c>
    </row>
    <row r="229" spans="1:8" ht="14.25">
      <c r="A229" s="16">
        <v>224</v>
      </c>
      <c r="B229" s="16" t="s">
        <v>1017</v>
      </c>
      <c r="C229" s="16" t="s">
        <v>2101</v>
      </c>
      <c r="D229" s="16" t="s">
        <v>1265</v>
      </c>
      <c r="E229" s="31" t="s">
        <v>2131</v>
      </c>
      <c r="F229" s="5" t="s">
        <v>1234</v>
      </c>
      <c r="G229" s="33">
        <v>0.002125</v>
      </c>
      <c r="H229" s="16">
        <v>-0.02</v>
      </c>
    </row>
    <row r="230" spans="1:8" ht="14.25">
      <c r="A230" s="16">
        <v>225</v>
      </c>
      <c r="B230" s="16" t="s">
        <v>1017</v>
      </c>
      <c r="C230" s="16" t="s">
        <v>2101</v>
      </c>
      <c r="D230" s="16" t="s">
        <v>1265</v>
      </c>
      <c r="E230" s="31" t="s">
        <v>2131</v>
      </c>
      <c r="F230" s="5" t="s">
        <v>1235</v>
      </c>
      <c r="G230" s="33">
        <v>0.0053549999999999995</v>
      </c>
      <c r="H230" s="16">
        <v>-0.02</v>
      </c>
    </row>
    <row r="231" spans="1:8" ht="27">
      <c r="A231" s="16">
        <v>226</v>
      </c>
      <c r="B231" s="16" t="s">
        <v>1017</v>
      </c>
      <c r="C231" s="16" t="s">
        <v>2101</v>
      </c>
      <c r="D231" s="16" t="s">
        <v>1265</v>
      </c>
      <c r="E231" s="31" t="s">
        <v>2131</v>
      </c>
      <c r="F231" s="5" t="s">
        <v>1236</v>
      </c>
      <c r="G231" s="33">
        <v>0.0136</v>
      </c>
      <c r="H231" s="16">
        <v>-0.01</v>
      </c>
    </row>
    <row r="232" spans="1:8" ht="27">
      <c r="A232" s="16">
        <v>227</v>
      </c>
      <c r="B232" s="16" t="s">
        <v>1017</v>
      </c>
      <c r="C232" s="16" t="s">
        <v>2101</v>
      </c>
      <c r="D232" s="16" t="s">
        <v>1265</v>
      </c>
      <c r="E232" s="31" t="s">
        <v>2131</v>
      </c>
      <c r="F232" s="5" t="s">
        <v>1237</v>
      </c>
      <c r="G232" s="33">
        <v>0.0272</v>
      </c>
      <c r="H232" s="16">
        <v>0.007</v>
      </c>
    </row>
    <row r="233" spans="1:8" ht="14.25">
      <c r="A233" s="16">
        <v>228</v>
      </c>
      <c r="B233" s="16" t="s">
        <v>1017</v>
      </c>
      <c r="C233" s="16" t="s">
        <v>2101</v>
      </c>
      <c r="D233" s="16" t="s">
        <v>1265</v>
      </c>
      <c r="E233" s="31" t="s">
        <v>2131</v>
      </c>
      <c r="F233" s="5" t="s">
        <v>1238</v>
      </c>
      <c r="G233" s="33">
        <v>0.02125</v>
      </c>
      <c r="H233" s="16">
        <v>0.012</v>
      </c>
    </row>
    <row r="234" spans="1:8" ht="27">
      <c r="A234" s="16">
        <v>229</v>
      </c>
      <c r="B234" s="16" t="s">
        <v>1017</v>
      </c>
      <c r="C234" s="16" t="s">
        <v>2101</v>
      </c>
      <c r="D234" s="16" t="s">
        <v>1265</v>
      </c>
      <c r="E234" s="31" t="s">
        <v>2131</v>
      </c>
      <c r="F234" s="5" t="s">
        <v>1239</v>
      </c>
      <c r="G234" s="33">
        <v>0.002125</v>
      </c>
      <c r="H234" s="16">
        <v>-0.02</v>
      </c>
    </row>
    <row r="235" spans="1:8" ht="14.25">
      <c r="A235" s="16">
        <v>230</v>
      </c>
      <c r="B235" s="16" t="s">
        <v>1017</v>
      </c>
      <c r="C235" s="16" t="s">
        <v>2101</v>
      </c>
      <c r="D235" s="16" t="s">
        <v>1265</v>
      </c>
      <c r="E235" s="31" t="s">
        <v>2131</v>
      </c>
      <c r="F235" s="5" t="s">
        <v>1240</v>
      </c>
      <c r="G235" s="33">
        <v>0.002125</v>
      </c>
      <c r="H235" s="16">
        <v>-0.02</v>
      </c>
    </row>
    <row r="236" spans="1:8" ht="14.25">
      <c r="A236" s="16">
        <v>231</v>
      </c>
      <c r="B236" s="16" t="s">
        <v>1017</v>
      </c>
      <c r="C236" s="16" t="s">
        <v>2101</v>
      </c>
      <c r="D236" s="16" t="s">
        <v>1265</v>
      </c>
      <c r="E236" s="31" t="s">
        <v>2131</v>
      </c>
      <c r="F236" s="5" t="s">
        <v>1241</v>
      </c>
      <c r="G236" s="33">
        <v>0.0053549999999999995</v>
      </c>
      <c r="H236" s="16">
        <v>-0.01</v>
      </c>
    </row>
    <row r="237" spans="1:8" ht="14.25">
      <c r="A237" s="16">
        <v>232</v>
      </c>
      <c r="B237" s="16" t="s">
        <v>1017</v>
      </c>
      <c r="C237" s="16" t="s">
        <v>2101</v>
      </c>
      <c r="D237" s="16" t="s">
        <v>1265</v>
      </c>
      <c r="E237" s="31" t="s">
        <v>2131</v>
      </c>
      <c r="F237" s="5" t="s">
        <v>1242</v>
      </c>
      <c r="G237" s="33">
        <v>0.0053549999999999995</v>
      </c>
      <c r="H237" s="16">
        <v>-0.01</v>
      </c>
    </row>
    <row r="238" spans="1:8" ht="14.25">
      <c r="A238" s="16">
        <v>233</v>
      </c>
      <c r="B238" s="16" t="s">
        <v>1017</v>
      </c>
      <c r="C238" s="16" t="s">
        <v>2101</v>
      </c>
      <c r="D238" s="16" t="s">
        <v>1265</v>
      </c>
      <c r="E238" s="31" t="s">
        <v>2131</v>
      </c>
      <c r="F238" s="5" t="s">
        <v>1243</v>
      </c>
      <c r="G238" s="33">
        <v>0.0085</v>
      </c>
      <c r="H238" s="16">
        <v>-0.01</v>
      </c>
    </row>
    <row r="239" spans="1:8" ht="14.25">
      <c r="A239" s="16">
        <v>234</v>
      </c>
      <c r="B239" s="16" t="s">
        <v>1017</v>
      </c>
      <c r="C239" s="16" t="s">
        <v>2101</v>
      </c>
      <c r="D239" s="16" t="s">
        <v>1265</v>
      </c>
      <c r="E239" s="31" t="s">
        <v>2131</v>
      </c>
      <c r="F239" s="5" t="s">
        <v>1244</v>
      </c>
      <c r="G239" s="33">
        <v>0.002125</v>
      </c>
      <c r="H239" s="16">
        <v>-0.02</v>
      </c>
    </row>
    <row r="240" spans="1:8" ht="14.25">
      <c r="A240" s="16">
        <v>235</v>
      </c>
      <c r="B240" s="16" t="s">
        <v>1017</v>
      </c>
      <c r="C240" s="16" t="s">
        <v>2101</v>
      </c>
      <c r="D240" s="16" t="s">
        <v>1265</v>
      </c>
      <c r="E240" s="31" t="s">
        <v>2131</v>
      </c>
      <c r="F240" s="5" t="s">
        <v>1245</v>
      </c>
      <c r="G240" s="33">
        <v>0.002125</v>
      </c>
      <c r="H240" s="16">
        <v>-0.02</v>
      </c>
    </row>
    <row r="241" spans="1:8" ht="14.25">
      <c r="A241" s="16">
        <v>236</v>
      </c>
      <c r="B241" s="16" t="s">
        <v>1017</v>
      </c>
      <c r="C241" s="16" t="s">
        <v>2101</v>
      </c>
      <c r="D241" s="16" t="s">
        <v>1265</v>
      </c>
      <c r="E241" s="31" t="s">
        <v>2131</v>
      </c>
      <c r="F241" s="5" t="s">
        <v>1246</v>
      </c>
      <c r="G241" s="33">
        <v>0.002125</v>
      </c>
      <c r="H241" s="16">
        <v>-0.02</v>
      </c>
    </row>
    <row r="242" spans="1:8" ht="14.25">
      <c r="A242" s="16">
        <v>237</v>
      </c>
      <c r="B242" s="16" t="s">
        <v>1017</v>
      </c>
      <c r="C242" s="16" t="s">
        <v>2101</v>
      </c>
      <c r="D242" s="16" t="s">
        <v>1265</v>
      </c>
      <c r="E242" s="31" t="s">
        <v>2131</v>
      </c>
      <c r="F242" s="5" t="s">
        <v>1247</v>
      </c>
      <c r="G242" s="33">
        <v>0.002125</v>
      </c>
      <c r="H242" s="16">
        <v>-0.02</v>
      </c>
    </row>
    <row r="243" spans="1:8" ht="27">
      <c r="A243" s="16">
        <v>238</v>
      </c>
      <c r="B243" s="16" t="s">
        <v>1017</v>
      </c>
      <c r="C243" s="16" t="s">
        <v>2101</v>
      </c>
      <c r="D243" s="16" t="s">
        <v>1265</v>
      </c>
      <c r="E243" s="31" t="s">
        <v>2131</v>
      </c>
      <c r="F243" s="5" t="s">
        <v>1248</v>
      </c>
      <c r="G243" s="33">
        <v>0.02125</v>
      </c>
      <c r="H243" s="16">
        <v>0.012</v>
      </c>
    </row>
    <row r="244" spans="1:8" ht="27">
      <c r="A244" s="16">
        <v>239</v>
      </c>
      <c r="B244" s="16" t="s">
        <v>1017</v>
      </c>
      <c r="C244" s="16" t="s">
        <v>2101</v>
      </c>
      <c r="D244" s="16" t="s">
        <v>1265</v>
      </c>
      <c r="E244" s="31" t="s">
        <v>2131</v>
      </c>
      <c r="F244" s="5" t="s">
        <v>1249</v>
      </c>
      <c r="G244" s="33">
        <v>0.0085</v>
      </c>
      <c r="H244" s="16">
        <v>-0.01</v>
      </c>
    </row>
    <row r="245" spans="1:8" ht="14.25">
      <c r="A245" s="16">
        <v>240</v>
      </c>
      <c r="B245" s="16" t="s">
        <v>1017</v>
      </c>
      <c r="C245" s="16" t="s">
        <v>2101</v>
      </c>
      <c r="D245" s="16" t="s">
        <v>1265</v>
      </c>
      <c r="E245" s="31" t="s">
        <v>2131</v>
      </c>
      <c r="F245" s="5" t="s">
        <v>1250</v>
      </c>
      <c r="G245" s="33">
        <v>0.002125</v>
      </c>
      <c r="H245" s="16">
        <v>-0.02</v>
      </c>
    </row>
    <row r="246" spans="1:8" ht="27">
      <c r="A246" s="16">
        <v>241</v>
      </c>
      <c r="B246" s="16" t="s">
        <v>1017</v>
      </c>
      <c r="C246" s="16" t="s">
        <v>2101</v>
      </c>
      <c r="D246" s="16" t="s">
        <v>1265</v>
      </c>
      <c r="E246" s="31" t="s">
        <v>2131</v>
      </c>
      <c r="F246" s="5" t="s">
        <v>1251</v>
      </c>
      <c r="G246" s="33">
        <v>0.0085</v>
      </c>
      <c r="H246" s="16">
        <v>-0.02</v>
      </c>
    </row>
    <row r="247" spans="1:8" ht="14.25">
      <c r="A247" s="16">
        <v>242</v>
      </c>
      <c r="B247" s="16" t="s">
        <v>1017</v>
      </c>
      <c r="C247" s="16" t="s">
        <v>2101</v>
      </c>
      <c r="D247" s="16" t="s">
        <v>1265</v>
      </c>
      <c r="E247" s="31" t="s">
        <v>2131</v>
      </c>
      <c r="F247" s="5" t="s">
        <v>1252</v>
      </c>
      <c r="G247" s="33">
        <v>0.0053549999999999995</v>
      </c>
      <c r="H247" s="16">
        <v>-0.02</v>
      </c>
    </row>
    <row r="248" spans="1:8" ht="27">
      <c r="A248" s="16">
        <v>243</v>
      </c>
      <c r="B248" s="16" t="s">
        <v>1017</v>
      </c>
      <c r="C248" s="16" t="s">
        <v>2101</v>
      </c>
      <c r="D248" s="16" t="s">
        <v>1265</v>
      </c>
      <c r="E248" s="31" t="s">
        <v>2131</v>
      </c>
      <c r="F248" s="5" t="s">
        <v>1253</v>
      </c>
      <c r="G248" s="33">
        <v>0.0136</v>
      </c>
      <c r="H248" s="16">
        <v>-0.02</v>
      </c>
    </row>
    <row r="249" spans="1:8" ht="14.25">
      <c r="A249" s="16">
        <v>244</v>
      </c>
      <c r="B249" s="16" t="s">
        <v>1017</v>
      </c>
      <c r="C249" s="16" t="s">
        <v>2101</v>
      </c>
      <c r="D249" s="16" t="s">
        <v>1265</v>
      </c>
      <c r="E249" s="31" t="s">
        <v>2131</v>
      </c>
      <c r="F249" s="5" t="s">
        <v>1254</v>
      </c>
      <c r="G249" s="33">
        <v>0.0053549999999999995</v>
      </c>
      <c r="H249" s="16">
        <v>-0.02</v>
      </c>
    </row>
    <row r="250" spans="1:8" ht="27">
      <c r="A250" s="16">
        <v>245</v>
      </c>
      <c r="B250" s="16" t="s">
        <v>1017</v>
      </c>
      <c r="C250" s="16" t="s">
        <v>2101</v>
      </c>
      <c r="D250" s="16" t="s">
        <v>1265</v>
      </c>
      <c r="E250" s="31" t="s">
        <v>2131</v>
      </c>
      <c r="F250" s="5" t="s">
        <v>1255</v>
      </c>
      <c r="G250" s="33">
        <v>0.0053549999999999995</v>
      </c>
      <c r="H250" s="16">
        <v>-0.02</v>
      </c>
    </row>
    <row r="251" spans="1:8" ht="14.25">
      <c r="A251" s="16">
        <v>246</v>
      </c>
      <c r="B251" s="16" t="s">
        <v>1017</v>
      </c>
      <c r="C251" s="16" t="s">
        <v>2101</v>
      </c>
      <c r="D251" s="16" t="s">
        <v>1265</v>
      </c>
      <c r="E251" s="31" t="s">
        <v>2131</v>
      </c>
      <c r="F251" s="5" t="s">
        <v>1256</v>
      </c>
      <c r="G251" s="33">
        <v>0.0085</v>
      </c>
      <c r="H251" s="16">
        <v>-0.02</v>
      </c>
    </row>
    <row r="252" spans="1:8" ht="14.25">
      <c r="A252" s="16">
        <v>247</v>
      </c>
      <c r="B252" s="16" t="s">
        <v>1017</v>
      </c>
      <c r="C252" s="16" t="s">
        <v>2101</v>
      </c>
      <c r="D252" s="16" t="s">
        <v>1265</v>
      </c>
      <c r="E252" s="31" t="s">
        <v>2131</v>
      </c>
      <c r="F252" s="5" t="s">
        <v>1257</v>
      </c>
      <c r="G252" s="33">
        <v>0.0136</v>
      </c>
      <c r="H252" s="16">
        <v>-0.02</v>
      </c>
    </row>
    <row r="253" spans="1:8" ht="27">
      <c r="A253" s="16">
        <v>248</v>
      </c>
      <c r="B253" s="16" t="s">
        <v>1017</v>
      </c>
      <c r="C253" s="16" t="s">
        <v>2101</v>
      </c>
      <c r="D253" s="16" t="s">
        <v>1265</v>
      </c>
      <c r="E253" s="31" t="s">
        <v>2131</v>
      </c>
      <c r="F253" s="5" t="s">
        <v>1258</v>
      </c>
      <c r="G253" s="33">
        <v>0.0085</v>
      </c>
      <c r="H253" s="16">
        <v>-0.02</v>
      </c>
    </row>
    <row r="254" spans="1:8" ht="14.25">
      <c r="A254" s="16">
        <v>249</v>
      </c>
      <c r="B254" s="16" t="s">
        <v>1017</v>
      </c>
      <c r="C254" s="16" t="s">
        <v>2101</v>
      </c>
      <c r="D254" s="16" t="s">
        <v>1265</v>
      </c>
      <c r="E254" s="31" t="s">
        <v>2131</v>
      </c>
      <c r="F254" s="5" t="s">
        <v>1259</v>
      </c>
      <c r="G254" s="33">
        <v>0.002125</v>
      </c>
      <c r="H254" s="16">
        <v>-0.02</v>
      </c>
    </row>
    <row r="255" spans="1:8" ht="27">
      <c r="A255" s="16">
        <v>250</v>
      </c>
      <c r="B255" s="16" t="s">
        <v>1017</v>
      </c>
      <c r="C255" s="16" t="s">
        <v>2101</v>
      </c>
      <c r="D255" s="16" t="s">
        <v>1265</v>
      </c>
      <c r="E255" s="31" t="s">
        <v>2131</v>
      </c>
      <c r="F255" s="5" t="s">
        <v>1260</v>
      </c>
      <c r="G255" s="33">
        <v>0.0272</v>
      </c>
      <c r="H255" s="16">
        <v>0.07</v>
      </c>
    </row>
    <row r="256" spans="1:8" ht="27">
      <c r="A256" s="16">
        <v>251</v>
      </c>
      <c r="B256" s="16" t="s">
        <v>1017</v>
      </c>
      <c r="C256" s="16" t="s">
        <v>2101</v>
      </c>
      <c r="D256" s="16" t="s">
        <v>1265</v>
      </c>
      <c r="E256" s="31" t="s">
        <v>2131</v>
      </c>
      <c r="F256" s="5" t="s">
        <v>1261</v>
      </c>
      <c r="G256" s="33">
        <v>0.0034</v>
      </c>
      <c r="H256" s="16">
        <v>-0.02</v>
      </c>
    </row>
    <row r="257" spans="1:8" ht="27">
      <c r="A257" s="16">
        <v>252</v>
      </c>
      <c r="B257" s="16" t="s">
        <v>1017</v>
      </c>
      <c r="C257" s="16" t="s">
        <v>2101</v>
      </c>
      <c r="D257" s="16" t="s">
        <v>1265</v>
      </c>
      <c r="E257" s="31" t="s">
        <v>2131</v>
      </c>
      <c r="F257" s="5" t="s">
        <v>1262</v>
      </c>
      <c r="G257" s="33">
        <v>0.0136</v>
      </c>
      <c r="H257" s="16">
        <v>-0.01</v>
      </c>
    </row>
    <row r="258" spans="1:8" ht="14.25">
      <c r="A258" s="16">
        <v>253</v>
      </c>
      <c r="B258" s="16" t="s">
        <v>1017</v>
      </c>
      <c r="C258" s="16" t="s">
        <v>2101</v>
      </c>
      <c r="D258" s="16" t="s">
        <v>1265</v>
      </c>
      <c r="E258" s="31" t="s">
        <v>2131</v>
      </c>
      <c r="F258" s="5" t="s">
        <v>1263</v>
      </c>
      <c r="G258" s="33">
        <v>0.0085</v>
      </c>
      <c r="H258" s="16">
        <v>-0.01</v>
      </c>
    </row>
    <row r="259" spans="1:8" ht="27">
      <c r="A259" s="16">
        <v>254</v>
      </c>
      <c r="B259" s="16" t="s">
        <v>1017</v>
      </c>
      <c r="C259" s="16" t="s">
        <v>2101</v>
      </c>
      <c r="D259" s="16" t="s">
        <v>1265</v>
      </c>
      <c r="E259" s="31" t="s">
        <v>2131</v>
      </c>
      <c r="F259" s="5" t="s">
        <v>1264</v>
      </c>
      <c r="G259" s="33">
        <v>0.0136</v>
      </c>
      <c r="H259" s="16">
        <v>-0.01</v>
      </c>
    </row>
    <row r="260" spans="1:8" ht="14.25">
      <c r="A260" s="16">
        <v>255</v>
      </c>
      <c r="B260" s="16" t="s">
        <v>1017</v>
      </c>
      <c r="C260" s="16" t="s">
        <v>2102</v>
      </c>
      <c r="D260" s="16" t="s">
        <v>1265</v>
      </c>
      <c r="E260" s="31" t="s">
        <v>2131</v>
      </c>
      <c r="F260" s="5" t="s">
        <v>1267</v>
      </c>
      <c r="G260" s="33">
        <v>0.034</v>
      </c>
      <c r="H260" s="16">
        <f>0.04+3</f>
        <v>3.04</v>
      </c>
    </row>
    <row r="261" spans="1:8" ht="27">
      <c r="A261" s="16">
        <v>256</v>
      </c>
      <c r="B261" s="16" t="s">
        <v>1017</v>
      </c>
      <c r="C261" s="16" t="s">
        <v>2102</v>
      </c>
      <c r="D261" s="16" t="s">
        <v>1265</v>
      </c>
      <c r="E261" s="31" t="s">
        <v>2131</v>
      </c>
      <c r="F261" s="5" t="s">
        <v>1268</v>
      </c>
      <c r="G261" s="33">
        <v>0.0272</v>
      </c>
      <c r="H261" s="16">
        <v>0.007</v>
      </c>
    </row>
    <row r="262" spans="1:8" ht="14.25">
      <c r="A262" s="16">
        <v>257</v>
      </c>
      <c r="B262" s="16" t="s">
        <v>1017</v>
      </c>
      <c r="C262" s="16" t="s">
        <v>2102</v>
      </c>
      <c r="D262" s="16" t="s">
        <v>1265</v>
      </c>
      <c r="E262" s="31" t="s">
        <v>2131</v>
      </c>
      <c r="F262" s="5" t="s">
        <v>1269</v>
      </c>
      <c r="G262" s="33">
        <v>0.0085</v>
      </c>
      <c r="H262" s="16">
        <v>-0.01</v>
      </c>
    </row>
    <row r="263" spans="1:8" ht="27">
      <c r="A263" s="16">
        <v>258</v>
      </c>
      <c r="B263" s="16" t="s">
        <v>1017</v>
      </c>
      <c r="C263" s="16" t="s">
        <v>2102</v>
      </c>
      <c r="D263" s="16" t="s">
        <v>1265</v>
      </c>
      <c r="E263" s="31" t="s">
        <v>2131</v>
      </c>
      <c r="F263" s="5" t="s">
        <v>1270</v>
      </c>
      <c r="G263" s="33">
        <v>0.0053549999999999995</v>
      </c>
      <c r="H263" s="16">
        <v>-0.01</v>
      </c>
    </row>
    <row r="264" spans="1:8" ht="27">
      <c r="A264" s="16">
        <v>259</v>
      </c>
      <c r="B264" s="16" t="s">
        <v>1017</v>
      </c>
      <c r="C264" s="16" t="s">
        <v>2102</v>
      </c>
      <c r="D264" s="16" t="s">
        <v>1265</v>
      </c>
      <c r="E264" s="31" t="s">
        <v>2131</v>
      </c>
      <c r="F264" s="5" t="s">
        <v>1271</v>
      </c>
      <c r="G264" s="33">
        <v>0.0085</v>
      </c>
      <c r="H264" s="16">
        <v>-0.01</v>
      </c>
    </row>
    <row r="265" spans="1:8" ht="27">
      <c r="A265" s="16">
        <v>260</v>
      </c>
      <c r="B265" s="16" t="s">
        <v>1017</v>
      </c>
      <c r="C265" s="16" t="s">
        <v>2102</v>
      </c>
      <c r="D265" s="16" t="s">
        <v>1265</v>
      </c>
      <c r="E265" s="31" t="s">
        <v>2131</v>
      </c>
      <c r="F265" s="5" t="s">
        <v>1272</v>
      </c>
      <c r="G265" s="33">
        <v>0.0053549999999999995</v>
      </c>
      <c r="H265" s="16">
        <v>-0.01</v>
      </c>
    </row>
    <row r="266" spans="1:8" ht="14.25">
      <c r="A266" s="16">
        <v>261</v>
      </c>
      <c r="B266" s="16" t="s">
        <v>1017</v>
      </c>
      <c r="C266" s="16" t="s">
        <v>2102</v>
      </c>
      <c r="D266" s="16" t="s">
        <v>1265</v>
      </c>
      <c r="E266" s="31" t="s">
        <v>2131</v>
      </c>
      <c r="F266" s="5" t="s">
        <v>1273</v>
      </c>
      <c r="G266" s="33">
        <v>0.002125</v>
      </c>
      <c r="H266" s="16">
        <v>-0.01</v>
      </c>
    </row>
    <row r="267" spans="1:8" ht="27">
      <c r="A267" s="16">
        <v>262</v>
      </c>
      <c r="B267" s="16" t="s">
        <v>1017</v>
      </c>
      <c r="C267" s="16" t="s">
        <v>2102</v>
      </c>
      <c r="D267" s="16" t="s">
        <v>1265</v>
      </c>
      <c r="E267" s="31" t="s">
        <v>2131</v>
      </c>
      <c r="F267" s="5" t="s">
        <v>1274</v>
      </c>
      <c r="G267" s="33">
        <v>0.0085</v>
      </c>
      <c r="H267" s="16">
        <v>-0.01</v>
      </c>
    </row>
    <row r="268" spans="1:8" ht="27">
      <c r="A268" s="16">
        <v>263</v>
      </c>
      <c r="B268" s="16" t="s">
        <v>1017</v>
      </c>
      <c r="C268" s="16" t="s">
        <v>2102</v>
      </c>
      <c r="D268" s="16" t="s">
        <v>1265</v>
      </c>
      <c r="E268" s="31" t="s">
        <v>2131</v>
      </c>
      <c r="F268" s="5" t="s">
        <v>1275</v>
      </c>
      <c r="G268" s="33">
        <v>0.02125</v>
      </c>
      <c r="H268" s="16">
        <v>0.012</v>
      </c>
    </row>
    <row r="269" spans="1:8" ht="27">
      <c r="A269" s="16">
        <v>264</v>
      </c>
      <c r="B269" s="16" t="s">
        <v>1017</v>
      </c>
      <c r="C269" s="16" t="s">
        <v>2102</v>
      </c>
      <c r="D269" s="16" t="s">
        <v>1265</v>
      </c>
      <c r="E269" s="31" t="s">
        <v>2131</v>
      </c>
      <c r="F269" s="5" t="s">
        <v>1276</v>
      </c>
      <c r="G269" s="33">
        <v>0.034</v>
      </c>
      <c r="H269" s="16">
        <v>0.04</v>
      </c>
    </row>
    <row r="270" spans="1:8" ht="14.25">
      <c r="A270" s="16">
        <v>265</v>
      </c>
      <c r="B270" s="16" t="s">
        <v>1017</v>
      </c>
      <c r="C270" s="16" t="s">
        <v>2102</v>
      </c>
      <c r="D270" s="16" t="s">
        <v>1265</v>
      </c>
      <c r="E270" s="31" t="s">
        <v>2131</v>
      </c>
      <c r="F270" s="5" t="s">
        <v>1277</v>
      </c>
      <c r="G270" s="33">
        <v>0.0085</v>
      </c>
      <c r="H270" s="16">
        <v>-0.01</v>
      </c>
    </row>
    <row r="271" spans="1:8" ht="27">
      <c r="A271" s="16">
        <v>266</v>
      </c>
      <c r="B271" s="16" t="s">
        <v>1017</v>
      </c>
      <c r="C271" s="16" t="s">
        <v>2102</v>
      </c>
      <c r="D271" s="16" t="s">
        <v>1265</v>
      </c>
      <c r="E271" s="31" t="s">
        <v>2131</v>
      </c>
      <c r="F271" s="5" t="s">
        <v>1278</v>
      </c>
      <c r="G271" s="33">
        <v>0.034</v>
      </c>
      <c r="H271" s="16">
        <v>0.04</v>
      </c>
    </row>
    <row r="272" spans="1:8" ht="27">
      <c r="A272" s="16">
        <v>267</v>
      </c>
      <c r="B272" s="16" t="s">
        <v>1017</v>
      </c>
      <c r="C272" s="16" t="s">
        <v>2102</v>
      </c>
      <c r="D272" s="16" t="s">
        <v>1265</v>
      </c>
      <c r="E272" s="31" t="s">
        <v>2131</v>
      </c>
      <c r="F272" s="5" t="s">
        <v>1279</v>
      </c>
      <c r="G272" s="33">
        <v>0.0136</v>
      </c>
      <c r="H272" s="16">
        <v>-0.01</v>
      </c>
    </row>
    <row r="273" spans="1:8" ht="27">
      <c r="A273" s="16">
        <v>268</v>
      </c>
      <c r="B273" s="16" t="s">
        <v>1017</v>
      </c>
      <c r="C273" s="16" t="s">
        <v>2102</v>
      </c>
      <c r="D273" s="16" t="s">
        <v>1265</v>
      </c>
      <c r="E273" s="31" t="s">
        <v>2131</v>
      </c>
      <c r="F273" s="5" t="s">
        <v>1280</v>
      </c>
      <c r="G273" s="33">
        <v>0.002125</v>
      </c>
      <c r="H273" s="16">
        <v>-0.02</v>
      </c>
    </row>
    <row r="274" spans="1:8" ht="27">
      <c r="A274" s="16">
        <v>269</v>
      </c>
      <c r="B274" s="16" t="s">
        <v>1017</v>
      </c>
      <c r="C274" s="16" t="s">
        <v>2102</v>
      </c>
      <c r="D274" s="16" t="s">
        <v>1265</v>
      </c>
      <c r="E274" s="31" t="s">
        <v>2131</v>
      </c>
      <c r="F274" s="5" t="s">
        <v>1281</v>
      </c>
      <c r="G274" s="33">
        <v>0.0136</v>
      </c>
      <c r="H274" s="16">
        <v>-0.01</v>
      </c>
    </row>
    <row r="275" spans="1:8" ht="27">
      <c r="A275" s="16">
        <v>270</v>
      </c>
      <c r="B275" s="16" t="s">
        <v>1017</v>
      </c>
      <c r="C275" s="16" t="s">
        <v>2102</v>
      </c>
      <c r="D275" s="16" t="s">
        <v>1265</v>
      </c>
      <c r="E275" s="31" t="s">
        <v>2131</v>
      </c>
      <c r="F275" s="5" t="s">
        <v>1282</v>
      </c>
      <c r="G275" s="33">
        <v>0.002125</v>
      </c>
      <c r="H275" s="16">
        <v>-0.01</v>
      </c>
    </row>
    <row r="276" spans="1:8" ht="27">
      <c r="A276" s="16">
        <v>271</v>
      </c>
      <c r="B276" s="16" t="s">
        <v>1017</v>
      </c>
      <c r="C276" s="16" t="s">
        <v>2102</v>
      </c>
      <c r="D276" s="16" t="s">
        <v>1265</v>
      </c>
      <c r="E276" s="31" t="s">
        <v>2131</v>
      </c>
      <c r="F276" s="5" t="s">
        <v>1283</v>
      </c>
      <c r="G276" s="33">
        <v>0.0085</v>
      </c>
      <c r="H276" s="16">
        <v>-0.01</v>
      </c>
    </row>
    <row r="277" spans="1:8" ht="27">
      <c r="A277" s="16">
        <v>272</v>
      </c>
      <c r="B277" s="16" t="s">
        <v>1017</v>
      </c>
      <c r="C277" s="16" t="s">
        <v>2102</v>
      </c>
      <c r="D277" s="16" t="s">
        <v>1265</v>
      </c>
      <c r="E277" s="31" t="s">
        <v>2131</v>
      </c>
      <c r="F277" s="5" t="s">
        <v>1284</v>
      </c>
      <c r="G277" s="33">
        <v>0.0053549999999999995</v>
      </c>
      <c r="H277" s="16">
        <v>-0.01</v>
      </c>
    </row>
    <row r="278" spans="1:8" ht="14.25">
      <c r="A278" s="16">
        <v>273</v>
      </c>
      <c r="B278" s="16" t="s">
        <v>1017</v>
      </c>
      <c r="C278" s="16" t="s">
        <v>2102</v>
      </c>
      <c r="D278" s="16" t="s">
        <v>1265</v>
      </c>
      <c r="E278" s="31" t="s">
        <v>2131</v>
      </c>
      <c r="F278" s="5" t="s">
        <v>1285</v>
      </c>
      <c r="G278" s="33">
        <v>0.0136</v>
      </c>
      <c r="H278" s="16">
        <v>-0.01</v>
      </c>
    </row>
    <row r="279" spans="1:8" ht="14.25">
      <c r="A279" s="16">
        <v>274</v>
      </c>
      <c r="B279" s="16" t="s">
        <v>1017</v>
      </c>
      <c r="C279" s="16" t="s">
        <v>2102</v>
      </c>
      <c r="D279" s="16" t="s">
        <v>1265</v>
      </c>
      <c r="E279" s="31" t="s">
        <v>2131</v>
      </c>
      <c r="F279" s="5" t="s">
        <v>1286</v>
      </c>
      <c r="G279" s="33">
        <v>0.0034</v>
      </c>
      <c r="H279" s="16">
        <v>-0.01</v>
      </c>
    </row>
    <row r="280" spans="1:8" ht="27">
      <c r="A280" s="16">
        <v>275</v>
      </c>
      <c r="B280" s="16" t="s">
        <v>1017</v>
      </c>
      <c r="C280" s="16" t="s">
        <v>2102</v>
      </c>
      <c r="D280" s="16" t="s">
        <v>1265</v>
      </c>
      <c r="E280" s="31" t="s">
        <v>2131</v>
      </c>
      <c r="F280" s="5" t="s">
        <v>1287</v>
      </c>
      <c r="G280" s="33">
        <v>0.002125</v>
      </c>
      <c r="H280" s="16">
        <v>-0.01</v>
      </c>
    </row>
    <row r="281" spans="1:8" ht="27">
      <c r="A281" s="16">
        <v>276</v>
      </c>
      <c r="B281" s="16" t="s">
        <v>1017</v>
      </c>
      <c r="C281" s="16" t="s">
        <v>2102</v>
      </c>
      <c r="D281" s="16" t="s">
        <v>1265</v>
      </c>
      <c r="E281" s="31" t="s">
        <v>2131</v>
      </c>
      <c r="F281" s="5" t="s">
        <v>1288</v>
      </c>
      <c r="G281" s="33">
        <v>0.0053549999999999995</v>
      </c>
      <c r="H281" s="16">
        <v>-0.01</v>
      </c>
    </row>
    <row r="282" spans="1:8" ht="27">
      <c r="A282" s="16">
        <v>277</v>
      </c>
      <c r="B282" s="16" t="s">
        <v>1017</v>
      </c>
      <c r="C282" s="16" t="s">
        <v>2102</v>
      </c>
      <c r="D282" s="16" t="s">
        <v>1265</v>
      </c>
      <c r="E282" s="31" t="s">
        <v>2131</v>
      </c>
      <c r="F282" s="5" t="s">
        <v>1289</v>
      </c>
      <c r="G282" s="33">
        <v>0.002125</v>
      </c>
      <c r="H282" s="16">
        <v>-0.01</v>
      </c>
    </row>
    <row r="283" spans="1:8" ht="27">
      <c r="A283" s="16">
        <v>278</v>
      </c>
      <c r="B283" s="16" t="s">
        <v>1017</v>
      </c>
      <c r="C283" s="16" t="s">
        <v>2102</v>
      </c>
      <c r="D283" s="16" t="s">
        <v>1292</v>
      </c>
      <c r="E283" s="31" t="s">
        <v>2131</v>
      </c>
      <c r="F283" s="5" t="s">
        <v>1290</v>
      </c>
      <c r="G283" s="33">
        <v>0.0085</v>
      </c>
      <c r="H283" s="16">
        <v>-0.01</v>
      </c>
    </row>
    <row r="284" spans="1:8" ht="14.25">
      <c r="A284" s="16">
        <v>279</v>
      </c>
      <c r="B284" s="16" t="s">
        <v>1017</v>
      </c>
      <c r="C284" s="16" t="s">
        <v>2102</v>
      </c>
      <c r="D284" s="16" t="s">
        <v>1292</v>
      </c>
      <c r="E284" s="31" t="s">
        <v>2131</v>
      </c>
      <c r="F284" s="5" t="s">
        <v>1291</v>
      </c>
      <c r="G284" s="33">
        <v>0.0053549999999999995</v>
      </c>
      <c r="H284" s="16">
        <v>-0.01</v>
      </c>
    </row>
    <row r="285" spans="1:8" ht="27">
      <c r="A285" s="16">
        <v>280</v>
      </c>
      <c r="B285" s="16" t="s">
        <v>1017</v>
      </c>
      <c r="C285" s="16" t="s">
        <v>2102</v>
      </c>
      <c r="D285" s="16" t="s">
        <v>1292</v>
      </c>
      <c r="E285" s="31" t="s">
        <v>2131</v>
      </c>
      <c r="F285" s="5" t="s">
        <v>1293</v>
      </c>
      <c r="G285" s="33">
        <v>0.0136</v>
      </c>
      <c r="H285" s="16">
        <v>-0.01</v>
      </c>
    </row>
    <row r="286" spans="1:8" ht="27">
      <c r="A286" s="16">
        <v>281</v>
      </c>
      <c r="B286" s="16" t="s">
        <v>1017</v>
      </c>
      <c r="C286" s="16" t="s">
        <v>2102</v>
      </c>
      <c r="D286" s="16" t="s">
        <v>1292</v>
      </c>
      <c r="E286" s="31" t="s">
        <v>2131</v>
      </c>
      <c r="F286" s="5" t="s">
        <v>1294</v>
      </c>
      <c r="G286" s="33">
        <v>0.002125</v>
      </c>
      <c r="H286" s="16">
        <v>-0.01</v>
      </c>
    </row>
    <row r="287" spans="1:8" ht="14.25">
      <c r="A287" s="16">
        <v>282</v>
      </c>
      <c r="B287" s="16" t="s">
        <v>1017</v>
      </c>
      <c r="C287" s="16" t="s">
        <v>2102</v>
      </c>
      <c r="D287" s="16" t="s">
        <v>1292</v>
      </c>
      <c r="E287" s="31" t="s">
        <v>2131</v>
      </c>
      <c r="F287" s="5" t="s">
        <v>1295</v>
      </c>
      <c r="G287" s="33">
        <v>0.002125</v>
      </c>
      <c r="H287" s="16">
        <v>-0.01</v>
      </c>
    </row>
    <row r="288" spans="1:8" ht="14.25">
      <c r="A288" s="16">
        <v>283</v>
      </c>
      <c r="B288" s="16" t="s">
        <v>1017</v>
      </c>
      <c r="C288" s="16" t="s">
        <v>2102</v>
      </c>
      <c r="D288" s="16" t="s">
        <v>1292</v>
      </c>
      <c r="E288" s="31" t="s">
        <v>2131</v>
      </c>
      <c r="F288" s="5" t="s">
        <v>1296</v>
      </c>
      <c r="G288" s="33">
        <v>0.0034</v>
      </c>
      <c r="H288" s="16">
        <v>-0.01</v>
      </c>
    </row>
    <row r="289" spans="1:8" ht="14.25">
      <c r="A289" s="16">
        <v>284</v>
      </c>
      <c r="B289" s="16" t="s">
        <v>1017</v>
      </c>
      <c r="C289" s="16" t="s">
        <v>2102</v>
      </c>
      <c r="D289" s="16" t="s">
        <v>1292</v>
      </c>
      <c r="E289" s="31" t="s">
        <v>2131</v>
      </c>
      <c r="F289" s="5" t="s">
        <v>1297</v>
      </c>
      <c r="G289" s="33">
        <v>0.0085</v>
      </c>
      <c r="H289" s="16">
        <v>-0.01</v>
      </c>
    </row>
    <row r="290" spans="1:8" ht="27">
      <c r="A290" s="16">
        <v>285</v>
      </c>
      <c r="B290" s="16" t="s">
        <v>1017</v>
      </c>
      <c r="C290" s="16" t="s">
        <v>2102</v>
      </c>
      <c r="D290" s="16" t="s">
        <v>1292</v>
      </c>
      <c r="E290" s="31" t="s">
        <v>2131</v>
      </c>
      <c r="F290" s="5" t="s">
        <v>1298</v>
      </c>
      <c r="G290" s="33">
        <v>0.0085</v>
      </c>
      <c r="H290" s="16">
        <v>-0.01</v>
      </c>
    </row>
    <row r="291" spans="1:8" ht="14.25">
      <c r="A291" s="16">
        <v>286</v>
      </c>
      <c r="B291" s="16" t="s">
        <v>1017</v>
      </c>
      <c r="C291" s="16" t="s">
        <v>2102</v>
      </c>
      <c r="D291" s="16" t="s">
        <v>1292</v>
      </c>
      <c r="E291" s="31" t="s">
        <v>2131</v>
      </c>
      <c r="F291" s="5" t="s">
        <v>1299</v>
      </c>
      <c r="G291" s="33">
        <v>0.0053549999999999995</v>
      </c>
      <c r="H291" s="16">
        <v>-0.01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23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.8515625" style="0" customWidth="1"/>
    <col min="2" max="2" width="21.28125" style="0" customWidth="1"/>
    <col min="3" max="3" width="13.8515625" style="0" customWidth="1"/>
    <col min="4" max="5" width="18.7109375" style="0" customWidth="1"/>
    <col min="6" max="6" width="27.28125" style="0" customWidth="1"/>
    <col min="7" max="7" width="18.140625" style="0" customWidth="1"/>
    <col min="8" max="8" width="22.7109375" style="0" customWidth="1"/>
  </cols>
  <sheetData>
    <row r="2" spans="1:8" ht="57" customHeight="1">
      <c r="A2" s="40" t="s">
        <v>2133</v>
      </c>
      <c r="B2" s="41"/>
      <c r="C2" s="41"/>
      <c r="D2" s="41"/>
      <c r="E2" s="41"/>
      <c r="F2" s="41"/>
      <c r="G2" s="41"/>
      <c r="H2" s="41"/>
    </row>
    <row r="3" spans="1:8" ht="21.75" customHeight="1">
      <c r="A3" s="19"/>
      <c r="B3" s="20"/>
      <c r="C3" s="21"/>
      <c r="D3" s="21"/>
      <c r="E3" s="21"/>
      <c r="F3" s="22"/>
      <c r="G3" s="19"/>
      <c r="H3" s="19"/>
    </row>
    <row r="4" spans="1:9" ht="69" customHeight="1">
      <c r="A4" s="16" t="s">
        <v>2129</v>
      </c>
      <c r="B4" s="5" t="s">
        <v>51</v>
      </c>
      <c r="C4" s="5" t="s">
        <v>52</v>
      </c>
      <c r="D4" s="5" t="s">
        <v>55</v>
      </c>
      <c r="E4" s="30" t="s">
        <v>2130</v>
      </c>
      <c r="F4" s="5" t="s">
        <v>56</v>
      </c>
      <c r="G4" s="5" t="s">
        <v>53</v>
      </c>
      <c r="H4" s="5" t="s">
        <v>54</v>
      </c>
      <c r="I4" s="3" t="s">
        <v>2073</v>
      </c>
    </row>
    <row r="5" spans="1:8" ht="48.75" customHeight="1">
      <c r="A5" s="17">
        <v>1</v>
      </c>
      <c r="B5" s="2" t="s">
        <v>1320</v>
      </c>
      <c r="C5" s="2" t="s">
        <v>2103</v>
      </c>
      <c r="D5" s="2" t="s">
        <v>1321</v>
      </c>
      <c r="E5" s="31" t="s">
        <v>2131</v>
      </c>
      <c r="F5" s="15" t="s">
        <v>1300</v>
      </c>
      <c r="G5" s="35">
        <v>0.085</v>
      </c>
      <c r="H5" s="17">
        <v>-0.01</v>
      </c>
    </row>
    <row r="6" spans="1:8" ht="15">
      <c r="A6" s="17">
        <v>2</v>
      </c>
      <c r="B6" s="2" t="s">
        <v>1320</v>
      </c>
      <c r="C6" s="2" t="s">
        <v>2104</v>
      </c>
      <c r="D6" s="2" t="s">
        <v>1321</v>
      </c>
      <c r="E6" s="31" t="s">
        <v>2131</v>
      </c>
      <c r="F6" s="15" t="s">
        <v>1301</v>
      </c>
      <c r="G6" s="35">
        <v>0.136</v>
      </c>
      <c r="H6" s="17">
        <v>-0.01</v>
      </c>
    </row>
    <row r="7" spans="1:8" ht="15">
      <c r="A7" s="17">
        <v>3</v>
      </c>
      <c r="B7" s="2" t="s">
        <v>1320</v>
      </c>
      <c r="C7" s="2" t="s">
        <v>2103</v>
      </c>
      <c r="D7" s="2" t="s">
        <v>1321</v>
      </c>
      <c r="E7" s="31" t="s">
        <v>2131</v>
      </c>
      <c r="F7" s="15" t="s">
        <v>1302</v>
      </c>
      <c r="G7" s="35">
        <v>0.2125</v>
      </c>
      <c r="H7" s="17">
        <v>0.012</v>
      </c>
    </row>
    <row r="8" spans="1:8" ht="15">
      <c r="A8" s="17">
        <v>4</v>
      </c>
      <c r="B8" s="2" t="s">
        <v>1320</v>
      </c>
      <c r="C8" s="2" t="s">
        <v>2103</v>
      </c>
      <c r="D8" s="2" t="s">
        <v>1321</v>
      </c>
      <c r="E8" s="31" t="s">
        <v>2131</v>
      </c>
      <c r="F8" s="15" t="s">
        <v>1303</v>
      </c>
      <c r="G8" s="35">
        <v>0.136</v>
      </c>
      <c r="H8" s="17">
        <v>-0.01</v>
      </c>
    </row>
    <row r="9" spans="1:8" ht="30.75">
      <c r="A9" s="17">
        <v>5</v>
      </c>
      <c r="B9" s="2" t="s">
        <v>1320</v>
      </c>
      <c r="C9" s="2" t="s">
        <v>2103</v>
      </c>
      <c r="D9" s="2" t="s">
        <v>1321</v>
      </c>
      <c r="E9" s="31" t="s">
        <v>2131</v>
      </c>
      <c r="F9" s="15" t="s">
        <v>1304</v>
      </c>
      <c r="G9" s="35">
        <v>0.2125</v>
      </c>
      <c r="H9" s="17">
        <v>0.012</v>
      </c>
    </row>
    <row r="10" spans="1:8" ht="15">
      <c r="A10" s="17">
        <v>6</v>
      </c>
      <c r="B10" s="2" t="s">
        <v>1320</v>
      </c>
      <c r="C10" s="2" t="s">
        <v>2105</v>
      </c>
      <c r="D10" s="2" t="s">
        <v>1321</v>
      </c>
      <c r="E10" s="31" t="s">
        <v>2131</v>
      </c>
      <c r="F10" s="15" t="s">
        <v>1305</v>
      </c>
      <c r="G10" s="35">
        <v>0.02125</v>
      </c>
      <c r="H10" s="17">
        <v>-0.02</v>
      </c>
    </row>
    <row r="11" spans="1:8" ht="15">
      <c r="A11" s="17">
        <v>7</v>
      </c>
      <c r="B11" s="2" t="s">
        <v>1320</v>
      </c>
      <c r="C11" s="2" t="s">
        <v>2103</v>
      </c>
      <c r="D11" s="2" t="s">
        <v>1321</v>
      </c>
      <c r="E11" s="31" t="s">
        <v>2131</v>
      </c>
      <c r="F11" s="15" t="s">
        <v>1306</v>
      </c>
      <c r="G11" s="35">
        <v>0.085</v>
      </c>
      <c r="H11" s="17">
        <v>-0.01</v>
      </c>
    </row>
    <row r="12" spans="1:8" ht="15">
      <c r="A12" s="17">
        <v>8</v>
      </c>
      <c r="B12" s="2" t="s">
        <v>1320</v>
      </c>
      <c r="C12" s="2" t="s">
        <v>2103</v>
      </c>
      <c r="D12" s="2" t="s">
        <v>1321</v>
      </c>
      <c r="E12" s="31" t="s">
        <v>2131</v>
      </c>
      <c r="F12" s="15" t="s">
        <v>1307</v>
      </c>
      <c r="G12" s="35">
        <v>0.136</v>
      </c>
      <c r="H12" s="17">
        <v>-0.01</v>
      </c>
    </row>
    <row r="13" spans="1:8" ht="15">
      <c r="A13" s="17">
        <v>9</v>
      </c>
      <c r="B13" s="2" t="s">
        <v>1320</v>
      </c>
      <c r="C13" s="2" t="s">
        <v>2103</v>
      </c>
      <c r="D13" s="2" t="s">
        <v>1321</v>
      </c>
      <c r="E13" s="31" t="s">
        <v>2131</v>
      </c>
      <c r="F13" s="15" t="s">
        <v>1308</v>
      </c>
      <c r="G13" s="35">
        <v>0.085</v>
      </c>
      <c r="H13" s="17">
        <v>-0.01</v>
      </c>
    </row>
    <row r="14" spans="1:8" ht="15">
      <c r="A14" s="17">
        <v>10</v>
      </c>
      <c r="B14" s="2" t="s">
        <v>1320</v>
      </c>
      <c r="C14" s="2" t="s">
        <v>2103</v>
      </c>
      <c r="D14" s="2" t="s">
        <v>1321</v>
      </c>
      <c r="E14" s="31" t="s">
        <v>2131</v>
      </c>
      <c r="F14" s="15" t="s">
        <v>1309</v>
      </c>
      <c r="G14" s="35">
        <v>0.085</v>
      </c>
      <c r="H14" s="17">
        <v>-0.01</v>
      </c>
    </row>
    <row r="15" spans="1:8" ht="15">
      <c r="A15" s="17">
        <v>11</v>
      </c>
      <c r="B15" s="2" t="s">
        <v>1320</v>
      </c>
      <c r="C15" s="2" t="s">
        <v>2106</v>
      </c>
      <c r="D15" s="2" t="s">
        <v>1321</v>
      </c>
      <c r="E15" s="31" t="s">
        <v>2131</v>
      </c>
      <c r="F15" s="15" t="s">
        <v>1310</v>
      </c>
      <c r="G15" s="35">
        <v>0.136</v>
      </c>
      <c r="H15" s="17">
        <v>-0.01</v>
      </c>
    </row>
    <row r="16" spans="1:8" ht="15">
      <c r="A16" s="17">
        <v>12</v>
      </c>
      <c r="B16" s="2" t="s">
        <v>1320</v>
      </c>
      <c r="C16" s="2" t="s">
        <v>2106</v>
      </c>
      <c r="D16" s="2" t="s">
        <v>1321</v>
      </c>
      <c r="E16" s="31" t="s">
        <v>2131</v>
      </c>
      <c r="F16" s="15" t="s">
        <v>1311</v>
      </c>
      <c r="G16" s="35">
        <v>0.02125</v>
      </c>
      <c r="H16" s="17">
        <v>-0.02</v>
      </c>
    </row>
    <row r="17" spans="1:8" ht="15">
      <c r="A17" s="17">
        <v>13</v>
      </c>
      <c r="B17" s="2" t="s">
        <v>1320</v>
      </c>
      <c r="C17" s="2" t="s">
        <v>2106</v>
      </c>
      <c r="D17" s="2" t="s">
        <v>1321</v>
      </c>
      <c r="E17" s="31" t="s">
        <v>2131</v>
      </c>
      <c r="F17" s="15" t="s">
        <v>1312</v>
      </c>
      <c r="G17" s="35">
        <v>0.085</v>
      </c>
      <c r="H17" s="17">
        <v>-0.01</v>
      </c>
    </row>
    <row r="18" spans="1:8" ht="30.75">
      <c r="A18" s="17">
        <v>14</v>
      </c>
      <c r="B18" s="2" t="s">
        <v>1320</v>
      </c>
      <c r="C18" s="2" t="s">
        <v>2107</v>
      </c>
      <c r="D18" s="2" t="s">
        <v>1321</v>
      </c>
      <c r="E18" s="31" t="s">
        <v>2131</v>
      </c>
      <c r="F18" s="15" t="s">
        <v>1313</v>
      </c>
      <c r="G18" s="35">
        <v>0.085</v>
      </c>
      <c r="H18" s="17">
        <v>-0.01</v>
      </c>
    </row>
    <row r="19" spans="1:8" ht="15">
      <c r="A19" s="17">
        <v>15</v>
      </c>
      <c r="B19" s="2" t="s">
        <v>1320</v>
      </c>
      <c r="C19" s="2" t="s">
        <v>2108</v>
      </c>
      <c r="D19" s="2" t="s">
        <v>1321</v>
      </c>
      <c r="E19" s="31" t="s">
        <v>2131</v>
      </c>
      <c r="F19" s="15" t="s">
        <v>1314</v>
      </c>
      <c r="G19" s="35">
        <v>0.05355</v>
      </c>
      <c r="H19" s="17">
        <v>-0.02</v>
      </c>
    </row>
    <row r="20" spans="1:8" ht="15">
      <c r="A20" s="17">
        <v>16</v>
      </c>
      <c r="B20" s="2" t="s">
        <v>1320</v>
      </c>
      <c r="C20" s="2" t="s">
        <v>2109</v>
      </c>
      <c r="D20" s="2" t="s">
        <v>1321</v>
      </c>
      <c r="E20" s="31" t="s">
        <v>2131</v>
      </c>
      <c r="F20" s="15" t="s">
        <v>1315</v>
      </c>
      <c r="G20" s="35">
        <v>0.2125</v>
      </c>
      <c r="H20" s="17">
        <v>0.012</v>
      </c>
    </row>
    <row r="21" spans="1:8" ht="15">
      <c r="A21" s="17">
        <v>17</v>
      </c>
      <c r="B21" s="2" t="s">
        <v>1320</v>
      </c>
      <c r="C21" s="2" t="s">
        <v>2109</v>
      </c>
      <c r="D21" s="2" t="s">
        <v>1321</v>
      </c>
      <c r="E21" s="31" t="s">
        <v>2131</v>
      </c>
      <c r="F21" s="15" t="s">
        <v>1316</v>
      </c>
      <c r="G21" s="35">
        <v>0.136</v>
      </c>
      <c r="H21" s="17">
        <v>-0.01</v>
      </c>
    </row>
    <row r="22" spans="1:8" ht="15">
      <c r="A22" s="17">
        <v>18</v>
      </c>
      <c r="B22" s="2" t="s">
        <v>1320</v>
      </c>
      <c r="C22" s="2" t="s">
        <v>2110</v>
      </c>
      <c r="D22" s="2" t="s">
        <v>1321</v>
      </c>
      <c r="E22" s="31" t="s">
        <v>2131</v>
      </c>
      <c r="F22" s="15" t="s">
        <v>1317</v>
      </c>
      <c r="G22" s="35">
        <v>0.136</v>
      </c>
      <c r="H22" s="17">
        <v>-0.01</v>
      </c>
    </row>
    <row r="23" spans="1:8" ht="30.75">
      <c r="A23" s="17">
        <v>19</v>
      </c>
      <c r="B23" s="2" t="s">
        <v>1320</v>
      </c>
      <c r="C23" s="2" t="s">
        <v>2111</v>
      </c>
      <c r="D23" s="2" t="s">
        <v>1321</v>
      </c>
      <c r="E23" s="31" t="s">
        <v>2131</v>
      </c>
      <c r="F23" s="15" t="s">
        <v>1318</v>
      </c>
      <c r="G23" s="35">
        <v>0.2125</v>
      </c>
      <c r="H23" s="17">
        <v>0.012</v>
      </c>
    </row>
    <row r="24" spans="1:8" ht="15">
      <c r="A24" s="17">
        <v>20</v>
      </c>
      <c r="B24" s="2" t="s">
        <v>1320</v>
      </c>
      <c r="C24" s="2" t="s">
        <v>2112</v>
      </c>
      <c r="D24" s="2" t="s">
        <v>1321</v>
      </c>
      <c r="E24" s="31" t="s">
        <v>2131</v>
      </c>
      <c r="F24" s="15" t="s">
        <v>1319</v>
      </c>
      <c r="G24" s="35">
        <v>0.05355</v>
      </c>
      <c r="H24" s="17">
        <v>-0.02</v>
      </c>
    </row>
    <row r="25" spans="1:8" ht="15">
      <c r="A25" s="17">
        <v>21</v>
      </c>
      <c r="B25" s="2" t="s">
        <v>1320</v>
      </c>
      <c r="C25" s="2" t="s">
        <v>2112</v>
      </c>
      <c r="D25" s="2" t="s">
        <v>1321</v>
      </c>
      <c r="E25" s="31" t="s">
        <v>2131</v>
      </c>
      <c r="F25" s="6" t="s">
        <v>1322</v>
      </c>
      <c r="G25" s="35">
        <v>0.085</v>
      </c>
      <c r="H25" s="17">
        <v>-0.01</v>
      </c>
    </row>
    <row r="26" spans="1:8" ht="15">
      <c r="A26" s="17">
        <v>22</v>
      </c>
      <c r="B26" s="2" t="s">
        <v>1320</v>
      </c>
      <c r="C26" s="2" t="s">
        <v>2112</v>
      </c>
      <c r="D26" s="2" t="s">
        <v>1321</v>
      </c>
      <c r="E26" s="31" t="s">
        <v>2131</v>
      </c>
      <c r="F26" s="15" t="s">
        <v>1323</v>
      </c>
      <c r="G26" s="35">
        <v>0.5355</v>
      </c>
      <c r="H26" s="17">
        <v>0.035</v>
      </c>
    </row>
    <row r="27" spans="1:8" ht="15">
      <c r="A27" s="17">
        <v>23</v>
      </c>
      <c r="B27" s="2" t="s">
        <v>1320</v>
      </c>
      <c r="C27" s="2" t="s">
        <v>2112</v>
      </c>
      <c r="D27" s="2" t="s">
        <v>1321</v>
      </c>
      <c r="E27" s="31" t="s">
        <v>2131</v>
      </c>
      <c r="F27" s="15" t="s">
        <v>1324</v>
      </c>
      <c r="G27" s="35">
        <v>0.05355</v>
      </c>
      <c r="H27" s="17">
        <v>-0.02</v>
      </c>
    </row>
    <row r="28" spans="1:8" ht="15">
      <c r="A28" s="17">
        <v>24</v>
      </c>
      <c r="B28" s="2" t="s">
        <v>1320</v>
      </c>
      <c r="C28" s="2" t="s">
        <v>2112</v>
      </c>
      <c r="D28" s="2" t="s">
        <v>1321</v>
      </c>
      <c r="E28" s="31" t="s">
        <v>2131</v>
      </c>
      <c r="F28" s="15" t="s">
        <v>1325</v>
      </c>
      <c r="G28" s="35">
        <v>0.02125</v>
      </c>
      <c r="H28" s="17">
        <v>-0.02</v>
      </c>
    </row>
    <row r="29" spans="1:8" ht="15">
      <c r="A29" s="17">
        <v>25</v>
      </c>
      <c r="B29" s="2" t="s">
        <v>1320</v>
      </c>
      <c r="C29" s="2" t="s">
        <v>2112</v>
      </c>
      <c r="D29" s="2" t="s">
        <v>1321</v>
      </c>
      <c r="E29" s="31" t="s">
        <v>2131</v>
      </c>
      <c r="F29" s="15" t="s">
        <v>1326</v>
      </c>
      <c r="G29" s="35">
        <v>0.05355</v>
      </c>
      <c r="H29" s="17">
        <v>-0.02</v>
      </c>
    </row>
    <row r="30" spans="1:8" ht="30.75">
      <c r="A30" s="17">
        <v>26</v>
      </c>
      <c r="B30" s="2" t="s">
        <v>1320</v>
      </c>
      <c r="C30" s="2" t="s">
        <v>2113</v>
      </c>
      <c r="D30" s="2" t="s">
        <v>1321</v>
      </c>
      <c r="E30" s="31" t="s">
        <v>2131</v>
      </c>
      <c r="F30" s="15" t="s">
        <v>1327</v>
      </c>
      <c r="G30" s="35">
        <v>0.68</v>
      </c>
      <c r="H30" s="17">
        <v>0.08</v>
      </c>
    </row>
    <row r="31" spans="1:8" ht="30.75">
      <c r="A31" s="17">
        <v>27</v>
      </c>
      <c r="B31" s="2" t="s">
        <v>1320</v>
      </c>
      <c r="C31" s="2" t="s">
        <v>2106</v>
      </c>
      <c r="D31" s="2" t="s">
        <v>1321</v>
      </c>
      <c r="E31" s="31" t="s">
        <v>2131</v>
      </c>
      <c r="F31" s="15" t="s">
        <v>1328</v>
      </c>
      <c r="G31" s="35">
        <v>0.2125</v>
      </c>
      <c r="H31" s="17">
        <v>0.012</v>
      </c>
    </row>
    <row r="32" spans="1:8" ht="30.75">
      <c r="A32" s="17">
        <v>28</v>
      </c>
      <c r="B32" s="2" t="s">
        <v>1320</v>
      </c>
      <c r="C32" s="2" t="s">
        <v>2114</v>
      </c>
      <c r="D32" s="2" t="s">
        <v>1321</v>
      </c>
      <c r="E32" s="31" t="s">
        <v>2131</v>
      </c>
      <c r="F32" s="15" t="s">
        <v>1329</v>
      </c>
      <c r="G32" s="35">
        <v>0.2125</v>
      </c>
      <c r="H32" s="17">
        <v>0.012</v>
      </c>
    </row>
    <row r="33" spans="1:8" ht="15">
      <c r="A33" s="17">
        <v>29</v>
      </c>
      <c r="B33" s="2" t="s">
        <v>1320</v>
      </c>
      <c r="C33" s="2" t="s">
        <v>2115</v>
      </c>
      <c r="D33" s="2" t="s">
        <v>1321</v>
      </c>
      <c r="E33" s="31" t="s">
        <v>2131</v>
      </c>
      <c r="F33" s="15" t="s">
        <v>1330</v>
      </c>
      <c r="G33" s="35">
        <v>0.02125</v>
      </c>
      <c r="H33" s="17">
        <v>-0.02</v>
      </c>
    </row>
    <row r="34" spans="1:8" ht="30.75">
      <c r="A34" s="17">
        <v>30</v>
      </c>
      <c r="B34" s="2" t="s">
        <v>1320</v>
      </c>
      <c r="C34" s="2" t="s">
        <v>2115</v>
      </c>
      <c r="D34" s="2" t="s">
        <v>1321</v>
      </c>
      <c r="E34" s="31" t="s">
        <v>2131</v>
      </c>
      <c r="F34" s="15" t="s">
        <v>1331</v>
      </c>
      <c r="G34" s="35">
        <v>0.02125</v>
      </c>
      <c r="H34" s="17">
        <v>-0.02</v>
      </c>
    </row>
    <row r="35" spans="1:8" ht="30.75">
      <c r="A35" s="17">
        <v>31</v>
      </c>
      <c r="B35" s="2" t="s">
        <v>1320</v>
      </c>
      <c r="C35" s="2" t="s">
        <v>2116</v>
      </c>
      <c r="D35" s="2" t="s">
        <v>1321</v>
      </c>
      <c r="E35" s="31" t="s">
        <v>2131</v>
      </c>
      <c r="F35" s="15" t="s">
        <v>1332</v>
      </c>
      <c r="G35" s="35">
        <v>0.2125</v>
      </c>
      <c r="H35" s="17">
        <v>0.012</v>
      </c>
    </row>
    <row r="36" spans="1:8" ht="30.75">
      <c r="A36" s="17">
        <v>32</v>
      </c>
      <c r="B36" s="2" t="s">
        <v>1320</v>
      </c>
      <c r="C36" s="2" t="s">
        <v>2117</v>
      </c>
      <c r="D36" s="2" t="s">
        <v>1321</v>
      </c>
      <c r="E36" s="31" t="s">
        <v>2131</v>
      </c>
      <c r="F36" s="15" t="s">
        <v>1333</v>
      </c>
      <c r="G36" s="35">
        <v>0.5355</v>
      </c>
      <c r="H36" s="17">
        <v>0.035</v>
      </c>
    </row>
    <row r="37" spans="1:8" ht="30.75">
      <c r="A37" s="17">
        <v>33</v>
      </c>
      <c r="B37" s="2" t="s">
        <v>1320</v>
      </c>
      <c r="C37" s="2" t="s">
        <v>2111</v>
      </c>
      <c r="D37" s="2" t="s">
        <v>1321</v>
      </c>
      <c r="E37" s="31" t="s">
        <v>2131</v>
      </c>
      <c r="F37" s="15" t="s">
        <v>1334</v>
      </c>
      <c r="G37" s="35">
        <v>0.425</v>
      </c>
      <c r="H37" s="17">
        <v>0.025</v>
      </c>
    </row>
    <row r="38" spans="1:8" ht="30.75">
      <c r="A38" s="17">
        <v>34</v>
      </c>
      <c r="B38" s="2" t="s">
        <v>1320</v>
      </c>
      <c r="C38" s="2" t="s">
        <v>2111</v>
      </c>
      <c r="D38" s="2" t="s">
        <v>1321</v>
      </c>
      <c r="E38" s="31" t="s">
        <v>2131</v>
      </c>
      <c r="F38" s="15" t="s">
        <v>1335</v>
      </c>
      <c r="G38" s="35">
        <v>0.02125</v>
      </c>
      <c r="H38" s="17">
        <v>-0.02</v>
      </c>
    </row>
    <row r="39" spans="1:8" ht="30.75">
      <c r="A39" s="17">
        <v>35</v>
      </c>
      <c r="B39" s="2" t="s">
        <v>1320</v>
      </c>
      <c r="C39" s="2" t="s">
        <v>2111</v>
      </c>
      <c r="D39" s="2" t="s">
        <v>1321</v>
      </c>
      <c r="E39" s="31" t="s">
        <v>2131</v>
      </c>
      <c r="F39" s="15" t="s">
        <v>1336</v>
      </c>
      <c r="G39" s="35">
        <v>0.085</v>
      </c>
      <c r="H39" s="17">
        <v>-0.01</v>
      </c>
    </row>
    <row r="40" spans="1:8" ht="15">
      <c r="A40" s="17">
        <v>36</v>
      </c>
      <c r="B40" s="2" t="s">
        <v>1320</v>
      </c>
      <c r="C40" s="2" t="s">
        <v>2111</v>
      </c>
      <c r="D40" s="2" t="s">
        <v>1321</v>
      </c>
      <c r="E40" s="31" t="s">
        <v>2131</v>
      </c>
      <c r="F40" s="15" t="s">
        <v>1337</v>
      </c>
      <c r="G40" s="35">
        <v>0.02125</v>
      </c>
      <c r="H40" s="17">
        <v>-0.02</v>
      </c>
    </row>
    <row r="41" spans="1:8" ht="15">
      <c r="A41" s="17">
        <v>37</v>
      </c>
      <c r="B41" s="2" t="s">
        <v>1320</v>
      </c>
      <c r="C41" s="2" t="s">
        <v>2111</v>
      </c>
      <c r="D41" s="2" t="s">
        <v>1321</v>
      </c>
      <c r="E41" s="31" t="s">
        <v>2131</v>
      </c>
      <c r="F41" s="15" t="s">
        <v>1338</v>
      </c>
      <c r="G41" s="35">
        <v>0.02125</v>
      </c>
      <c r="H41" s="17">
        <v>-0.02</v>
      </c>
    </row>
    <row r="42" spans="1:8" ht="15">
      <c r="A42" s="17">
        <v>38</v>
      </c>
      <c r="B42" s="2" t="s">
        <v>1320</v>
      </c>
      <c r="C42" s="2" t="s">
        <v>2111</v>
      </c>
      <c r="D42" s="2" t="s">
        <v>1321</v>
      </c>
      <c r="E42" s="31" t="s">
        <v>2131</v>
      </c>
      <c r="F42" s="15" t="s">
        <v>1339</v>
      </c>
      <c r="G42" s="35">
        <v>0.085</v>
      </c>
      <c r="H42" s="17">
        <v>-0.01</v>
      </c>
    </row>
    <row r="43" spans="1:8" ht="15">
      <c r="A43" s="17">
        <v>39</v>
      </c>
      <c r="B43" s="2" t="s">
        <v>1320</v>
      </c>
      <c r="C43" s="2" t="s">
        <v>2111</v>
      </c>
      <c r="D43" s="2" t="s">
        <v>1321</v>
      </c>
      <c r="E43" s="31" t="s">
        <v>2131</v>
      </c>
      <c r="F43" s="15" t="s">
        <v>1340</v>
      </c>
      <c r="G43" s="35">
        <v>0.05355</v>
      </c>
      <c r="H43" s="17">
        <v>-0.02</v>
      </c>
    </row>
    <row r="44" spans="1:8" ht="15">
      <c r="A44" s="17">
        <v>40</v>
      </c>
      <c r="B44" s="2" t="s">
        <v>1320</v>
      </c>
      <c r="C44" s="2" t="s">
        <v>2111</v>
      </c>
      <c r="D44" s="2" t="s">
        <v>1321</v>
      </c>
      <c r="E44" s="31" t="s">
        <v>2131</v>
      </c>
      <c r="F44" s="15" t="s">
        <v>1341</v>
      </c>
      <c r="G44" s="35">
        <v>0.085</v>
      </c>
      <c r="H44" s="17">
        <v>-0.01</v>
      </c>
    </row>
    <row r="45" spans="1:8" ht="15">
      <c r="A45" s="17">
        <v>41</v>
      </c>
      <c r="B45" s="2" t="s">
        <v>1320</v>
      </c>
      <c r="C45" s="2" t="s">
        <v>2115</v>
      </c>
      <c r="D45" s="2" t="s">
        <v>1321</v>
      </c>
      <c r="E45" s="31" t="s">
        <v>2131</v>
      </c>
      <c r="F45" s="15" t="s">
        <v>1342</v>
      </c>
      <c r="G45" s="35">
        <v>0.0085</v>
      </c>
      <c r="H45" s="17">
        <v>-0.01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41"/>
  <sheetViews>
    <sheetView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4.7109375" style="4" customWidth="1"/>
    <col min="2" max="2" width="18.7109375" style="4" customWidth="1"/>
    <col min="3" max="3" width="22.140625" style="4" customWidth="1"/>
    <col min="4" max="5" width="16.7109375" style="4" customWidth="1"/>
    <col min="6" max="6" width="34.140625" style="4" customWidth="1"/>
    <col min="7" max="7" width="25.00390625" style="4" customWidth="1"/>
    <col min="8" max="8" width="25.57421875" style="4" customWidth="1"/>
    <col min="9" max="16384" width="9.140625" style="4" customWidth="1"/>
  </cols>
  <sheetData>
    <row r="2" spans="1:8" ht="62.25" customHeight="1">
      <c r="A2" s="40" t="s">
        <v>2134</v>
      </c>
      <c r="B2" s="41"/>
      <c r="C2" s="41"/>
      <c r="D2" s="41"/>
      <c r="E2" s="41"/>
      <c r="F2" s="41"/>
      <c r="G2" s="41"/>
      <c r="H2" s="41"/>
    </row>
    <row r="3" spans="1:8" s="11" customFormat="1" ht="21.75" customHeight="1">
      <c r="A3" s="7"/>
      <c r="B3" s="8"/>
      <c r="C3" s="9"/>
      <c r="D3" s="9"/>
      <c r="E3" s="9"/>
      <c r="F3" s="10"/>
      <c r="G3" s="7"/>
      <c r="H3" s="7"/>
    </row>
    <row r="4" spans="1:9" ht="77.25" customHeight="1">
      <c r="A4" s="16" t="s">
        <v>2129</v>
      </c>
      <c r="B4" s="5" t="s">
        <v>51</v>
      </c>
      <c r="C4" s="5" t="s">
        <v>52</v>
      </c>
      <c r="D4" s="5" t="s">
        <v>55</v>
      </c>
      <c r="E4" s="30" t="s">
        <v>2130</v>
      </c>
      <c r="F4" s="5" t="s">
        <v>56</v>
      </c>
      <c r="G4" s="5" t="s">
        <v>53</v>
      </c>
      <c r="H4" s="5" t="s">
        <v>54</v>
      </c>
      <c r="I4" s="4" t="s">
        <v>2073</v>
      </c>
    </row>
    <row r="5" spans="1:8" ht="48.75" customHeight="1">
      <c r="A5" s="5">
        <v>1</v>
      </c>
      <c r="B5" s="5" t="s">
        <v>1343</v>
      </c>
      <c r="C5" s="5" t="s">
        <v>2118</v>
      </c>
      <c r="D5" s="5" t="s">
        <v>1356</v>
      </c>
      <c r="E5" s="31" t="s">
        <v>2131</v>
      </c>
      <c r="F5" s="13" t="s">
        <v>1344</v>
      </c>
      <c r="G5" s="32">
        <v>0.2125</v>
      </c>
      <c r="H5" s="5">
        <v>0.012</v>
      </c>
    </row>
    <row r="6" spans="1:8" ht="14.25">
      <c r="A6" s="5">
        <v>2</v>
      </c>
      <c r="B6" s="5" t="s">
        <v>1343</v>
      </c>
      <c r="C6" s="5" t="s">
        <v>2118</v>
      </c>
      <c r="D6" s="5" t="s">
        <v>1356</v>
      </c>
      <c r="E6" s="31" t="s">
        <v>2131</v>
      </c>
      <c r="F6" s="13" t="s">
        <v>1345</v>
      </c>
      <c r="G6" s="32">
        <v>0.136</v>
      </c>
      <c r="H6" s="5">
        <v>-0.01</v>
      </c>
    </row>
    <row r="7" spans="1:8" ht="14.25">
      <c r="A7" s="5">
        <v>3</v>
      </c>
      <c r="B7" s="5" t="s">
        <v>1343</v>
      </c>
      <c r="C7" s="5" t="s">
        <v>2118</v>
      </c>
      <c r="D7" s="5" t="s">
        <v>1356</v>
      </c>
      <c r="E7" s="31" t="s">
        <v>2131</v>
      </c>
      <c r="F7" s="13" t="s">
        <v>1346</v>
      </c>
      <c r="G7" s="32">
        <v>0.136</v>
      </c>
      <c r="H7" s="5">
        <v>-0.01</v>
      </c>
    </row>
    <row r="8" spans="1:8" ht="14.25">
      <c r="A8" s="5">
        <v>4</v>
      </c>
      <c r="B8" s="5" t="s">
        <v>1343</v>
      </c>
      <c r="C8" s="5" t="s">
        <v>2118</v>
      </c>
      <c r="D8" s="5" t="s">
        <v>1356</v>
      </c>
      <c r="E8" s="31" t="s">
        <v>2131</v>
      </c>
      <c r="F8" s="13" t="s">
        <v>1347</v>
      </c>
      <c r="G8" s="32">
        <v>0.02125</v>
      </c>
      <c r="H8" s="5">
        <v>-0.02</v>
      </c>
    </row>
    <row r="9" spans="1:8" ht="14.25">
      <c r="A9" s="5">
        <v>5</v>
      </c>
      <c r="B9" s="5" t="s">
        <v>1343</v>
      </c>
      <c r="C9" s="5" t="s">
        <v>2118</v>
      </c>
      <c r="D9" s="5" t="s">
        <v>1356</v>
      </c>
      <c r="E9" s="31" t="s">
        <v>2131</v>
      </c>
      <c r="F9" s="13" t="s">
        <v>1348</v>
      </c>
      <c r="G9" s="32">
        <v>0.034</v>
      </c>
      <c r="H9" s="5">
        <v>-0.02</v>
      </c>
    </row>
    <row r="10" spans="1:8" ht="14.25">
      <c r="A10" s="5">
        <v>6</v>
      </c>
      <c r="B10" s="5" t="s">
        <v>1343</v>
      </c>
      <c r="C10" s="5" t="s">
        <v>2118</v>
      </c>
      <c r="D10" s="5" t="s">
        <v>1356</v>
      </c>
      <c r="E10" s="31" t="s">
        <v>2131</v>
      </c>
      <c r="F10" s="13" t="s">
        <v>1349</v>
      </c>
      <c r="G10" s="32">
        <v>0.2125</v>
      </c>
      <c r="H10" s="5">
        <v>0.012</v>
      </c>
    </row>
    <row r="11" spans="1:8" ht="14.25">
      <c r="A11" s="5">
        <v>7</v>
      </c>
      <c r="B11" s="5" t="s">
        <v>1343</v>
      </c>
      <c r="C11" s="5" t="s">
        <v>2118</v>
      </c>
      <c r="D11" s="5" t="s">
        <v>1356</v>
      </c>
      <c r="E11" s="31" t="s">
        <v>2131</v>
      </c>
      <c r="F11" s="13" t="s">
        <v>1350</v>
      </c>
      <c r="G11" s="32">
        <v>0.2125</v>
      </c>
      <c r="H11" s="5">
        <v>0.012</v>
      </c>
    </row>
    <row r="12" spans="1:8" ht="14.25">
      <c r="A12" s="5">
        <v>8</v>
      </c>
      <c r="B12" s="5" t="s">
        <v>1343</v>
      </c>
      <c r="C12" s="5" t="s">
        <v>2118</v>
      </c>
      <c r="D12" s="5" t="s">
        <v>1356</v>
      </c>
      <c r="E12" s="31" t="s">
        <v>2131</v>
      </c>
      <c r="F12" s="13" t="s">
        <v>1351</v>
      </c>
      <c r="G12" s="32">
        <v>0.2125</v>
      </c>
      <c r="H12" s="5">
        <v>0.012</v>
      </c>
    </row>
    <row r="13" spans="1:8" ht="14.25">
      <c r="A13" s="5">
        <v>9</v>
      </c>
      <c r="B13" s="5" t="s">
        <v>1343</v>
      </c>
      <c r="C13" s="5" t="s">
        <v>2118</v>
      </c>
      <c r="D13" s="5" t="s">
        <v>1356</v>
      </c>
      <c r="E13" s="31" t="s">
        <v>2131</v>
      </c>
      <c r="F13" s="13" t="s">
        <v>1352</v>
      </c>
      <c r="G13" s="32">
        <v>0.085</v>
      </c>
      <c r="H13" s="5">
        <v>-0.01</v>
      </c>
    </row>
    <row r="14" spans="1:8" ht="14.25">
      <c r="A14" s="5">
        <v>10</v>
      </c>
      <c r="B14" s="5" t="s">
        <v>1343</v>
      </c>
      <c r="C14" s="5" t="s">
        <v>2118</v>
      </c>
      <c r="D14" s="5" t="s">
        <v>1356</v>
      </c>
      <c r="E14" s="31" t="s">
        <v>2131</v>
      </c>
      <c r="F14" s="13" t="s">
        <v>1353</v>
      </c>
      <c r="G14" s="32">
        <v>0.0085</v>
      </c>
      <c r="H14" s="5">
        <v>-0.01</v>
      </c>
    </row>
    <row r="15" spans="1:8" ht="14.25">
      <c r="A15" s="5">
        <v>11</v>
      </c>
      <c r="B15" s="5" t="s">
        <v>1343</v>
      </c>
      <c r="C15" s="5" t="s">
        <v>2118</v>
      </c>
      <c r="D15" s="5" t="s">
        <v>1356</v>
      </c>
      <c r="E15" s="31" t="s">
        <v>2131</v>
      </c>
      <c r="F15" s="13" t="s">
        <v>1354</v>
      </c>
      <c r="G15" s="32">
        <v>0.05355</v>
      </c>
      <c r="H15" s="5">
        <v>-0.02</v>
      </c>
    </row>
    <row r="16" spans="1:8" ht="14.25">
      <c r="A16" s="5">
        <v>12</v>
      </c>
      <c r="B16" s="5" t="s">
        <v>1343</v>
      </c>
      <c r="C16" s="5" t="s">
        <v>2118</v>
      </c>
      <c r="D16" s="5" t="s">
        <v>1356</v>
      </c>
      <c r="E16" s="31" t="s">
        <v>2131</v>
      </c>
      <c r="F16" s="5" t="s">
        <v>1355</v>
      </c>
      <c r="G16" s="32">
        <v>0.34</v>
      </c>
      <c r="H16" s="5">
        <v>0.04</v>
      </c>
    </row>
    <row r="17" spans="1:8" ht="27">
      <c r="A17" s="5">
        <v>13</v>
      </c>
      <c r="B17" s="5" t="s">
        <v>1343</v>
      </c>
      <c r="C17" s="5" t="s">
        <v>2118</v>
      </c>
      <c r="D17" s="5" t="s">
        <v>1356</v>
      </c>
      <c r="E17" s="31" t="s">
        <v>2131</v>
      </c>
      <c r="F17" s="13" t="s">
        <v>1357</v>
      </c>
      <c r="G17" s="32">
        <v>0.085</v>
      </c>
      <c r="H17" s="5">
        <v>-0.01</v>
      </c>
    </row>
    <row r="18" spans="1:8" ht="14.25">
      <c r="A18" s="5">
        <v>14</v>
      </c>
      <c r="B18" s="5" t="s">
        <v>1343</v>
      </c>
      <c r="C18" s="5" t="s">
        <v>2118</v>
      </c>
      <c r="D18" s="5" t="s">
        <v>1356</v>
      </c>
      <c r="E18" s="31" t="s">
        <v>2131</v>
      </c>
      <c r="F18" s="13" t="s">
        <v>1358</v>
      </c>
      <c r="G18" s="32">
        <v>0.5355</v>
      </c>
      <c r="H18" s="5">
        <v>0.03</v>
      </c>
    </row>
    <row r="19" spans="1:8" ht="14.25">
      <c r="A19" s="5">
        <v>15</v>
      </c>
      <c r="B19" s="5" t="s">
        <v>1343</v>
      </c>
      <c r="C19" s="5" t="s">
        <v>2118</v>
      </c>
      <c r="D19" s="5" t="s">
        <v>1356</v>
      </c>
      <c r="E19" s="31" t="s">
        <v>2131</v>
      </c>
      <c r="F19" s="13" t="s">
        <v>1359</v>
      </c>
      <c r="G19" s="32">
        <v>0.34</v>
      </c>
      <c r="H19" s="5">
        <v>0.04</v>
      </c>
    </row>
    <row r="20" spans="1:8" ht="14.25">
      <c r="A20" s="5">
        <v>16</v>
      </c>
      <c r="B20" s="5" t="s">
        <v>1343</v>
      </c>
      <c r="C20" s="5" t="s">
        <v>2118</v>
      </c>
      <c r="D20" s="5" t="s">
        <v>1356</v>
      </c>
      <c r="E20" s="31" t="s">
        <v>2131</v>
      </c>
      <c r="F20" s="13" t="s">
        <v>1360</v>
      </c>
      <c r="G20" s="32">
        <v>0.02125</v>
      </c>
      <c r="H20" s="5">
        <v>-0.02</v>
      </c>
    </row>
    <row r="21" spans="1:8" ht="27">
      <c r="A21" s="5">
        <v>17</v>
      </c>
      <c r="B21" s="5" t="s">
        <v>1343</v>
      </c>
      <c r="C21" s="5" t="s">
        <v>2118</v>
      </c>
      <c r="D21" s="5" t="s">
        <v>1356</v>
      </c>
      <c r="E21" s="31" t="s">
        <v>2131</v>
      </c>
      <c r="F21" s="13" t="s">
        <v>1361</v>
      </c>
      <c r="G21" s="32">
        <v>0.085</v>
      </c>
      <c r="H21" s="5">
        <v>-0.01</v>
      </c>
    </row>
    <row r="22" spans="1:8" ht="14.25">
      <c r="A22" s="5">
        <v>18</v>
      </c>
      <c r="B22" s="5" t="s">
        <v>1343</v>
      </c>
      <c r="C22" s="5" t="s">
        <v>2118</v>
      </c>
      <c r="D22" s="5" t="s">
        <v>1356</v>
      </c>
      <c r="E22" s="31" t="s">
        <v>2131</v>
      </c>
      <c r="F22" s="13" t="s">
        <v>1362</v>
      </c>
      <c r="G22" s="32">
        <v>0.05355</v>
      </c>
      <c r="H22" s="5">
        <v>-0.02</v>
      </c>
    </row>
    <row r="23" spans="1:8" ht="27">
      <c r="A23" s="5">
        <v>19</v>
      </c>
      <c r="B23" s="5" t="s">
        <v>1343</v>
      </c>
      <c r="C23" s="5" t="s">
        <v>2118</v>
      </c>
      <c r="D23" s="5" t="s">
        <v>1356</v>
      </c>
      <c r="E23" s="31" t="s">
        <v>2131</v>
      </c>
      <c r="F23" s="13" t="s">
        <v>1363</v>
      </c>
      <c r="G23" s="32">
        <v>0.085</v>
      </c>
      <c r="H23" s="5">
        <v>-0.01</v>
      </c>
    </row>
    <row r="24" spans="1:8" ht="14.25">
      <c r="A24" s="5">
        <v>20</v>
      </c>
      <c r="B24" s="5" t="s">
        <v>1343</v>
      </c>
      <c r="C24" s="5" t="s">
        <v>2118</v>
      </c>
      <c r="D24" s="5" t="s">
        <v>1356</v>
      </c>
      <c r="E24" s="31" t="s">
        <v>2131</v>
      </c>
      <c r="F24" s="13" t="s">
        <v>1364</v>
      </c>
      <c r="G24" s="32">
        <v>0.136</v>
      </c>
      <c r="H24" s="5">
        <v>-0.01</v>
      </c>
    </row>
    <row r="25" spans="1:8" ht="14.25">
      <c r="A25" s="5">
        <v>21</v>
      </c>
      <c r="B25" s="5" t="s">
        <v>1343</v>
      </c>
      <c r="C25" s="5" t="s">
        <v>2118</v>
      </c>
      <c r="D25" s="5" t="s">
        <v>1356</v>
      </c>
      <c r="E25" s="31" t="s">
        <v>2131</v>
      </c>
      <c r="F25" s="13" t="s">
        <v>1365</v>
      </c>
      <c r="G25" s="32">
        <v>0.136</v>
      </c>
      <c r="H25" s="5">
        <v>-0.01</v>
      </c>
    </row>
    <row r="26" spans="1:8" ht="14.25">
      <c r="A26" s="5">
        <v>22</v>
      </c>
      <c r="B26" s="5" t="s">
        <v>1343</v>
      </c>
      <c r="C26" s="5" t="s">
        <v>2118</v>
      </c>
      <c r="D26" s="5" t="s">
        <v>1356</v>
      </c>
      <c r="E26" s="31" t="s">
        <v>2131</v>
      </c>
      <c r="F26" s="13" t="s">
        <v>1366</v>
      </c>
      <c r="G26" s="32">
        <v>0.05355</v>
      </c>
      <c r="H26" s="5">
        <v>-0.02</v>
      </c>
    </row>
    <row r="27" spans="1:8" ht="14.25">
      <c r="A27" s="5">
        <v>23</v>
      </c>
      <c r="B27" s="5" t="s">
        <v>1343</v>
      </c>
      <c r="C27" s="5" t="s">
        <v>2118</v>
      </c>
      <c r="D27" s="5" t="s">
        <v>1356</v>
      </c>
      <c r="E27" s="31" t="s">
        <v>2131</v>
      </c>
      <c r="F27" s="13" t="s">
        <v>1367</v>
      </c>
      <c r="G27" s="32">
        <v>0.136</v>
      </c>
      <c r="H27" s="5">
        <v>-0.01</v>
      </c>
    </row>
    <row r="28" spans="1:8" ht="27">
      <c r="A28" s="5">
        <v>24</v>
      </c>
      <c r="B28" s="5" t="s">
        <v>1343</v>
      </c>
      <c r="C28" s="5" t="s">
        <v>2118</v>
      </c>
      <c r="D28" s="5" t="s">
        <v>1356</v>
      </c>
      <c r="E28" s="31" t="s">
        <v>2131</v>
      </c>
      <c r="F28" s="13" t="s">
        <v>1368</v>
      </c>
      <c r="G28" s="32">
        <v>0.136</v>
      </c>
      <c r="H28" s="5">
        <v>-0.01</v>
      </c>
    </row>
    <row r="29" spans="1:8" ht="14.25">
      <c r="A29" s="5">
        <v>25</v>
      </c>
      <c r="B29" s="5" t="s">
        <v>1343</v>
      </c>
      <c r="C29" s="5" t="s">
        <v>2118</v>
      </c>
      <c r="D29" s="5" t="s">
        <v>1356</v>
      </c>
      <c r="E29" s="31" t="s">
        <v>2131</v>
      </c>
      <c r="F29" s="13" t="s">
        <v>1369</v>
      </c>
      <c r="G29" s="32">
        <v>0.05355</v>
      </c>
      <c r="H29" s="5">
        <v>-0.02</v>
      </c>
    </row>
    <row r="30" spans="1:8" ht="14.25">
      <c r="A30" s="5">
        <v>26</v>
      </c>
      <c r="B30" s="5" t="s">
        <v>1343</v>
      </c>
      <c r="C30" s="5" t="s">
        <v>2118</v>
      </c>
      <c r="D30" s="5" t="s">
        <v>1356</v>
      </c>
      <c r="E30" s="31" t="s">
        <v>2131</v>
      </c>
      <c r="F30" s="13" t="s">
        <v>1370</v>
      </c>
      <c r="G30" s="32">
        <v>0.05355</v>
      </c>
      <c r="H30" s="5">
        <v>-0.02</v>
      </c>
    </row>
    <row r="31" spans="1:8" ht="14.25">
      <c r="A31" s="5">
        <v>27</v>
      </c>
      <c r="B31" s="5" t="s">
        <v>1343</v>
      </c>
      <c r="C31" s="5" t="s">
        <v>2118</v>
      </c>
      <c r="D31" s="5" t="s">
        <v>1356</v>
      </c>
      <c r="E31" s="31" t="s">
        <v>2131</v>
      </c>
      <c r="F31" s="13" t="s">
        <v>1371</v>
      </c>
      <c r="G31" s="32">
        <v>0.05355</v>
      </c>
      <c r="H31" s="5">
        <v>-0.02</v>
      </c>
    </row>
    <row r="32" spans="1:8" ht="14.25">
      <c r="A32" s="5">
        <v>28</v>
      </c>
      <c r="B32" s="5" t="s">
        <v>1343</v>
      </c>
      <c r="C32" s="5" t="s">
        <v>2118</v>
      </c>
      <c r="D32" s="5" t="s">
        <v>1356</v>
      </c>
      <c r="E32" s="31" t="s">
        <v>2131</v>
      </c>
      <c r="F32" s="13" t="s">
        <v>1372</v>
      </c>
      <c r="G32" s="32">
        <v>0.02125</v>
      </c>
      <c r="H32" s="5">
        <v>-0.02</v>
      </c>
    </row>
    <row r="33" spans="1:8" ht="14.25">
      <c r="A33" s="5">
        <v>29</v>
      </c>
      <c r="B33" s="5" t="s">
        <v>1343</v>
      </c>
      <c r="C33" s="5" t="s">
        <v>2118</v>
      </c>
      <c r="D33" s="5" t="s">
        <v>1356</v>
      </c>
      <c r="E33" s="31" t="s">
        <v>2131</v>
      </c>
      <c r="F33" s="13" t="s">
        <v>1373</v>
      </c>
      <c r="G33" s="32">
        <v>0.02125</v>
      </c>
      <c r="H33" s="5">
        <v>-0.02</v>
      </c>
    </row>
    <row r="34" spans="1:8" ht="14.25">
      <c r="A34" s="5">
        <v>30</v>
      </c>
      <c r="B34" s="5" t="s">
        <v>1343</v>
      </c>
      <c r="C34" s="5" t="s">
        <v>2118</v>
      </c>
      <c r="D34" s="5" t="s">
        <v>1356</v>
      </c>
      <c r="E34" s="31" t="s">
        <v>2131</v>
      </c>
      <c r="F34" s="13" t="s">
        <v>1374</v>
      </c>
      <c r="G34" s="32">
        <v>0.085</v>
      </c>
      <c r="H34" s="5">
        <v>-0.01</v>
      </c>
    </row>
    <row r="35" spans="1:8" ht="14.25">
      <c r="A35" s="5">
        <v>31</v>
      </c>
      <c r="B35" s="5" t="s">
        <v>1343</v>
      </c>
      <c r="C35" s="5" t="s">
        <v>2118</v>
      </c>
      <c r="D35" s="5" t="s">
        <v>1356</v>
      </c>
      <c r="E35" s="31" t="s">
        <v>2131</v>
      </c>
      <c r="F35" s="13" t="s">
        <v>1375</v>
      </c>
      <c r="G35" s="32">
        <v>0.02125</v>
      </c>
      <c r="H35" s="5">
        <v>-0.02</v>
      </c>
    </row>
    <row r="36" spans="1:8" ht="27">
      <c r="A36" s="5">
        <v>32</v>
      </c>
      <c r="B36" s="5" t="s">
        <v>1343</v>
      </c>
      <c r="C36" s="5" t="s">
        <v>2118</v>
      </c>
      <c r="D36" s="5" t="s">
        <v>1356</v>
      </c>
      <c r="E36" s="31" t="s">
        <v>2131</v>
      </c>
      <c r="F36" s="13" t="s">
        <v>1376</v>
      </c>
      <c r="G36" s="32">
        <v>0.02125</v>
      </c>
      <c r="H36" s="5">
        <v>-0.02</v>
      </c>
    </row>
    <row r="37" spans="1:8" ht="14.25">
      <c r="A37" s="5">
        <v>33</v>
      </c>
      <c r="B37" s="5" t="s">
        <v>1343</v>
      </c>
      <c r="C37" s="5" t="s">
        <v>2118</v>
      </c>
      <c r="D37" s="5" t="s">
        <v>1356</v>
      </c>
      <c r="E37" s="31" t="s">
        <v>2131</v>
      </c>
      <c r="F37" s="13" t="s">
        <v>1377</v>
      </c>
      <c r="G37" s="32">
        <v>0.085</v>
      </c>
      <c r="H37" s="5">
        <v>-0.01</v>
      </c>
    </row>
    <row r="38" spans="1:8" ht="14.25">
      <c r="A38" s="5">
        <v>34</v>
      </c>
      <c r="B38" s="5" t="s">
        <v>1343</v>
      </c>
      <c r="C38" s="5" t="s">
        <v>2118</v>
      </c>
      <c r="D38" s="5" t="s">
        <v>1356</v>
      </c>
      <c r="E38" s="31" t="s">
        <v>2131</v>
      </c>
      <c r="F38" s="13" t="s">
        <v>1378</v>
      </c>
      <c r="G38" s="32">
        <v>0.02125</v>
      </c>
      <c r="H38" s="5">
        <v>-0.02</v>
      </c>
    </row>
    <row r="39" spans="1:8" ht="14.25">
      <c r="A39" s="5">
        <v>35</v>
      </c>
      <c r="B39" s="5" t="s">
        <v>1343</v>
      </c>
      <c r="C39" s="5" t="s">
        <v>2118</v>
      </c>
      <c r="D39" s="5" t="s">
        <v>1356</v>
      </c>
      <c r="E39" s="31" t="s">
        <v>2131</v>
      </c>
      <c r="F39" s="13" t="s">
        <v>1379</v>
      </c>
      <c r="G39" s="32">
        <v>0.02125</v>
      </c>
      <c r="H39" s="5">
        <v>-0.02</v>
      </c>
    </row>
    <row r="40" spans="1:8" ht="14.25">
      <c r="A40" s="5">
        <v>36</v>
      </c>
      <c r="B40" s="5" t="s">
        <v>1343</v>
      </c>
      <c r="C40" s="5" t="s">
        <v>2118</v>
      </c>
      <c r="D40" s="5" t="s">
        <v>1356</v>
      </c>
      <c r="E40" s="31" t="s">
        <v>2131</v>
      </c>
      <c r="F40" s="13" t="s">
        <v>1380</v>
      </c>
      <c r="G40" s="32">
        <v>0.085</v>
      </c>
      <c r="H40" s="5">
        <v>-0.01</v>
      </c>
    </row>
    <row r="41" spans="1:8" ht="14.25">
      <c r="A41" s="5">
        <v>37</v>
      </c>
      <c r="B41" s="5" t="s">
        <v>1343</v>
      </c>
      <c r="C41" s="5" t="s">
        <v>2118</v>
      </c>
      <c r="D41" s="5" t="s">
        <v>1356</v>
      </c>
      <c r="E41" s="31" t="s">
        <v>2131</v>
      </c>
      <c r="F41" s="13" t="s">
        <v>1358</v>
      </c>
      <c r="G41" s="32">
        <v>0.5355</v>
      </c>
      <c r="H41" s="5">
        <v>0.03</v>
      </c>
    </row>
    <row r="42" spans="1:8" ht="14.25">
      <c r="A42" s="5">
        <v>38</v>
      </c>
      <c r="B42" s="5" t="s">
        <v>1343</v>
      </c>
      <c r="C42" s="5" t="s">
        <v>2118</v>
      </c>
      <c r="D42" s="5" t="s">
        <v>1356</v>
      </c>
      <c r="E42" s="31" t="s">
        <v>2131</v>
      </c>
      <c r="F42" s="13" t="s">
        <v>1381</v>
      </c>
      <c r="G42" s="32">
        <v>0.136</v>
      </c>
      <c r="H42" s="5">
        <v>-0.01</v>
      </c>
    </row>
    <row r="43" spans="1:8" ht="14.25">
      <c r="A43" s="5">
        <v>39</v>
      </c>
      <c r="B43" s="5" t="s">
        <v>1343</v>
      </c>
      <c r="C43" s="5" t="s">
        <v>2118</v>
      </c>
      <c r="D43" s="5" t="s">
        <v>1356</v>
      </c>
      <c r="E43" s="31" t="s">
        <v>2131</v>
      </c>
      <c r="F43" s="13" t="s">
        <v>1382</v>
      </c>
      <c r="G43" s="32">
        <v>0.085</v>
      </c>
      <c r="H43" s="5">
        <v>-0.01</v>
      </c>
    </row>
    <row r="44" spans="1:8" ht="14.25">
      <c r="A44" s="5">
        <v>40</v>
      </c>
      <c r="B44" s="5" t="s">
        <v>1343</v>
      </c>
      <c r="C44" s="5" t="s">
        <v>2118</v>
      </c>
      <c r="D44" s="5" t="s">
        <v>1356</v>
      </c>
      <c r="E44" s="31" t="s">
        <v>2131</v>
      </c>
      <c r="F44" s="13" t="s">
        <v>1383</v>
      </c>
      <c r="G44" s="32">
        <v>0.136</v>
      </c>
      <c r="H44" s="5">
        <v>-0.01</v>
      </c>
    </row>
    <row r="45" spans="1:8" ht="14.25">
      <c r="A45" s="5">
        <v>41</v>
      </c>
      <c r="B45" s="5" t="s">
        <v>1343</v>
      </c>
      <c r="C45" s="5" t="s">
        <v>2118</v>
      </c>
      <c r="D45" s="5" t="s">
        <v>1356</v>
      </c>
      <c r="E45" s="31" t="s">
        <v>2131</v>
      </c>
      <c r="F45" s="13" t="s">
        <v>1384</v>
      </c>
      <c r="G45" s="32">
        <v>0.051</v>
      </c>
      <c r="H45" s="5">
        <v>-0.02</v>
      </c>
    </row>
    <row r="46" spans="1:8" ht="14.25">
      <c r="A46" s="5">
        <v>42</v>
      </c>
      <c r="B46" s="5" t="s">
        <v>1343</v>
      </c>
      <c r="C46" s="5" t="s">
        <v>2118</v>
      </c>
      <c r="D46" s="5" t="s">
        <v>1356</v>
      </c>
      <c r="E46" s="31" t="s">
        <v>2131</v>
      </c>
      <c r="F46" s="13" t="s">
        <v>1385</v>
      </c>
      <c r="G46" s="32">
        <v>0.02125</v>
      </c>
      <c r="H46" s="5">
        <v>-0.02</v>
      </c>
    </row>
    <row r="47" spans="1:8" ht="14.25">
      <c r="A47" s="5">
        <v>43</v>
      </c>
      <c r="B47" s="5" t="s">
        <v>1343</v>
      </c>
      <c r="C47" s="5" t="s">
        <v>2118</v>
      </c>
      <c r="D47" s="5" t="s">
        <v>1356</v>
      </c>
      <c r="E47" s="31" t="s">
        <v>2131</v>
      </c>
      <c r="F47" s="13" t="s">
        <v>1386</v>
      </c>
      <c r="G47" s="32">
        <v>0.136</v>
      </c>
      <c r="H47" s="5">
        <v>-0.01</v>
      </c>
    </row>
    <row r="48" spans="1:8" ht="14.25">
      <c r="A48" s="5">
        <v>44</v>
      </c>
      <c r="B48" s="5" t="s">
        <v>1343</v>
      </c>
      <c r="C48" s="5" t="s">
        <v>2118</v>
      </c>
      <c r="D48" s="5" t="s">
        <v>1356</v>
      </c>
      <c r="E48" s="31" t="s">
        <v>2131</v>
      </c>
      <c r="F48" s="13" t="s">
        <v>1387</v>
      </c>
      <c r="G48" s="32">
        <v>0.02125</v>
      </c>
      <c r="H48" s="5">
        <v>-0.02</v>
      </c>
    </row>
    <row r="49" spans="1:8" ht="14.25">
      <c r="A49" s="5">
        <v>45</v>
      </c>
      <c r="B49" s="5" t="s">
        <v>1343</v>
      </c>
      <c r="C49" s="5" t="s">
        <v>2118</v>
      </c>
      <c r="D49" s="5" t="s">
        <v>1356</v>
      </c>
      <c r="E49" s="31" t="s">
        <v>2131</v>
      </c>
      <c r="F49" s="13" t="s">
        <v>1388</v>
      </c>
      <c r="G49" s="32">
        <v>0.2125</v>
      </c>
      <c r="H49" s="5">
        <v>0.012</v>
      </c>
    </row>
    <row r="50" spans="1:8" ht="14.25">
      <c r="A50" s="5">
        <v>46</v>
      </c>
      <c r="B50" s="5" t="s">
        <v>1343</v>
      </c>
      <c r="C50" s="5" t="s">
        <v>2118</v>
      </c>
      <c r="D50" s="5" t="s">
        <v>1356</v>
      </c>
      <c r="E50" s="31" t="s">
        <v>2131</v>
      </c>
      <c r="F50" s="13" t="s">
        <v>1389</v>
      </c>
      <c r="G50" s="32">
        <v>0.05355</v>
      </c>
      <c r="H50" s="5">
        <v>-0.02</v>
      </c>
    </row>
    <row r="51" spans="1:8" ht="14.25">
      <c r="A51" s="5">
        <v>47</v>
      </c>
      <c r="B51" s="5" t="s">
        <v>1343</v>
      </c>
      <c r="C51" s="5" t="s">
        <v>2118</v>
      </c>
      <c r="D51" s="5" t="s">
        <v>1356</v>
      </c>
      <c r="E51" s="31" t="s">
        <v>2131</v>
      </c>
      <c r="F51" s="13" t="s">
        <v>1390</v>
      </c>
      <c r="G51" s="32">
        <v>0.02125</v>
      </c>
      <c r="H51" s="5">
        <v>-0.02</v>
      </c>
    </row>
    <row r="52" spans="1:8" ht="14.25">
      <c r="A52" s="5">
        <v>48</v>
      </c>
      <c r="B52" s="5" t="s">
        <v>1343</v>
      </c>
      <c r="C52" s="5" t="s">
        <v>2118</v>
      </c>
      <c r="D52" s="5" t="s">
        <v>1356</v>
      </c>
      <c r="E52" s="31" t="s">
        <v>2131</v>
      </c>
      <c r="F52" s="13" t="s">
        <v>1391</v>
      </c>
      <c r="G52" s="32">
        <v>0.136</v>
      </c>
      <c r="H52" s="5">
        <v>-0.01</v>
      </c>
    </row>
    <row r="53" spans="1:8" ht="14.25">
      <c r="A53" s="5">
        <v>49</v>
      </c>
      <c r="B53" s="5" t="s">
        <v>1343</v>
      </c>
      <c r="C53" s="5" t="s">
        <v>2118</v>
      </c>
      <c r="D53" s="5" t="s">
        <v>1356</v>
      </c>
      <c r="E53" s="31" t="s">
        <v>2131</v>
      </c>
      <c r="F53" s="13" t="s">
        <v>1392</v>
      </c>
      <c r="G53" s="32">
        <v>0.085</v>
      </c>
      <c r="H53" s="5">
        <v>-0.01</v>
      </c>
    </row>
    <row r="54" spans="1:8" ht="14.25">
      <c r="A54" s="5">
        <v>50</v>
      </c>
      <c r="B54" s="5" t="s">
        <v>1343</v>
      </c>
      <c r="C54" s="5" t="s">
        <v>2118</v>
      </c>
      <c r="D54" s="5" t="s">
        <v>1356</v>
      </c>
      <c r="E54" s="31" t="s">
        <v>2131</v>
      </c>
      <c r="F54" s="13" t="s">
        <v>1393</v>
      </c>
      <c r="G54" s="32">
        <v>0.034</v>
      </c>
      <c r="H54" s="5">
        <v>-0.02</v>
      </c>
    </row>
    <row r="55" spans="1:8" ht="14.25">
      <c r="A55" s="5">
        <v>51</v>
      </c>
      <c r="B55" s="5" t="s">
        <v>1343</v>
      </c>
      <c r="C55" s="5" t="s">
        <v>2118</v>
      </c>
      <c r="D55" s="5" t="s">
        <v>1356</v>
      </c>
      <c r="E55" s="31" t="s">
        <v>2131</v>
      </c>
      <c r="F55" s="13" t="s">
        <v>1394</v>
      </c>
      <c r="G55" s="32">
        <v>0.136</v>
      </c>
      <c r="H55" s="5">
        <v>-0.01</v>
      </c>
    </row>
    <row r="56" spans="1:8" ht="14.25">
      <c r="A56" s="5">
        <v>52</v>
      </c>
      <c r="B56" s="5" t="s">
        <v>1343</v>
      </c>
      <c r="C56" s="5" t="s">
        <v>2118</v>
      </c>
      <c r="D56" s="5" t="s">
        <v>1356</v>
      </c>
      <c r="E56" s="31" t="s">
        <v>2131</v>
      </c>
      <c r="F56" s="13" t="s">
        <v>1395</v>
      </c>
      <c r="G56" s="32">
        <v>0.02125</v>
      </c>
      <c r="H56" s="5">
        <v>-0.02</v>
      </c>
    </row>
    <row r="57" spans="1:8" ht="14.25">
      <c r="A57" s="5">
        <v>53</v>
      </c>
      <c r="B57" s="5" t="s">
        <v>1343</v>
      </c>
      <c r="C57" s="5" t="s">
        <v>2118</v>
      </c>
      <c r="D57" s="5" t="s">
        <v>1356</v>
      </c>
      <c r="E57" s="31" t="s">
        <v>2131</v>
      </c>
      <c r="F57" s="13" t="s">
        <v>1396</v>
      </c>
      <c r="G57" s="32">
        <v>0.02125</v>
      </c>
      <c r="H57" s="5">
        <v>-0.02</v>
      </c>
    </row>
    <row r="58" spans="1:8" ht="27">
      <c r="A58" s="5">
        <v>54</v>
      </c>
      <c r="B58" s="5" t="s">
        <v>1343</v>
      </c>
      <c r="C58" s="5" t="s">
        <v>2118</v>
      </c>
      <c r="D58" s="5" t="s">
        <v>1356</v>
      </c>
      <c r="E58" s="31" t="s">
        <v>2131</v>
      </c>
      <c r="F58" s="13" t="s">
        <v>1397</v>
      </c>
      <c r="G58" s="32">
        <v>0.05355</v>
      </c>
      <c r="H58" s="5">
        <v>-0.02</v>
      </c>
    </row>
    <row r="59" spans="1:8" ht="14.25">
      <c r="A59" s="5">
        <v>55</v>
      </c>
      <c r="B59" s="5" t="s">
        <v>1343</v>
      </c>
      <c r="C59" s="5" t="s">
        <v>2118</v>
      </c>
      <c r="D59" s="5" t="s">
        <v>1356</v>
      </c>
      <c r="E59" s="31" t="s">
        <v>2131</v>
      </c>
      <c r="F59" s="13" t="s">
        <v>1398</v>
      </c>
      <c r="G59" s="32">
        <v>0.05355</v>
      </c>
      <c r="H59" s="5">
        <v>-0.02</v>
      </c>
    </row>
    <row r="60" spans="1:8" ht="14.25">
      <c r="A60" s="5">
        <v>56</v>
      </c>
      <c r="B60" s="5" t="s">
        <v>1343</v>
      </c>
      <c r="C60" s="5" t="s">
        <v>2118</v>
      </c>
      <c r="D60" s="5" t="s">
        <v>1356</v>
      </c>
      <c r="E60" s="31" t="s">
        <v>2131</v>
      </c>
      <c r="F60" s="13" t="s">
        <v>1399</v>
      </c>
      <c r="G60" s="32">
        <v>0.085</v>
      </c>
      <c r="H60" s="5">
        <v>-0.02</v>
      </c>
    </row>
    <row r="61" spans="1:8" ht="14.25">
      <c r="A61" s="5">
        <v>57</v>
      </c>
      <c r="B61" s="5" t="s">
        <v>1343</v>
      </c>
      <c r="C61" s="5" t="s">
        <v>2118</v>
      </c>
      <c r="D61" s="5" t="s">
        <v>1356</v>
      </c>
      <c r="E61" s="31" t="s">
        <v>2131</v>
      </c>
      <c r="F61" s="5" t="s">
        <v>1400</v>
      </c>
      <c r="G61" s="32">
        <v>0.136</v>
      </c>
      <c r="H61" s="5">
        <v>-0.02</v>
      </c>
    </row>
    <row r="62" spans="1:8" ht="14.25">
      <c r="A62" s="5">
        <v>58</v>
      </c>
      <c r="B62" s="5" t="s">
        <v>1343</v>
      </c>
      <c r="C62" s="5" t="s">
        <v>2118</v>
      </c>
      <c r="D62" s="5" t="s">
        <v>1356</v>
      </c>
      <c r="E62" s="31" t="s">
        <v>2131</v>
      </c>
      <c r="F62" s="5" t="s">
        <v>1401</v>
      </c>
      <c r="G62" s="32">
        <v>0.05355</v>
      </c>
      <c r="H62" s="5">
        <v>-0.02</v>
      </c>
    </row>
    <row r="63" spans="1:8" ht="14.25">
      <c r="A63" s="5">
        <v>59</v>
      </c>
      <c r="B63" s="5" t="s">
        <v>1343</v>
      </c>
      <c r="C63" s="5" t="s">
        <v>2118</v>
      </c>
      <c r="D63" s="5" t="s">
        <v>1356</v>
      </c>
      <c r="E63" s="31" t="s">
        <v>2131</v>
      </c>
      <c r="F63" s="5" t="s">
        <v>1402</v>
      </c>
      <c r="G63" s="32">
        <v>0.02125</v>
      </c>
      <c r="H63" s="5">
        <v>-0.02</v>
      </c>
    </row>
    <row r="64" spans="1:8" ht="14.25">
      <c r="A64" s="5">
        <v>60</v>
      </c>
      <c r="B64" s="5" t="s">
        <v>1343</v>
      </c>
      <c r="C64" s="5" t="s">
        <v>2118</v>
      </c>
      <c r="D64" s="5" t="s">
        <v>1356</v>
      </c>
      <c r="E64" s="31" t="s">
        <v>2131</v>
      </c>
      <c r="F64" s="5" t="s">
        <v>1403</v>
      </c>
      <c r="G64" s="32">
        <v>0.085</v>
      </c>
      <c r="H64" s="5">
        <v>-0.02</v>
      </c>
    </row>
    <row r="65" spans="1:8" ht="14.25">
      <c r="A65" s="5">
        <v>61</v>
      </c>
      <c r="B65" s="5" t="s">
        <v>1343</v>
      </c>
      <c r="C65" s="5" t="s">
        <v>2118</v>
      </c>
      <c r="D65" s="5" t="s">
        <v>1356</v>
      </c>
      <c r="E65" s="31" t="s">
        <v>2131</v>
      </c>
      <c r="F65" s="5" t="s">
        <v>1404</v>
      </c>
      <c r="G65" s="32">
        <v>0.136</v>
      </c>
      <c r="H65" s="5">
        <v>-0.02</v>
      </c>
    </row>
    <row r="66" spans="1:8" ht="14.25">
      <c r="A66" s="5">
        <v>62</v>
      </c>
      <c r="B66" s="5" t="s">
        <v>1343</v>
      </c>
      <c r="C66" s="5" t="s">
        <v>2118</v>
      </c>
      <c r="D66" s="5" t="s">
        <v>1356</v>
      </c>
      <c r="E66" s="31" t="s">
        <v>2131</v>
      </c>
      <c r="F66" s="5" t="s">
        <v>1405</v>
      </c>
      <c r="G66" s="32">
        <v>0.085</v>
      </c>
      <c r="H66" s="5">
        <v>-0.02</v>
      </c>
    </row>
    <row r="67" spans="1:8" ht="14.25">
      <c r="A67" s="5">
        <v>63</v>
      </c>
      <c r="B67" s="5" t="s">
        <v>1343</v>
      </c>
      <c r="C67" s="5" t="s">
        <v>2118</v>
      </c>
      <c r="D67" s="5" t="s">
        <v>1356</v>
      </c>
      <c r="E67" s="31" t="s">
        <v>2131</v>
      </c>
      <c r="F67" s="5" t="s">
        <v>1406</v>
      </c>
      <c r="G67" s="32">
        <v>0.085</v>
      </c>
      <c r="H67" s="5">
        <v>-0.02</v>
      </c>
    </row>
    <row r="68" spans="1:8" ht="14.25">
      <c r="A68" s="5">
        <v>64</v>
      </c>
      <c r="B68" s="5" t="s">
        <v>1343</v>
      </c>
      <c r="C68" s="5" t="s">
        <v>2118</v>
      </c>
      <c r="D68" s="5" t="s">
        <v>1356</v>
      </c>
      <c r="E68" s="31" t="s">
        <v>2131</v>
      </c>
      <c r="F68" s="5" t="s">
        <v>1407</v>
      </c>
      <c r="G68" s="32">
        <v>0.34</v>
      </c>
      <c r="H68" s="5">
        <v>0.04</v>
      </c>
    </row>
    <row r="69" spans="1:8" ht="27">
      <c r="A69" s="5">
        <v>65</v>
      </c>
      <c r="B69" s="5" t="s">
        <v>1343</v>
      </c>
      <c r="C69" s="5" t="s">
        <v>2118</v>
      </c>
      <c r="D69" s="5" t="s">
        <v>1356</v>
      </c>
      <c r="E69" s="31" t="s">
        <v>2131</v>
      </c>
      <c r="F69" s="13" t="s">
        <v>1408</v>
      </c>
      <c r="G69" s="32">
        <v>0.2125</v>
      </c>
      <c r="H69" s="5">
        <v>0.012</v>
      </c>
    </row>
    <row r="70" spans="1:8" ht="14.25">
      <c r="A70" s="5">
        <v>66</v>
      </c>
      <c r="B70" s="5" t="s">
        <v>1343</v>
      </c>
      <c r="C70" s="5" t="s">
        <v>2118</v>
      </c>
      <c r="D70" s="5" t="s">
        <v>1356</v>
      </c>
      <c r="E70" s="31" t="s">
        <v>2131</v>
      </c>
      <c r="F70" s="13" t="s">
        <v>1409</v>
      </c>
      <c r="G70" s="32">
        <v>0.136</v>
      </c>
      <c r="H70" s="5">
        <v>-0.01</v>
      </c>
    </row>
    <row r="71" spans="1:8" ht="14.25">
      <c r="A71" s="5">
        <v>67</v>
      </c>
      <c r="B71" s="5" t="s">
        <v>1343</v>
      </c>
      <c r="C71" s="5" t="s">
        <v>2118</v>
      </c>
      <c r="D71" s="5" t="s">
        <v>1356</v>
      </c>
      <c r="E71" s="31" t="s">
        <v>2131</v>
      </c>
      <c r="F71" s="13" t="s">
        <v>1410</v>
      </c>
      <c r="G71" s="32">
        <v>0.085</v>
      </c>
      <c r="H71" s="5">
        <v>-0.01</v>
      </c>
    </row>
    <row r="72" spans="1:8" ht="14.25">
      <c r="A72" s="5">
        <v>68</v>
      </c>
      <c r="B72" s="5" t="s">
        <v>1343</v>
      </c>
      <c r="C72" s="5" t="s">
        <v>2118</v>
      </c>
      <c r="D72" s="5" t="s">
        <v>1356</v>
      </c>
      <c r="E72" s="31" t="s">
        <v>2131</v>
      </c>
      <c r="F72" s="13" t="s">
        <v>1411</v>
      </c>
      <c r="G72" s="32">
        <v>0.136</v>
      </c>
      <c r="H72" s="5">
        <v>-0.01</v>
      </c>
    </row>
    <row r="73" spans="1:8" ht="27">
      <c r="A73" s="5">
        <v>69</v>
      </c>
      <c r="B73" s="5" t="s">
        <v>1343</v>
      </c>
      <c r="C73" s="5" t="s">
        <v>2118</v>
      </c>
      <c r="D73" s="5" t="s">
        <v>1356</v>
      </c>
      <c r="E73" s="31" t="s">
        <v>2131</v>
      </c>
      <c r="F73" s="13" t="s">
        <v>1412</v>
      </c>
      <c r="G73" s="32">
        <v>0.05355</v>
      </c>
      <c r="H73" s="5">
        <v>-0.02</v>
      </c>
    </row>
    <row r="74" spans="1:8" ht="27">
      <c r="A74" s="5">
        <v>70</v>
      </c>
      <c r="B74" s="5" t="s">
        <v>1343</v>
      </c>
      <c r="C74" s="5" t="s">
        <v>2118</v>
      </c>
      <c r="D74" s="5" t="s">
        <v>1356</v>
      </c>
      <c r="E74" s="31" t="s">
        <v>2131</v>
      </c>
      <c r="F74" s="13" t="s">
        <v>1413</v>
      </c>
      <c r="G74" s="32">
        <v>0.085</v>
      </c>
      <c r="H74" s="5">
        <v>-0.01</v>
      </c>
    </row>
    <row r="75" spans="1:8" ht="14.25">
      <c r="A75" s="5">
        <v>71</v>
      </c>
      <c r="B75" s="5" t="s">
        <v>1343</v>
      </c>
      <c r="C75" s="5" t="s">
        <v>2118</v>
      </c>
      <c r="D75" s="5" t="s">
        <v>1356</v>
      </c>
      <c r="E75" s="31" t="s">
        <v>2131</v>
      </c>
      <c r="F75" s="13" t="s">
        <v>1414</v>
      </c>
      <c r="G75" s="32">
        <v>0.085</v>
      </c>
      <c r="H75" s="5">
        <v>-0.01</v>
      </c>
    </row>
    <row r="76" spans="1:8" ht="14.25">
      <c r="A76" s="5">
        <v>72</v>
      </c>
      <c r="B76" s="5" t="s">
        <v>1343</v>
      </c>
      <c r="C76" s="5" t="s">
        <v>2118</v>
      </c>
      <c r="D76" s="5" t="s">
        <v>1356</v>
      </c>
      <c r="E76" s="31" t="s">
        <v>2131</v>
      </c>
      <c r="F76" s="13" t="s">
        <v>1415</v>
      </c>
      <c r="G76" s="32">
        <v>0.136</v>
      </c>
      <c r="H76" s="5">
        <f>-0.01+12</f>
        <v>11.99</v>
      </c>
    </row>
    <row r="77" spans="1:8" ht="14.25">
      <c r="A77" s="5">
        <v>73</v>
      </c>
      <c r="B77" s="5" t="s">
        <v>1343</v>
      </c>
      <c r="C77" s="5" t="s">
        <v>2118</v>
      </c>
      <c r="D77" s="5" t="s">
        <v>1356</v>
      </c>
      <c r="E77" s="31" t="s">
        <v>2131</v>
      </c>
      <c r="F77" s="13" t="s">
        <v>1416</v>
      </c>
      <c r="G77" s="32">
        <v>0.5355</v>
      </c>
      <c r="H77" s="5">
        <v>0.03</v>
      </c>
    </row>
    <row r="78" spans="1:8" ht="27">
      <c r="A78" s="5">
        <v>74</v>
      </c>
      <c r="B78" s="5" t="s">
        <v>1343</v>
      </c>
      <c r="C78" s="5" t="s">
        <v>2118</v>
      </c>
      <c r="D78" s="5" t="s">
        <v>1356</v>
      </c>
      <c r="E78" s="31" t="s">
        <v>2131</v>
      </c>
      <c r="F78" s="13" t="s">
        <v>1417</v>
      </c>
      <c r="G78" s="32">
        <v>0.136</v>
      </c>
      <c r="H78" s="5">
        <f>-0.01+5</f>
        <v>4.99</v>
      </c>
    </row>
    <row r="79" spans="1:8" ht="14.25">
      <c r="A79" s="5">
        <v>75</v>
      </c>
      <c r="B79" s="5" t="s">
        <v>1343</v>
      </c>
      <c r="C79" s="5" t="s">
        <v>2118</v>
      </c>
      <c r="D79" s="5" t="s">
        <v>1356</v>
      </c>
      <c r="E79" s="31" t="s">
        <v>2131</v>
      </c>
      <c r="F79" s="13" t="s">
        <v>1418</v>
      </c>
      <c r="G79" s="32">
        <v>0.02125</v>
      </c>
      <c r="H79" s="5">
        <v>-0.01</v>
      </c>
    </row>
    <row r="80" spans="1:8" ht="14.25">
      <c r="A80" s="5">
        <v>76</v>
      </c>
      <c r="B80" s="5" t="s">
        <v>1343</v>
      </c>
      <c r="C80" s="5" t="s">
        <v>2118</v>
      </c>
      <c r="D80" s="5" t="s">
        <v>1356</v>
      </c>
      <c r="E80" s="31" t="s">
        <v>2131</v>
      </c>
      <c r="F80" s="13" t="s">
        <v>1419</v>
      </c>
      <c r="G80" s="32">
        <v>0.085</v>
      </c>
      <c r="H80" s="5">
        <v>-0.01</v>
      </c>
    </row>
    <row r="81" spans="1:8" ht="14.25">
      <c r="A81" s="5">
        <v>77</v>
      </c>
      <c r="B81" s="5" t="s">
        <v>1343</v>
      </c>
      <c r="C81" s="5" t="s">
        <v>2118</v>
      </c>
      <c r="D81" s="5" t="s">
        <v>1356</v>
      </c>
      <c r="E81" s="31" t="s">
        <v>2131</v>
      </c>
      <c r="F81" s="13" t="s">
        <v>1420</v>
      </c>
      <c r="G81" s="32">
        <v>0.136</v>
      </c>
      <c r="H81" s="5">
        <v>-0.01</v>
      </c>
    </row>
    <row r="82" spans="1:8" ht="14.25">
      <c r="A82" s="5">
        <v>78</v>
      </c>
      <c r="B82" s="5" t="s">
        <v>1343</v>
      </c>
      <c r="C82" s="5" t="s">
        <v>2118</v>
      </c>
      <c r="D82" s="5" t="s">
        <v>1356</v>
      </c>
      <c r="E82" s="31" t="s">
        <v>2131</v>
      </c>
      <c r="F82" s="13" t="s">
        <v>1421</v>
      </c>
      <c r="G82" s="32">
        <v>0.02125</v>
      </c>
      <c r="H82" s="5">
        <v>-0.01</v>
      </c>
    </row>
    <row r="83" spans="1:8" ht="14.25">
      <c r="A83" s="5">
        <v>79</v>
      </c>
      <c r="B83" s="5" t="s">
        <v>1343</v>
      </c>
      <c r="C83" s="5" t="s">
        <v>2118</v>
      </c>
      <c r="D83" s="5" t="s">
        <v>1356</v>
      </c>
      <c r="E83" s="31" t="s">
        <v>2131</v>
      </c>
      <c r="F83" s="13" t="s">
        <v>1422</v>
      </c>
      <c r="G83" s="32">
        <v>0.05355</v>
      </c>
      <c r="H83" s="5">
        <v>-0.01</v>
      </c>
    </row>
    <row r="84" spans="1:8" ht="27">
      <c r="A84" s="5">
        <v>80</v>
      </c>
      <c r="B84" s="5" t="s">
        <v>1343</v>
      </c>
      <c r="C84" s="5" t="s">
        <v>2118</v>
      </c>
      <c r="D84" s="5" t="s">
        <v>1356</v>
      </c>
      <c r="E84" s="31" t="s">
        <v>2131</v>
      </c>
      <c r="F84" s="13" t="s">
        <v>1423</v>
      </c>
      <c r="G84" s="32">
        <v>0.085</v>
      </c>
      <c r="H84" s="5">
        <v>-0.01</v>
      </c>
    </row>
    <row r="85" spans="1:8" ht="14.25">
      <c r="A85" s="5">
        <v>81</v>
      </c>
      <c r="B85" s="5" t="s">
        <v>1343</v>
      </c>
      <c r="C85" s="5" t="s">
        <v>2118</v>
      </c>
      <c r="D85" s="5" t="s">
        <v>1356</v>
      </c>
      <c r="E85" s="31" t="s">
        <v>2131</v>
      </c>
      <c r="F85" s="13" t="s">
        <v>1424</v>
      </c>
      <c r="G85" s="32">
        <v>0.05355</v>
      </c>
      <c r="H85" s="5">
        <v>-0.01</v>
      </c>
    </row>
    <row r="86" spans="1:8" ht="14.25">
      <c r="A86" s="5">
        <v>82</v>
      </c>
      <c r="B86" s="5" t="s">
        <v>1343</v>
      </c>
      <c r="C86" s="5" t="s">
        <v>2118</v>
      </c>
      <c r="D86" s="5" t="s">
        <v>1356</v>
      </c>
      <c r="E86" s="31" t="s">
        <v>2131</v>
      </c>
      <c r="F86" s="13" t="s">
        <v>1425</v>
      </c>
      <c r="G86" s="32">
        <v>0.34</v>
      </c>
      <c r="H86" s="5">
        <v>0.04</v>
      </c>
    </row>
    <row r="87" spans="1:8" ht="14.25">
      <c r="A87" s="5">
        <v>83</v>
      </c>
      <c r="B87" s="5" t="s">
        <v>1343</v>
      </c>
      <c r="C87" s="5" t="s">
        <v>2118</v>
      </c>
      <c r="D87" s="5" t="s">
        <v>1356</v>
      </c>
      <c r="E87" s="31" t="s">
        <v>2131</v>
      </c>
      <c r="F87" s="13" t="s">
        <v>1426</v>
      </c>
      <c r="G87" s="32">
        <v>0.34</v>
      </c>
      <c r="H87" s="5">
        <v>0.04</v>
      </c>
    </row>
    <row r="88" spans="1:8" ht="27">
      <c r="A88" s="5">
        <v>84</v>
      </c>
      <c r="B88" s="5" t="s">
        <v>1343</v>
      </c>
      <c r="C88" s="5" t="s">
        <v>2118</v>
      </c>
      <c r="D88" s="5" t="s">
        <v>1356</v>
      </c>
      <c r="E88" s="31" t="s">
        <v>2131</v>
      </c>
      <c r="F88" s="13" t="s">
        <v>1427</v>
      </c>
      <c r="G88" s="32">
        <v>0.2125</v>
      </c>
      <c r="H88" s="5">
        <v>0.012</v>
      </c>
    </row>
    <row r="89" spans="1:8" ht="14.25">
      <c r="A89" s="5">
        <v>85</v>
      </c>
      <c r="B89" s="5" t="s">
        <v>1343</v>
      </c>
      <c r="C89" s="5" t="s">
        <v>2118</v>
      </c>
      <c r="D89" s="5" t="s">
        <v>1356</v>
      </c>
      <c r="E89" s="31" t="s">
        <v>2131</v>
      </c>
      <c r="F89" s="13" t="s">
        <v>1428</v>
      </c>
      <c r="G89" s="32">
        <v>0.34</v>
      </c>
      <c r="H89" s="5">
        <v>0.04</v>
      </c>
    </row>
    <row r="90" spans="1:8" ht="14.25">
      <c r="A90" s="5">
        <v>86</v>
      </c>
      <c r="B90" s="5" t="s">
        <v>1343</v>
      </c>
      <c r="C90" s="5" t="s">
        <v>2118</v>
      </c>
      <c r="D90" s="5" t="s">
        <v>1356</v>
      </c>
      <c r="E90" s="31" t="s">
        <v>2131</v>
      </c>
      <c r="F90" s="13" t="s">
        <v>1429</v>
      </c>
      <c r="G90" s="32">
        <v>0.085</v>
      </c>
      <c r="H90" s="5">
        <v>-0.01</v>
      </c>
    </row>
    <row r="91" spans="1:8" ht="14.25">
      <c r="A91" s="5">
        <v>87</v>
      </c>
      <c r="B91" s="5" t="s">
        <v>1343</v>
      </c>
      <c r="C91" s="5" t="s">
        <v>2118</v>
      </c>
      <c r="D91" s="5" t="s">
        <v>1356</v>
      </c>
      <c r="E91" s="31" t="s">
        <v>2131</v>
      </c>
      <c r="F91" s="13" t="s">
        <v>1430</v>
      </c>
      <c r="G91" s="32">
        <v>0.2125</v>
      </c>
      <c r="H91" s="5">
        <v>0.012</v>
      </c>
    </row>
    <row r="92" spans="1:8" ht="14.25">
      <c r="A92" s="5">
        <v>88</v>
      </c>
      <c r="B92" s="5" t="s">
        <v>1343</v>
      </c>
      <c r="C92" s="5" t="s">
        <v>2118</v>
      </c>
      <c r="D92" s="5" t="s">
        <v>1356</v>
      </c>
      <c r="E92" s="31" t="s">
        <v>2131</v>
      </c>
      <c r="F92" s="13" t="s">
        <v>1431</v>
      </c>
      <c r="G92" s="32">
        <v>0.085</v>
      </c>
      <c r="H92" s="5">
        <v>-0.01</v>
      </c>
    </row>
    <row r="93" spans="1:8" ht="14.25">
      <c r="A93" s="5">
        <v>89</v>
      </c>
      <c r="B93" s="5" t="s">
        <v>1343</v>
      </c>
      <c r="C93" s="5" t="s">
        <v>2118</v>
      </c>
      <c r="D93" s="5" t="s">
        <v>1356</v>
      </c>
      <c r="E93" s="31" t="s">
        <v>2131</v>
      </c>
      <c r="F93" s="13" t="s">
        <v>1432</v>
      </c>
      <c r="G93" s="32">
        <v>0.2125</v>
      </c>
      <c r="H93" s="5">
        <v>0.012</v>
      </c>
    </row>
    <row r="94" spans="1:8" ht="14.25">
      <c r="A94" s="5">
        <v>90</v>
      </c>
      <c r="B94" s="5" t="s">
        <v>1343</v>
      </c>
      <c r="C94" s="5" t="s">
        <v>2118</v>
      </c>
      <c r="D94" s="5" t="s">
        <v>1356</v>
      </c>
      <c r="E94" s="31" t="s">
        <v>2131</v>
      </c>
      <c r="F94" s="13" t="s">
        <v>1433</v>
      </c>
      <c r="G94" s="32">
        <v>0.34</v>
      </c>
      <c r="H94" s="5">
        <v>0.04</v>
      </c>
    </row>
    <row r="95" spans="1:8" ht="14.25">
      <c r="A95" s="5">
        <v>91</v>
      </c>
      <c r="B95" s="5" t="s">
        <v>1343</v>
      </c>
      <c r="C95" s="5" t="s">
        <v>2118</v>
      </c>
      <c r="D95" s="5" t="s">
        <v>1356</v>
      </c>
      <c r="E95" s="31" t="s">
        <v>2131</v>
      </c>
      <c r="F95" s="13" t="s">
        <v>1434</v>
      </c>
      <c r="G95" s="32">
        <v>0.34</v>
      </c>
      <c r="H95" s="5">
        <v>0.04</v>
      </c>
    </row>
    <row r="96" spans="1:8" ht="14.25">
      <c r="A96" s="5">
        <v>92</v>
      </c>
      <c r="B96" s="5" t="s">
        <v>1343</v>
      </c>
      <c r="C96" s="5" t="s">
        <v>2118</v>
      </c>
      <c r="D96" s="5" t="s">
        <v>1356</v>
      </c>
      <c r="E96" s="31" t="s">
        <v>2131</v>
      </c>
      <c r="F96" s="13" t="s">
        <v>1435</v>
      </c>
      <c r="G96" s="32">
        <v>0.2125</v>
      </c>
      <c r="H96" s="5">
        <v>0.012</v>
      </c>
    </row>
    <row r="97" spans="1:8" ht="14.25">
      <c r="A97" s="5">
        <v>93</v>
      </c>
      <c r="B97" s="5" t="s">
        <v>1343</v>
      </c>
      <c r="C97" s="5" t="s">
        <v>2118</v>
      </c>
      <c r="D97" s="5" t="s">
        <v>1356</v>
      </c>
      <c r="E97" s="31" t="s">
        <v>2131</v>
      </c>
      <c r="F97" s="13" t="s">
        <v>1436</v>
      </c>
      <c r="G97" s="32">
        <v>0.085</v>
      </c>
      <c r="H97" s="5">
        <v>-0.01</v>
      </c>
    </row>
    <row r="98" spans="1:8" ht="14.25">
      <c r="A98" s="5">
        <v>94</v>
      </c>
      <c r="B98" s="5" t="s">
        <v>1343</v>
      </c>
      <c r="C98" s="5" t="s">
        <v>2118</v>
      </c>
      <c r="D98" s="5" t="s">
        <v>1356</v>
      </c>
      <c r="E98" s="31" t="s">
        <v>2131</v>
      </c>
      <c r="F98" s="13" t="s">
        <v>1437</v>
      </c>
      <c r="G98" s="32">
        <v>0.2125</v>
      </c>
      <c r="H98" s="5">
        <v>0.012</v>
      </c>
    </row>
    <row r="99" spans="1:8" ht="14.25">
      <c r="A99" s="5">
        <v>95</v>
      </c>
      <c r="B99" s="5" t="s">
        <v>1343</v>
      </c>
      <c r="C99" s="5" t="s">
        <v>2118</v>
      </c>
      <c r="D99" s="5" t="s">
        <v>1356</v>
      </c>
      <c r="E99" s="31" t="s">
        <v>2131</v>
      </c>
      <c r="F99" s="13" t="s">
        <v>1438</v>
      </c>
      <c r="G99" s="32">
        <v>0.136</v>
      </c>
      <c r="H99" s="5">
        <v>-0.01</v>
      </c>
    </row>
    <row r="100" spans="1:8" ht="14.25">
      <c r="A100" s="5">
        <v>96</v>
      </c>
      <c r="B100" s="5" t="s">
        <v>1343</v>
      </c>
      <c r="C100" s="5" t="s">
        <v>2118</v>
      </c>
      <c r="D100" s="5" t="s">
        <v>1356</v>
      </c>
      <c r="E100" s="31" t="s">
        <v>2131</v>
      </c>
      <c r="F100" s="13" t="s">
        <v>1439</v>
      </c>
      <c r="G100" s="32">
        <v>0.2125</v>
      </c>
      <c r="H100" s="5">
        <v>0.012</v>
      </c>
    </row>
    <row r="101" spans="1:8" ht="14.25">
      <c r="A101" s="5">
        <v>97</v>
      </c>
      <c r="B101" s="5" t="s">
        <v>1343</v>
      </c>
      <c r="C101" s="5" t="s">
        <v>2118</v>
      </c>
      <c r="D101" s="5" t="s">
        <v>1356</v>
      </c>
      <c r="E101" s="31" t="s">
        <v>2131</v>
      </c>
      <c r="F101" s="13" t="s">
        <v>1440</v>
      </c>
      <c r="G101" s="32">
        <v>0.05355</v>
      </c>
      <c r="H101" s="5">
        <v>-0.02</v>
      </c>
    </row>
    <row r="102" spans="1:8" ht="14.25">
      <c r="A102" s="5">
        <v>98</v>
      </c>
      <c r="B102" s="5" t="s">
        <v>1343</v>
      </c>
      <c r="C102" s="5" t="s">
        <v>2118</v>
      </c>
      <c r="D102" s="5" t="s">
        <v>1356</v>
      </c>
      <c r="E102" s="31" t="s">
        <v>2131</v>
      </c>
      <c r="F102" s="13" t="s">
        <v>1441</v>
      </c>
      <c r="G102" s="32">
        <v>0.02125</v>
      </c>
      <c r="H102" s="5">
        <v>-0.02</v>
      </c>
    </row>
    <row r="103" spans="1:8" ht="14.25">
      <c r="A103" s="5">
        <v>99</v>
      </c>
      <c r="B103" s="5" t="s">
        <v>1343</v>
      </c>
      <c r="C103" s="5" t="s">
        <v>2118</v>
      </c>
      <c r="D103" s="5" t="s">
        <v>1356</v>
      </c>
      <c r="E103" s="31" t="s">
        <v>2131</v>
      </c>
      <c r="F103" s="13" t="s">
        <v>1442</v>
      </c>
      <c r="G103" s="32">
        <v>0.034</v>
      </c>
      <c r="H103" s="5">
        <v>-0.02</v>
      </c>
    </row>
    <row r="104" spans="1:8" ht="14.25">
      <c r="A104" s="5">
        <v>100</v>
      </c>
      <c r="B104" s="5" t="s">
        <v>1343</v>
      </c>
      <c r="C104" s="5" t="s">
        <v>2118</v>
      </c>
      <c r="D104" s="5" t="s">
        <v>1356</v>
      </c>
      <c r="E104" s="31" t="s">
        <v>2131</v>
      </c>
      <c r="F104" s="13" t="s">
        <v>1443</v>
      </c>
      <c r="G104" s="32">
        <v>0.085</v>
      </c>
      <c r="H104" s="5">
        <v>-0.01</v>
      </c>
    </row>
    <row r="105" spans="1:8" ht="14.25">
      <c r="A105" s="5">
        <v>101</v>
      </c>
      <c r="B105" s="5" t="s">
        <v>1343</v>
      </c>
      <c r="C105" s="5" t="s">
        <v>2118</v>
      </c>
      <c r="D105" s="5" t="s">
        <v>1356</v>
      </c>
      <c r="E105" s="31" t="s">
        <v>2131</v>
      </c>
      <c r="F105" s="13" t="s">
        <v>1444</v>
      </c>
      <c r="G105" s="32">
        <v>0.136</v>
      </c>
      <c r="H105" s="5">
        <v>-0.01</v>
      </c>
    </row>
    <row r="106" spans="1:8" ht="14.25">
      <c r="A106" s="5">
        <v>102</v>
      </c>
      <c r="B106" s="5" t="s">
        <v>1343</v>
      </c>
      <c r="C106" s="5" t="s">
        <v>2118</v>
      </c>
      <c r="D106" s="5" t="s">
        <v>1356</v>
      </c>
      <c r="E106" s="31" t="s">
        <v>2131</v>
      </c>
      <c r="F106" s="13" t="s">
        <v>1445</v>
      </c>
      <c r="G106" s="32">
        <v>0.085</v>
      </c>
      <c r="H106" s="5">
        <v>-0.01</v>
      </c>
    </row>
    <row r="107" spans="1:8" ht="27">
      <c r="A107" s="5">
        <v>103</v>
      </c>
      <c r="B107" s="5" t="s">
        <v>1343</v>
      </c>
      <c r="C107" s="5" t="s">
        <v>2118</v>
      </c>
      <c r="D107" s="5" t="s">
        <v>1356</v>
      </c>
      <c r="E107" s="31" t="s">
        <v>2131</v>
      </c>
      <c r="F107" s="13" t="s">
        <v>1446</v>
      </c>
      <c r="G107" s="32">
        <v>0.02125</v>
      </c>
      <c r="H107" s="5">
        <v>-0.02</v>
      </c>
    </row>
    <row r="108" spans="1:8" ht="14.25">
      <c r="A108" s="5">
        <v>104</v>
      </c>
      <c r="B108" s="5" t="s">
        <v>1343</v>
      </c>
      <c r="C108" s="5" t="s">
        <v>2118</v>
      </c>
      <c r="D108" s="5" t="s">
        <v>1356</v>
      </c>
      <c r="E108" s="31" t="s">
        <v>2131</v>
      </c>
      <c r="F108" s="13" t="s">
        <v>1447</v>
      </c>
      <c r="G108" s="32">
        <v>0.02125</v>
      </c>
      <c r="H108" s="5">
        <v>-0.02</v>
      </c>
    </row>
    <row r="109" spans="1:8" ht="14.25">
      <c r="A109" s="5">
        <v>105</v>
      </c>
      <c r="B109" s="5" t="s">
        <v>1343</v>
      </c>
      <c r="C109" s="5" t="s">
        <v>2118</v>
      </c>
      <c r="D109" s="5" t="s">
        <v>1356</v>
      </c>
      <c r="E109" s="31" t="s">
        <v>2131</v>
      </c>
      <c r="F109" s="13" t="s">
        <v>1448</v>
      </c>
      <c r="G109" s="32">
        <v>0.085</v>
      </c>
      <c r="H109" s="5">
        <v>-0.01</v>
      </c>
    </row>
    <row r="110" spans="1:8" ht="14.25">
      <c r="A110" s="5">
        <v>106</v>
      </c>
      <c r="B110" s="5" t="s">
        <v>1343</v>
      </c>
      <c r="C110" s="5" t="s">
        <v>2118</v>
      </c>
      <c r="D110" s="5" t="s">
        <v>1356</v>
      </c>
      <c r="E110" s="31" t="s">
        <v>2131</v>
      </c>
      <c r="F110" s="13" t="s">
        <v>1449</v>
      </c>
      <c r="G110" s="32">
        <v>0.05355</v>
      </c>
      <c r="H110" s="5">
        <v>-0.02</v>
      </c>
    </row>
    <row r="111" spans="1:8" ht="14.25">
      <c r="A111" s="5">
        <v>107</v>
      </c>
      <c r="B111" s="5" t="s">
        <v>1343</v>
      </c>
      <c r="C111" s="5" t="s">
        <v>2118</v>
      </c>
      <c r="D111" s="5" t="s">
        <v>1356</v>
      </c>
      <c r="E111" s="31" t="s">
        <v>2131</v>
      </c>
      <c r="F111" s="13" t="s">
        <v>1450</v>
      </c>
      <c r="G111" s="32">
        <v>0.02125</v>
      </c>
      <c r="H111" s="5">
        <v>-0.02</v>
      </c>
    </row>
    <row r="112" spans="1:8" ht="14.25">
      <c r="A112" s="5">
        <v>108</v>
      </c>
      <c r="B112" s="5" t="s">
        <v>1343</v>
      </c>
      <c r="C112" s="5" t="s">
        <v>2118</v>
      </c>
      <c r="D112" s="5" t="s">
        <v>1356</v>
      </c>
      <c r="E112" s="31" t="s">
        <v>2131</v>
      </c>
      <c r="F112" s="13" t="s">
        <v>1451</v>
      </c>
      <c r="G112" s="32">
        <v>0.051</v>
      </c>
      <c r="H112" s="5">
        <v>-0.02</v>
      </c>
    </row>
    <row r="113" spans="1:8" ht="14.25">
      <c r="A113" s="5">
        <v>109</v>
      </c>
      <c r="B113" s="5" t="s">
        <v>1343</v>
      </c>
      <c r="C113" s="5" t="s">
        <v>2119</v>
      </c>
      <c r="D113" s="5" t="s">
        <v>1356</v>
      </c>
      <c r="E113" s="31" t="s">
        <v>2131</v>
      </c>
      <c r="F113" s="13" t="s">
        <v>1452</v>
      </c>
      <c r="G113" s="32">
        <v>0.05355</v>
      </c>
      <c r="H113" s="5">
        <v>-0.02</v>
      </c>
    </row>
    <row r="114" spans="1:8" ht="14.25">
      <c r="A114" s="5">
        <v>110</v>
      </c>
      <c r="B114" s="5" t="s">
        <v>1343</v>
      </c>
      <c r="C114" s="5" t="s">
        <v>2120</v>
      </c>
      <c r="D114" s="12" t="s">
        <v>1461</v>
      </c>
      <c r="E114" s="31" t="s">
        <v>2131</v>
      </c>
      <c r="F114" s="13" t="s">
        <v>1453</v>
      </c>
      <c r="G114" s="32">
        <v>0.085</v>
      </c>
      <c r="H114" s="5">
        <v>-0.02</v>
      </c>
    </row>
    <row r="115" spans="1:8" ht="14.25">
      <c r="A115" s="5">
        <v>111</v>
      </c>
      <c r="B115" s="5" t="s">
        <v>1343</v>
      </c>
      <c r="C115" s="5" t="s">
        <v>2121</v>
      </c>
      <c r="D115" s="12" t="s">
        <v>1461</v>
      </c>
      <c r="E115" s="31" t="s">
        <v>2131</v>
      </c>
      <c r="F115" s="13" t="s">
        <v>1454</v>
      </c>
      <c r="G115" s="32">
        <v>0.085</v>
      </c>
      <c r="H115" s="5">
        <v>-0.02</v>
      </c>
    </row>
    <row r="116" spans="1:8" ht="14.25">
      <c r="A116" s="5">
        <v>112</v>
      </c>
      <c r="B116" s="5" t="s">
        <v>1343</v>
      </c>
      <c r="C116" s="5" t="s">
        <v>2121</v>
      </c>
      <c r="D116" s="12" t="s">
        <v>1461</v>
      </c>
      <c r="E116" s="31" t="s">
        <v>2131</v>
      </c>
      <c r="F116" s="13" t="s">
        <v>1455</v>
      </c>
      <c r="G116" s="32">
        <v>0.2125</v>
      </c>
      <c r="H116" s="5">
        <v>0.012</v>
      </c>
    </row>
    <row r="117" spans="1:8" ht="14.25">
      <c r="A117" s="5">
        <v>113</v>
      </c>
      <c r="B117" s="5" t="s">
        <v>1343</v>
      </c>
      <c r="C117" s="5" t="s">
        <v>2121</v>
      </c>
      <c r="D117" s="12" t="s">
        <v>1461</v>
      </c>
      <c r="E117" s="31" t="s">
        <v>2131</v>
      </c>
      <c r="F117" s="13" t="s">
        <v>1456</v>
      </c>
      <c r="G117" s="32">
        <v>0.05355</v>
      </c>
      <c r="H117" s="5">
        <v>-0.02</v>
      </c>
    </row>
    <row r="118" spans="1:8" ht="14.25">
      <c r="A118" s="5">
        <v>114</v>
      </c>
      <c r="B118" s="5" t="s">
        <v>1343</v>
      </c>
      <c r="C118" s="5" t="s">
        <v>2121</v>
      </c>
      <c r="D118" s="12" t="s">
        <v>1461</v>
      </c>
      <c r="E118" s="31" t="s">
        <v>2131</v>
      </c>
      <c r="F118" s="13" t="s">
        <v>1457</v>
      </c>
      <c r="G118" s="32">
        <v>0.02125</v>
      </c>
      <c r="H118" s="5">
        <v>-0.02</v>
      </c>
    </row>
    <row r="119" spans="1:8" ht="14.25">
      <c r="A119" s="5">
        <v>115</v>
      </c>
      <c r="B119" s="5" t="s">
        <v>1343</v>
      </c>
      <c r="C119" s="5" t="s">
        <v>2121</v>
      </c>
      <c r="D119" s="12" t="s">
        <v>1461</v>
      </c>
      <c r="E119" s="31" t="s">
        <v>2131</v>
      </c>
      <c r="F119" s="13" t="s">
        <v>1458</v>
      </c>
      <c r="G119" s="32">
        <v>0.34</v>
      </c>
      <c r="H119" s="5">
        <v>0.04</v>
      </c>
    </row>
    <row r="120" spans="1:8" ht="27">
      <c r="A120" s="5">
        <v>116</v>
      </c>
      <c r="B120" s="5" t="s">
        <v>1343</v>
      </c>
      <c r="C120" s="5" t="s">
        <v>2121</v>
      </c>
      <c r="D120" s="12" t="s">
        <v>1461</v>
      </c>
      <c r="E120" s="31" t="s">
        <v>2131</v>
      </c>
      <c r="F120" s="13" t="s">
        <v>1459</v>
      </c>
      <c r="G120" s="32">
        <v>0.02125</v>
      </c>
      <c r="H120" s="5">
        <v>-0.02</v>
      </c>
    </row>
    <row r="121" spans="1:8" ht="14.25">
      <c r="A121" s="5">
        <v>117</v>
      </c>
      <c r="B121" s="5" t="s">
        <v>1343</v>
      </c>
      <c r="C121" s="5" t="s">
        <v>2122</v>
      </c>
      <c r="D121" s="12" t="s">
        <v>1461</v>
      </c>
      <c r="E121" s="31" t="s">
        <v>2131</v>
      </c>
      <c r="F121" s="13" t="s">
        <v>1460</v>
      </c>
      <c r="G121" s="32">
        <v>0.051</v>
      </c>
      <c r="H121" s="5">
        <v>-0.02</v>
      </c>
    </row>
    <row r="122" spans="1:8" ht="14.25">
      <c r="A122" s="5">
        <v>118</v>
      </c>
      <c r="B122" s="5" t="s">
        <v>1343</v>
      </c>
      <c r="C122" s="5" t="s">
        <v>2122</v>
      </c>
      <c r="D122" s="12" t="s">
        <v>1461</v>
      </c>
      <c r="E122" s="31" t="s">
        <v>2131</v>
      </c>
      <c r="F122" s="13" t="s">
        <v>2123</v>
      </c>
      <c r="G122" s="32">
        <v>0.05355</v>
      </c>
      <c r="H122" s="5">
        <v>-0.02</v>
      </c>
    </row>
    <row r="123" spans="1:8" ht="14.25">
      <c r="A123" s="5">
        <v>119</v>
      </c>
      <c r="B123" s="5" t="s">
        <v>1343</v>
      </c>
      <c r="C123" s="5" t="s">
        <v>2119</v>
      </c>
      <c r="D123" s="12" t="s">
        <v>1461</v>
      </c>
      <c r="E123" s="31" t="s">
        <v>2131</v>
      </c>
      <c r="F123" s="13" t="s">
        <v>1462</v>
      </c>
      <c r="G123" s="32">
        <v>0.34</v>
      </c>
      <c r="H123" s="5">
        <v>0.04</v>
      </c>
    </row>
    <row r="124" spans="1:8" ht="14.25">
      <c r="A124" s="5">
        <v>120</v>
      </c>
      <c r="B124" s="5" t="s">
        <v>1343</v>
      </c>
      <c r="C124" s="5" t="s">
        <v>2119</v>
      </c>
      <c r="D124" s="12" t="s">
        <v>1461</v>
      </c>
      <c r="E124" s="31" t="s">
        <v>2131</v>
      </c>
      <c r="F124" s="13" t="s">
        <v>1463</v>
      </c>
      <c r="G124" s="32">
        <v>0.085</v>
      </c>
      <c r="H124" s="5">
        <v>-0.01</v>
      </c>
    </row>
    <row r="125" spans="1:8" ht="14.25">
      <c r="A125" s="5">
        <v>121</v>
      </c>
      <c r="B125" s="5" t="s">
        <v>1343</v>
      </c>
      <c r="C125" s="5" t="s">
        <v>2119</v>
      </c>
      <c r="D125" s="12" t="s">
        <v>1461</v>
      </c>
      <c r="E125" s="31" t="s">
        <v>2131</v>
      </c>
      <c r="F125" s="13" t="s">
        <v>1464</v>
      </c>
      <c r="G125" s="32">
        <v>0.085</v>
      </c>
      <c r="H125" s="5">
        <v>-0.01</v>
      </c>
    </row>
    <row r="126" spans="1:8" ht="14.25">
      <c r="A126" s="5">
        <v>122</v>
      </c>
      <c r="B126" s="5" t="s">
        <v>1343</v>
      </c>
      <c r="C126" s="5" t="s">
        <v>2119</v>
      </c>
      <c r="D126" s="12" t="s">
        <v>1461</v>
      </c>
      <c r="E126" s="31" t="s">
        <v>2131</v>
      </c>
      <c r="F126" s="13" t="s">
        <v>1465</v>
      </c>
      <c r="G126" s="32">
        <v>0.2125</v>
      </c>
      <c r="H126" s="5">
        <v>0.012</v>
      </c>
    </row>
    <row r="127" spans="1:8" ht="27">
      <c r="A127" s="5">
        <v>123</v>
      </c>
      <c r="B127" s="5" t="s">
        <v>1343</v>
      </c>
      <c r="C127" s="5" t="s">
        <v>2119</v>
      </c>
      <c r="D127" s="12" t="s">
        <v>1461</v>
      </c>
      <c r="E127" s="31" t="s">
        <v>2131</v>
      </c>
      <c r="F127" s="13" t="s">
        <v>1466</v>
      </c>
      <c r="G127" s="32">
        <v>0.2125</v>
      </c>
      <c r="H127" s="5">
        <v>0.012</v>
      </c>
    </row>
    <row r="128" spans="1:8" ht="14.25">
      <c r="A128" s="5">
        <v>124</v>
      </c>
      <c r="B128" s="5" t="s">
        <v>1343</v>
      </c>
      <c r="C128" s="5" t="s">
        <v>2119</v>
      </c>
      <c r="D128" s="12" t="s">
        <v>1461</v>
      </c>
      <c r="E128" s="31" t="s">
        <v>2131</v>
      </c>
      <c r="F128" s="13" t="s">
        <v>1467</v>
      </c>
      <c r="G128" s="32">
        <v>0.085</v>
      </c>
      <c r="H128" s="5">
        <v>-0.01</v>
      </c>
    </row>
    <row r="129" spans="1:8" ht="14.25">
      <c r="A129" s="5">
        <v>125</v>
      </c>
      <c r="B129" s="5" t="s">
        <v>1343</v>
      </c>
      <c r="C129" s="5" t="s">
        <v>2119</v>
      </c>
      <c r="D129" s="12" t="s">
        <v>1461</v>
      </c>
      <c r="E129" s="31" t="s">
        <v>2131</v>
      </c>
      <c r="F129" s="13" t="s">
        <v>1468</v>
      </c>
      <c r="G129" s="32">
        <v>0.136</v>
      </c>
      <c r="H129" s="5">
        <v>-0.01</v>
      </c>
    </row>
    <row r="130" spans="1:8" ht="14.25">
      <c r="A130" s="5">
        <v>126</v>
      </c>
      <c r="B130" s="5" t="s">
        <v>1343</v>
      </c>
      <c r="C130" s="5" t="s">
        <v>2119</v>
      </c>
      <c r="D130" s="12" t="s">
        <v>1461</v>
      </c>
      <c r="E130" s="31" t="s">
        <v>2131</v>
      </c>
      <c r="F130" s="13" t="s">
        <v>1469</v>
      </c>
      <c r="G130" s="32">
        <v>0.05355</v>
      </c>
      <c r="H130" s="5">
        <v>-0.01</v>
      </c>
    </row>
    <row r="131" spans="1:8" ht="14.25">
      <c r="A131" s="5">
        <v>127</v>
      </c>
      <c r="B131" s="5" t="s">
        <v>1343</v>
      </c>
      <c r="C131" s="5" t="s">
        <v>2119</v>
      </c>
      <c r="D131" s="12" t="s">
        <v>1461</v>
      </c>
      <c r="E131" s="31" t="s">
        <v>2131</v>
      </c>
      <c r="F131" s="13" t="s">
        <v>1470</v>
      </c>
      <c r="G131" s="32">
        <v>0.085</v>
      </c>
      <c r="H131" s="5">
        <v>-0.01</v>
      </c>
    </row>
    <row r="132" spans="1:8" ht="14.25">
      <c r="A132" s="5">
        <v>128</v>
      </c>
      <c r="B132" s="5" t="s">
        <v>1343</v>
      </c>
      <c r="C132" s="5" t="s">
        <v>2119</v>
      </c>
      <c r="D132" s="12" t="s">
        <v>1461</v>
      </c>
      <c r="E132" s="31" t="s">
        <v>2131</v>
      </c>
      <c r="F132" s="5" t="s">
        <v>1471</v>
      </c>
      <c r="G132" s="32">
        <v>0.136</v>
      </c>
      <c r="H132" s="5">
        <v>-0.01</v>
      </c>
    </row>
    <row r="133" spans="1:8" ht="14.25">
      <c r="A133" s="5">
        <v>129</v>
      </c>
      <c r="B133" s="5" t="s">
        <v>1343</v>
      </c>
      <c r="C133" s="5" t="s">
        <v>2119</v>
      </c>
      <c r="D133" s="12" t="s">
        <v>1461</v>
      </c>
      <c r="E133" s="31" t="s">
        <v>2131</v>
      </c>
      <c r="F133" s="13" t="s">
        <v>1472</v>
      </c>
      <c r="G133" s="32">
        <v>0.085</v>
      </c>
      <c r="H133" s="5">
        <v>-0.01</v>
      </c>
    </row>
    <row r="134" spans="1:8" ht="14.25">
      <c r="A134" s="5">
        <v>130</v>
      </c>
      <c r="B134" s="5" t="s">
        <v>1343</v>
      </c>
      <c r="C134" s="5" t="s">
        <v>2119</v>
      </c>
      <c r="D134" s="12" t="s">
        <v>1461</v>
      </c>
      <c r="E134" s="31" t="s">
        <v>2131</v>
      </c>
      <c r="F134" s="13" t="s">
        <v>1473</v>
      </c>
      <c r="G134" s="32">
        <v>0.085</v>
      </c>
      <c r="H134" s="5">
        <v>-0.01</v>
      </c>
    </row>
    <row r="135" spans="1:8" ht="14.25">
      <c r="A135" s="5">
        <v>131</v>
      </c>
      <c r="B135" s="5" t="s">
        <v>1343</v>
      </c>
      <c r="C135" s="5" t="s">
        <v>2119</v>
      </c>
      <c r="D135" s="12" t="s">
        <v>1461</v>
      </c>
      <c r="E135" s="31" t="s">
        <v>2131</v>
      </c>
      <c r="F135" s="13" t="s">
        <v>1474</v>
      </c>
      <c r="G135" s="32">
        <v>0.136</v>
      </c>
      <c r="H135" s="5">
        <v>-0.01</v>
      </c>
    </row>
    <row r="136" spans="1:8" ht="14.25">
      <c r="A136" s="5">
        <v>132</v>
      </c>
      <c r="B136" s="5" t="s">
        <v>1343</v>
      </c>
      <c r="C136" s="5" t="s">
        <v>2119</v>
      </c>
      <c r="D136" s="12" t="s">
        <v>1461</v>
      </c>
      <c r="E136" s="31" t="s">
        <v>2131</v>
      </c>
      <c r="F136" s="13" t="s">
        <v>1475</v>
      </c>
      <c r="G136" s="32">
        <v>0.085</v>
      </c>
      <c r="H136" s="5">
        <v>-0.01</v>
      </c>
    </row>
    <row r="137" spans="1:8" ht="14.25">
      <c r="A137" s="5">
        <v>133</v>
      </c>
      <c r="B137" s="5" t="s">
        <v>1343</v>
      </c>
      <c r="C137" s="5" t="s">
        <v>2119</v>
      </c>
      <c r="D137" s="12" t="s">
        <v>1461</v>
      </c>
      <c r="E137" s="31" t="s">
        <v>2131</v>
      </c>
      <c r="F137" s="13" t="s">
        <v>1476</v>
      </c>
      <c r="G137" s="32">
        <v>0.136</v>
      </c>
      <c r="H137" s="5">
        <v>-0.01</v>
      </c>
    </row>
    <row r="138" spans="1:8" ht="14.25">
      <c r="A138" s="5">
        <v>134</v>
      </c>
      <c r="B138" s="5" t="s">
        <v>1343</v>
      </c>
      <c r="C138" s="5" t="s">
        <v>2119</v>
      </c>
      <c r="D138" s="12" t="s">
        <v>1461</v>
      </c>
      <c r="E138" s="31" t="s">
        <v>2131</v>
      </c>
      <c r="F138" s="13" t="s">
        <v>1477</v>
      </c>
      <c r="G138" s="32">
        <v>0.2125</v>
      </c>
      <c r="H138" s="5">
        <v>0.012</v>
      </c>
    </row>
    <row r="139" spans="1:8" ht="14.25">
      <c r="A139" s="5">
        <v>135</v>
      </c>
      <c r="B139" s="5" t="s">
        <v>1343</v>
      </c>
      <c r="C139" s="5" t="s">
        <v>2119</v>
      </c>
      <c r="D139" s="12" t="s">
        <v>1461</v>
      </c>
      <c r="E139" s="31" t="s">
        <v>2131</v>
      </c>
      <c r="F139" s="13" t="s">
        <v>1478</v>
      </c>
      <c r="G139" s="32">
        <v>0.085</v>
      </c>
      <c r="H139" s="5">
        <v>-0.01</v>
      </c>
    </row>
    <row r="140" spans="1:8" ht="14.25">
      <c r="A140" s="5">
        <v>136</v>
      </c>
      <c r="B140" s="5" t="s">
        <v>1343</v>
      </c>
      <c r="C140" s="5" t="s">
        <v>2119</v>
      </c>
      <c r="D140" s="12" t="s">
        <v>1461</v>
      </c>
      <c r="E140" s="31" t="s">
        <v>2131</v>
      </c>
      <c r="F140" s="13" t="s">
        <v>1479</v>
      </c>
      <c r="G140" s="32">
        <v>0.051</v>
      </c>
      <c r="H140" s="5">
        <v>-0.01</v>
      </c>
    </row>
    <row r="141" spans="1:8" ht="14.25">
      <c r="A141" s="5">
        <v>137</v>
      </c>
      <c r="B141" s="5" t="s">
        <v>1343</v>
      </c>
      <c r="C141" s="5" t="s">
        <v>2119</v>
      </c>
      <c r="D141" s="12" t="s">
        <v>1461</v>
      </c>
      <c r="E141" s="31" t="s">
        <v>2131</v>
      </c>
      <c r="F141" s="13" t="s">
        <v>1480</v>
      </c>
      <c r="G141" s="32">
        <v>0.051</v>
      </c>
      <c r="H141" s="5">
        <v>-0.01</v>
      </c>
    </row>
    <row r="142" spans="1:8" ht="14.25">
      <c r="A142" s="5">
        <v>138</v>
      </c>
      <c r="B142" s="5" t="s">
        <v>1343</v>
      </c>
      <c r="C142" s="5" t="s">
        <v>2119</v>
      </c>
      <c r="D142" s="12" t="s">
        <v>1461</v>
      </c>
      <c r="E142" s="31" t="s">
        <v>2131</v>
      </c>
      <c r="F142" s="13" t="s">
        <v>1481</v>
      </c>
      <c r="G142" s="32">
        <v>0.05355</v>
      </c>
      <c r="H142" s="5">
        <v>-0.01</v>
      </c>
    </row>
    <row r="143" spans="1:8" ht="27">
      <c r="A143" s="5">
        <v>139</v>
      </c>
      <c r="B143" s="5" t="s">
        <v>1343</v>
      </c>
      <c r="C143" s="5" t="s">
        <v>2119</v>
      </c>
      <c r="D143" s="12" t="s">
        <v>1461</v>
      </c>
      <c r="E143" s="31" t="s">
        <v>2131</v>
      </c>
      <c r="F143" s="13" t="s">
        <v>1482</v>
      </c>
      <c r="G143" s="32">
        <v>0.136</v>
      </c>
      <c r="H143" s="5">
        <v>-0.01</v>
      </c>
    </row>
    <row r="144" spans="1:8" ht="14.25">
      <c r="A144" s="5">
        <v>140</v>
      </c>
      <c r="B144" s="5" t="s">
        <v>1343</v>
      </c>
      <c r="C144" s="5" t="s">
        <v>2119</v>
      </c>
      <c r="D144" s="12" t="s">
        <v>1461</v>
      </c>
      <c r="E144" s="31" t="s">
        <v>2131</v>
      </c>
      <c r="F144" s="13" t="s">
        <v>1483</v>
      </c>
      <c r="G144" s="32">
        <v>0.136</v>
      </c>
      <c r="H144" s="5">
        <v>-0.01</v>
      </c>
    </row>
    <row r="145" spans="1:8" ht="14.25">
      <c r="A145" s="5">
        <v>141</v>
      </c>
      <c r="B145" s="5" t="s">
        <v>1343</v>
      </c>
      <c r="C145" s="5" t="s">
        <v>2119</v>
      </c>
      <c r="D145" s="12" t="s">
        <v>1461</v>
      </c>
      <c r="E145" s="31" t="s">
        <v>2131</v>
      </c>
      <c r="F145" s="13" t="s">
        <v>1484</v>
      </c>
      <c r="G145" s="32">
        <v>0.085</v>
      </c>
      <c r="H145" s="5">
        <v>-0.01</v>
      </c>
    </row>
    <row r="146" spans="1:8" ht="14.25">
      <c r="A146" s="5">
        <v>142</v>
      </c>
      <c r="B146" s="5" t="s">
        <v>1343</v>
      </c>
      <c r="C146" s="5" t="s">
        <v>2119</v>
      </c>
      <c r="D146" s="12" t="s">
        <v>1461</v>
      </c>
      <c r="E146" s="31" t="s">
        <v>2131</v>
      </c>
      <c r="F146" s="13" t="s">
        <v>1485</v>
      </c>
      <c r="G146" s="32">
        <v>0.136</v>
      </c>
      <c r="H146" s="5">
        <v>-0.01</v>
      </c>
    </row>
    <row r="147" spans="1:8" ht="27">
      <c r="A147" s="5">
        <v>143</v>
      </c>
      <c r="B147" s="5" t="s">
        <v>1343</v>
      </c>
      <c r="C147" s="5" t="s">
        <v>2119</v>
      </c>
      <c r="D147" s="12" t="s">
        <v>1461</v>
      </c>
      <c r="E147" s="31" t="s">
        <v>2131</v>
      </c>
      <c r="F147" s="13" t="s">
        <v>1486</v>
      </c>
      <c r="G147" s="32">
        <v>0.02125</v>
      </c>
      <c r="H147" s="5">
        <v>-0.01</v>
      </c>
    </row>
    <row r="148" spans="1:8" ht="27">
      <c r="A148" s="5">
        <v>144</v>
      </c>
      <c r="B148" s="5" t="s">
        <v>1343</v>
      </c>
      <c r="C148" s="5" t="s">
        <v>2119</v>
      </c>
      <c r="D148" s="12" t="s">
        <v>1461</v>
      </c>
      <c r="E148" s="31" t="s">
        <v>2131</v>
      </c>
      <c r="F148" s="13" t="s">
        <v>1487</v>
      </c>
      <c r="G148" s="32">
        <v>0.02125</v>
      </c>
      <c r="H148" s="5">
        <v>-0.01</v>
      </c>
    </row>
    <row r="149" spans="1:8" ht="14.25">
      <c r="A149" s="5">
        <v>145</v>
      </c>
      <c r="B149" s="5" t="s">
        <v>1343</v>
      </c>
      <c r="C149" s="5" t="s">
        <v>2119</v>
      </c>
      <c r="D149" s="12" t="s">
        <v>1461</v>
      </c>
      <c r="E149" s="31" t="s">
        <v>2131</v>
      </c>
      <c r="F149" s="13" t="s">
        <v>1488</v>
      </c>
      <c r="G149" s="32">
        <v>0.02125</v>
      </c>
      <c r="H149" s="5">
        <v>-0.01</v>
      </c>
    </row>
    <row r="150" spans="1:8" ht="14.25">
      <c r="A150" s="5">
        <v>146</v>
      </c>
      <c r="B150" s="5" t="s">
        <v>1343</v>
      </c>
      <c r="C150" s="5" t="s">
        <v>2119</v>
      </c>
      <c r="D150" s="12" t="s">
        <v>1461</v>
      </c>
      <c r="E150" s="31" t="s">
        <v>2131</v>
      </c>
      <c r="F150" s="13" t="s">
        <v>1489</v>
      </c>
      <c r="G150" s="32">
        <v>0.085</v>
      </c>
      <c r="H150" s="5">
        <v>-0.01</v>
      </c>
    </row>
    <row r="151" spans="1:8" ht="14.25">
      <c r="A151" s="5">
        <v>147</v>
      </c>
      <c r="B151" s="5" t="s">
        <v>1343</v>
      </c>
      <c r="C151" s="5" t="s">
        <v>2119</v>
      </c>
      <c r="D151" s="12" t="s">
        <v>1461</v>
      </c>
      <c r="E151" s="31" t="s">
        <v>2131</v>
      </c>
      <c r="F151" s="13" t="s">
        <v>1490</v>
      </c>
      <c r="G151" s="32">
        <v>0.05355</v>
      </c>
      <c r="H151" s="5">
        <v>-0.01</v>
      </c>
    </row>
    <row r="152" spans="1:8" ht="14.25">
      <c r="A152" s="5">
        <v>148</v>
      </c>
      <c r="B152" s="5" t="s">
        <v>1343</v>
      </c>
      <c r="C152" s="5" t="s">
        <v>2119</v>
      </c>
      <c r="D152" s="12" t="s">
        <v>1461</v>
      </c>
      <c r="E152" s="31" t="s">
        <v>2131</v>
      </c>
      <c r="F152" s="13" t="s">
        <v>1491</v>
      </c>
      <c r="G152" s="32">
        <v>0.136</v>
      </c>
      <c r="H152" s="5">
        <v>-0.01</v>
      </c>
    </row>
    <row r="153" spans="1:8" ht="14.25">
      <c r="A153" s="5">
        <v>149</v>
      </c>
      <c r="B153" s="5" t="s">
        <v>1343</v>
      </c>
      <c r="C153" s="5" t="s">
        <v>2119</v>
      </c>
      <c r="D153" s="12" t="s">
        <v>1461</v>
      </c>
      <c r="E153" s="31" t="s">
        <v>2131</v>
      </c>
      <c r="F153" s="13" t="s">
        <v>1492</v>
      </c>
      <c r="G153" s="32">
        <v>0.05355</v>
      </c>
      <c r="H153" s="5">
        <v>-0.01</v>
      </c>
    </row>
    <row r="154" spans="1:8" ht="14.25">
      <c r="A154" s="5">
        <v>150</v>
      </c>
      <c r="B154" s="5" t="s">
        <v>1343</v>
      </c>
      <c r="C154" s="5" t="s">
        <v>2119</v>
      </c>
      <c r="D154" s="12" t="s">
        <v>1461</v>
      </c>
      <c r="E154" s="31" t="s">
        <v>2131</v>
      </c>
      <c r="F154" s="13" t="s">
        <v>1493</v>
      </c>
      <c r="G154" s="32">
        <v>0.02125</v>
      </c>
      <c r="H154" s="5">
        <v>-0.01</v>
      </c>
    </row>
    <row r="155" spans="1:8" ht="14.25">
      <c r="A155" s="5">
        <v>151</v>
      </c>
      <c r="B155" s="5" t="s">
        <v>1343</v>
      </c>
      <c r="C155" s="5" t="s">
        <v>2119</v>
      </c>
      <c r="D155" s="12" t="s">
        <v>1461</v>
      </c>
      <c r="E155" s="31" t="s">
        <v>2131</v>
      </c>
      <c r="F155" s="13" t="s">
        <v>1494</v>
      </c>
      <c r="G155" s="32">
        <v>0.34</v>
      </c>
      <c r="H155" s="5">
        <v>0.04</v>
      </c>
    </row>
    <row r="156" spans="1:8" ht="14.25">
      <c r="A156" s="5">
        <v>152</v>
      </c>
      <c r="B156" s="5" t="s">
        <v>1343</v>
      </c>
      <c r="C156" s="5" t="s">
        <v>2119</v>
      </c>
      <c r="D156" s="12" t="s">
        <v>1461</v>
      </c>
      <c r="E156" s="31" t="s">
        <v>2131</v>
      </c>
      <c r="F156" s="13" t="s">
        <v>1495</v>
      </c>
      <c r="G156" s="32">
        <v>0.136</v>
      </c>
      <c r="H156" s="5">
        <v>-0.01</v>
      </c>
    </row>
    <row r="157" spans="1:8" ht="14.25">
      <c r="A157" s="5">
        <v>153</v>
      </c>
      <c r="B157" s="5" t="s">
        <v>1343</v>
      </c>
      <c r="C157" s="5" t="s">
        <v>2119</v>
      </c>
      <c r="D157" s="12" t="s">
        <v>1461</v>
      </c>
      <c r="E157" s="31" t="s">
        <v>2131</v>
      </c>
      <c r="F157" s="13" t="s">
        <v>1496</v>
      </c>
      <c r="G157" s="32">
        <v>0.02125</v>
      </c>
      <c r="H157" s="5">
        <v>-0.01</v>
      </c>
    </row>
    <row r="158" spans="1:8" ht="14.25">
      <c r="A158" s="5">
        <v>154</v>
      </c>
      <c r="B158" s="5" t="s">
        <v>1343</v>
      </c>
      <c r="C158" s="5" t="s">
        <v>2124</v>
      </c>
      <c r="D158" s="12" t="s">
        <v>1500</v>
      </c>
      <c r="E158" s="31" t="s">
        <v>2131</v>
      </c>
      <c r="F158" s="13" t="s">
        <v>1497</v>
      </c>
      <c r="G158" s="32">
        <v>0.05355</v>
      </c>
      <c r="H158" s="5">
        <v>-0.01</v>
      </c>
    </row>
    <row r="159" spans="1:8" ht="14.25">
      <c r="A159" s="5">
        <v>155</v>
      </c>
      <c r="B159" s="5" t="s">
        <v>1343</v>
      </c>
      <c r="C159" s="5" t="s">
        <v>2124</v>
      </c>
      <c r="D159" s="12" t="s">
        <v>1500</v>
      </c>
      <c r="E159" s="31" t="s">
        <v>2131</v>
      </c>
      <c r="F159" s="13" t="s">
        <v>1498</v>
      </c>
      <c r="G159" s="32">
        <v>0.034</v>
      </c>
      <c r="H159" s="5">
        <v>-0.01</v>
      </c>
    </row>
    <row r="160" spans="1:8" ht="14.25">
      <c r="A160" s="5">
        <v>156</v>
      </c>
      <c r="B160" s="5" t="s">
        <v>1343</v>
      </c>
      <c r="C160" s="5" t="s">
        <v>2124</v>
      </c>
      <c r="D160" s="12" t="s">
        <v>1500</v>
      </c>
      <c r="E160" s="31" t="s">
        <v>2131</v>
      </c>
      <c r="F160" s="13" t="s">
        <v>1499</v>
      </c>
      <c r="G160" s="32">
        <v>0.02125</v>
      </c>
      <c r="H160" s="5">
        <v>-0.01</v>
      </c>
    </row>
    <row r="161" spans="1:8" ht="14.25">
      <c r="A161" s="5">
        <v>157</v>
      </c>
      <c r="B161" s="5" t="s">
        <v>1343</v>
      </c>
      <c r="C161" s="5" t="s">
        <v>2124</v>
      </c>
      <c r="D161" s="12" t="s">
        <v>1500</v>
      </c>
      <c r="E161" s="31" t="s">
        <v>2131</v>
      </c>
      <c r="F161" s="13" t="s">
        <v>1501</v>
      </c>
      <c r="G161" s="32">
        <v>0.0085</v>
      </c>
      <c r="H161" s="5">
        <v>-0.01</v>
      </c>
    </row>
    <row r="162" spans="1:8" ht="27">
      <c r="A162" s="5">
        <v>158</v>
      </c>
      <c r="B162" s="5" t="s">
        <v>1343</v>
      </c>
      <c r="C162" s="5" t="s">
        <v>2124</v>
      </c>
      <c r="D162" s="12" t="s">
        <v>1500</v>
      </c>
      <c r="E162" s="31" t="s">
        <v>2131</v>
      </c>
      <c r="F162" s="13" t="s">
        <v>1502</v>
      </c>
      <c r="G162" s="32">
        <v>0.0085</v>
      </c>
      <c r="H162" s="5">
        <v>-0.01</v>
      </c>
    </row>
    <row r="163" spans="1:8" ht="14.25">
      <c r="A163" s="5">
        <v>159</v>
      </c>
      <c r="B163" s="5" t="s">
        <v>1343</v>
      </c>
      <c r="C163" s="5" t="s">
        <v>2124</v>
      </c>
      <c r="D163" s="12" t="s">
        <v>1500</v>
      </c>
      <c r="E163" s="31" t="s">
        <v>2131</v>
      </c>
      <c r="F163" s="13" t="s">
        <v>1503</v>
      </c>
      <c r="G163" s="32">
        <v>0.34</v>
      </c>
      <c r="H163" s="5">
        <v>0.04</v>
      </c>
    </row>
    <row r="164" spans="1:8" ht="14.25">
      <c r="A164" s="5">
        <v>160</v>
      </c>
      <c r="B164" s="5" t="s">
        <v>1343</v>
      </c>
      <c r="C164" s="5" t="s">
        <v>2124</v>
      </c>
      <c r="D164" s="12" t="s">
        <v>1500</v>
      </c>
      <c r="E164" s="31" t="s">
        <v>2131</v>
      </c>
      <c r="F164" s="13" t="s">
        <v>1504</v>
      </c>
      <c r="G164" s="32">
        <v>0.085</v>
      </c>
      <c r="H164" s="5">
        <v>-0.01</v>
      </c>
    </row>
    <row r="165" spans="1:8" ht="14.25">
      <c r="A165" s="5">
        <v>161</v>
      </c>
      <c r="B165" s="5" t="s">
        <v>1343</v>
      </c>
      <c r="C165" s="5" t="s">
        <v>2124</v>
      </c>
      <c r="D165" s="12" t="s">
        <v>1500</v>
      </c>
      <c r="E165" s="31" t="s">
        <v>2131</v>
      </c>
      <c r="F165" s="13" t="s">
        <v>1505</v>
      </c>
      <c r="G165" s="32">
        <v>0.2125</v>
      </c>
      <c r="H165" s="5">
        <v>0.012</v>
      </c>
    </row>
    <row r="166" spans="1:8" ht="14.25">
      <c r="A166" s="5">
        <v>162</v>
      </c>
      <c r="B166" s="5" t="s">
        <v>1343</v>
      </c>
      <c r="C166" s="5" t="s">
        <v>2124</v>
      </c>
      <c r="D166" s="12" t="s">
        <v>1500</v>
      </c>
      <c r="E166" s="31" t="s">
        <v>2131</v>
      </c>
      <c r="F166" s="13" t="s">
        <v>1506</v>
      </c>
      <c r="G166" s="32">
        <v>0.26775</v>
      </c>
      <c r="H166" s="5">
        <v>0.07</v>
      </c>
    </row>
    <row r="167" spans="1:8" ht="14.25">
      <c r="A167" s="5">
        <v>163</v>
      </c>
      <c r="B167" s="5" t="s">
        <v>1343</v>
      </c>
      <c r="C167" s="5" t="s">
        <v>2124</v>
      </c>
      <c r="D167" s="12" t="s">
        <v>1500</v>
      </c>
      <c r="E167" s="31" t="s">
        <v>2131</v>
      </c>
      <c r="F167" s="13" t="s">
        <v>1507</v>
      </c>
      <c r="G167" s="32">
        <v>0.34</v>
      </c>
      <c r="H167" s="5">
        <v>0.04</v>
      </c>
    </row>
    <row r="168" spans="1:8" ht="14.25">
      <c r="A168" s="5">
        <v>164</v>
      </c>
      <c r="B168" s="5" t="s">
        <v>1343</v>
      </c>
      <c r="C168" s="5" t="s">
        <v>2124</v>
      </c>
      <c r="D168" s="12" t="s">
        <v>1500</v>
      </c>
      <c r="E168" s="31" t="s">
        <v>2131</v>
      </c>
      <c r="F168" s="13" t="s">
        <v>1508</v>
      </c>
      <c r="G168" s="32">
        <v>0.085</v>
      </c>
      <c r="H168" s="5">
        <v>-0.01</v>
      </c>
    </row>
    <row r="169" spans="1:8" ht="14.25">
      <c r="A169" s="5">
        <v>165</v>
      </c>
      <c r="B169" s="5" t="s">
        <v>1343</v>
      </c>
      <c r="C169" s="5" t="s">
        <v>2124</v>
      </c>
      <c r="D169" s="12" t="s">
        <v>1500</v>
      </c>
      <c r="E169" s="31" t="s">
        <v>2131</v>
      </c>
      <c r="F169" s="13" t="s">
        <v>1509</v>
      </c>
      <c r="G169" s="32">
        <v>0.153</v>
      </c>
      <c r="H169" s="5">
        <v>-0.01</v>
      </c>
    </row>
    <row r="170" spans="1:8" ht="14.25">
      <c r="A170" s="5">
        <v>166</v>
      </c>
      <c r="B170" s="5" t="s">
        <v>1343</v>
      </c>
      <c r="C170" s="5" t="s">
        <v>2124</v>
      </c>
      <c r="D170" s="12" t="s">
        <v>1500</v>
      </c>
      <c r="E170" s="31" t="s">
        <v>2131</v>
      </c>
      <c r="F170" s="13" t="s">
        <v>1510</v>
      </c>
      <c r="G170" s="32">
        <v>0.085</v>
      </c>
      <c r="H170" s="5">
        <v>-0.01</v>
      </c>
    </row>
    <row r="171" spans="1:8" ht="14.25">
      <c r="A171" s="5">
        <v>167</v>
      </c>
      <c r="B171" s="5" t="s">
        <v>1343</v>
      </c>
      <c r="C171" s="5" t="s">
        <v>2124</v>
      </c>
      <c r="D171" s="12" t="s">
        <v>1500</v>
      </c>
      <c r="E171" s="31" t="s">
        <v>2131</v>
      </c>
      <c r="F171" s="13" t="s">
        <v>1511</v>
      </c>
      <c r="G171" s="32">
        <v>0.085</v>
      </c>
      <c r="H171" s="5">
        <v>-0.01</v>
      </c>
    </row>
    <row r="172" spans="1:8" ht="14.25">
      <c r="A172" s="5">
        <v>168</v>
      </c>
      <c r="B172" s="5" t="s">
        <v>1343</v>
      </c>
      <c r="C172" s="5" t="s">
        <v>2124</v>
      </c>
      <c r="D172" s="12" t="s">
        <v>1500</v>
      </c>
      <c r="E172" s="31" t="s">
        <v>2131</v>
      </c>
      <c r="F172" s="13" t="s">
        <v>1512</v>
      </c>
      <c r="G172" s="32">
        <v>0.2125</v>
      </c>
      <c r="H172" s="5">
        <v>0.012</v>
      </c>
    </row>
    <row r="173" spans="1:8" ht="14.25">
      <c r="A173" s="5">
        <v>169</v>
      </c>
      <c r="B173" s="5" t="s">
        <v>1343</v>
      </c>
      <c r="C173" s="5" t="s">
        <v>2124</v>
      </c>
      <c r="D173" s="12" t="s">
        <v>1500</v>
      </c>
      <c r="E173" s="31" t="s">
        <v>2131</v>
      </c>
      <c r="F173" s="13" t="s">
        <v>1513</v>
      </c>
      <c r="G173" s="32">
        <v>0.2125</v>
      </c>
      <c r="H173" s="5">
        <v>0.012</v>
      </c>
    </row>
    <row r="174" spans="1:8" ht="14.25">
      <c r="A174" s="5">
        <v>170</v>
      </c>
      <c r="B174" s="5" t="s">
        <v>1343</v>
      </c>
      <c r="C174" s="5" t="s">
        <v>2124</v>
      </c>
      <c r="D174" s="12" t="s">
        <v>1500</v>
      </c>
      <c r="E174" s="31" t="s">
        <v>2131</v>
      </c>
      <c r="F174" s="13" t="s">
        <v>1514</v>
      </c>
      <c r="G174" s="32">
        <v>0.34</v>
      </c>
      <c r="H174" s="5">
        <f>0.04+12</f>
        <v>12.04</v>
      </c>
    </row>
    <row r="175" spans="1:8" ht="27">
      <c r="A175" s="5">
        <v>171</v>
      </c>
      <c r="B175" s="5" t="s">
        <v>1343</v>
      </c>
      <c r="C175" s="5" t="s">
        <v>2124</v>
      </c>
      <c r="D175" s="12" t="s">
        <v>1500</v>
      </c>
      <c r="E175" s="31" t="s">
        <v>2131</v>
      </c>
      <c r="F175" s="13" t="s">
        <v>1515</v>
      </c>
      <c r="G175" s="32">
        <v>0.085</v>
      </c>
      <c r="H175" s="5">
        <v>-0.01</v>
      </c>
    </row>
    <row r="176" spans="1:8" ht="14.25">
      <c r="A176" s="5">
        <v>172</v>
      </c>
      <c r="B176" s="5" t="s">
        <v>1343</v>
      </c>
      <c r="C176" s="5" t="s">
        <v>2124</v>
      </c>
      <c r="D176" s="12" t="s">
        <v>1500</v>
      </c>
      <c r="E176" s="31" t="s">
        <v>2131</v>
      </c>
      <c r="F176" s="13" t="s">
        <v>1516</v>
      </c>
      <c r="G176" s="32">
        <v>0.34</v>
      </c>
      <c r="H176" s="5">
        <f>0.04+15</f>
        <v>15.04</v>
      </c>
    </row>
    <row r="177" spans="1:8" ht="14.25">
      <c r="A177" s="5">
        <v>173</v>
      </c>
      <c r="B177" s="5" t="s">
        <v>1343</v>
      </c>
      <c r="C177" s="5" t="s">
        <v>2124</v>
      </c>
      <c r="D177" s="12" t="s">
        <v>1500</v>
      </c>
      <c r="E177" s="31" t="s">
        <v>2131</v>
      </c>
      <c r="F177" s="13" t="s">
        <v>1517</v>
      </c>
      <c r="G177" s="32">
        <v>0.136</v>
      </c>
      <c r="H177" s="5">
        <v>-0.02</v>
      </c>
    </row>
    <row r="178" spans="1:8" ht="14.25">
      <c r="A178" s="5">
        <v>174</v>
      </c>
      <c r="B178" s="5" t="s">
        <v>1343</v>
      </c>
      <c r="C178" s="5" t="s">
        <v>2124</v>
      </c>
      <c r="D178" s="12" t="s">
        <v>1500</v>
      </c>
      <c r="E178" s="31" t="s">
        <v>2131</v>
      </c>
      <c r="F178" s="13" t="s">
        <v>1518</v>
      </c>
      <c r="G178" s="32">
        <v>0.05355</v>
      </c>
      <c r="H178" s="5">
        <v>-0.02</v>
      </c>
    </row>
    <row r="179" spans="1:8" ht="14.25">
      <c r="A179" s="5">
        <v>175</v>
      </c>
      <c r="B179" s="5" t="s">
        <v>1343</v>
      </c>
      <c r="C179" s="5" t="s">
        <v>2124</v>
      </c>
      <c r="D179" s="12" t="s">
        <v>1500</v>
      </c>
      <c r="E179" s="31" t="s">
        <v>2131</v>
      </c>
      <c r="F179" s="13" t="s">
        <v>1519</v>
      </c>
      <c r="G179" s="32">
        <v>0.085</v>
      </c>
      <c r="H179" s="5">
        <v>-0.02</v>
      </c>
    </row>
    <row r="180" spans="1:8" ht="14.25">
      <c r="A180" s="5">
        <v>176</v>
      </c>
      <c r="B180" s="5" t="s">
        <v>1343</v>
      </c>
      <c r="C180" s="5" t="s">
        <v>2124</v>
      </c>
      <c r="D180" s="12" t="s">
        <v>1500</v>
      </c>
      <c r="E180" s="31" t="s">
        <v>2131</v>
      </c>
      <c r="F180" s="13" t="s">
        <v>1520</v>
      </c>
      <c r="G180" s="32">
        <v>0.02125</v>
      </c>
      <c r="H180" s="5">
        <v>-0.02</v>
      </c>
    </row>
    <row r="181" spans="1:8" ht="14.25">
      <c r="A181" s="5">
        <v>177</v>
      </c>
      <c r="B181" s="5" t="s">
        <v>1343</v>
      </c>
      <c r="C181" s="5" t="s">
        <v>2124</v>
      </c>
      <c r="D181" s="12" t="s">
        <v>1500</v>
      </c>
      <c r="E181" s="31" t="s">
        <v>2131</v>
      </c>
      <c r="F181" s="13" t="s">
        <v>1521</v>
      </c>
      <c r="G181" s="32">
        <v>0.034</v>
      </c>
      <c r="H181" s="5">
        <v>-0.02</v>
      </c>
    </row>
    <row r="182" spans="1:8" ht="14.25">
      <c r="A182" s="5">
        <v>178</v>
      </c>
      <c r="B182" s="5" t="s">
        <v>1343</v>
      </c>
      <c r="C182" s="5" t="s">
        <v>2124</v>
      </c>
      <c r="D182" s="12" t="s">
        <v>1500</v>
      </c>
      <c r="E182" s="31" t="s">
        <v>2131</v>
      </c>
      <c r="F182" s="13" t="s">
        <v>1522</v>
      </c>
      <c r="G182" s="32">
        <v>0.34</v>
      </c>
      <c r="H182" s="5">
        <v>0.04</v>
      </c>
    </row>
    <row r="183" spans="1:8" ht="14.25">
      <c r="A183" s="5">
        <v>179</v>
      </c>
      <c r="B183" s="5" t="s">
        <v>1343</v>
      </c>
      <c r="C183" s="5" t="s">
        <v>2124</v>
      </c>
      <c r="D183" s="12" t="s">
        <v>1500</v>
      </c>
      <c r="E183" s="31" t="s">
        <v>2131</v>
      </c>
      <c r="F183" s="13" t="s">
        <v>1523</v>
      </c>
      <c r="G183" s="32">
        <v>0.085</v>
      </c>
      <c r="H183" s="5">
        <v>-0.02</v>
      </c>
    </row>
    <row r="184" spans="1:8" ht="14.25">
      <c r="A184" s="5">
        <v>180</v>
      </c>
      <c r="B184" s="5" t="s">
        <v>1343</v>
      </c>
      <c r="C184" s="5" t="s">
        <v>2124</v>
      </c>
      <c r="D184" s="12" t="s">
        <v>1500</v>
      </c>
      <c r="E184" s="31" t="s">
        <v>2131</v>
      </c>
      <c r="F184" s="13" t="s">
        <v>1524</v>
      </c>
      <c r="G184" s="32">
        <v>0.085</v>
      </c>
      <c r="H184" s="5">
        <v>-0.02</v>
      </c>
    </row>
    <row r="185" spans="1:8" ht="14.25">
      <c r="A185" s="5">
        <v>181</v>
      </c>
      <c r="B185" s="5" t="s">
        <v>1343</v>
      </c>
      <c r="C185" s="5" t="s">
        <v>2124</v>
      </c>
      <c r="D185" s="12" t="s">
        <v>1500</v>
      </c>
      <c r="E185" s="31" t="s">
        <v>2131</v>
      </c>
      <c r="F185" s="13" t="s">
        <v>1525</v>
      </c>
      <c r="G185" s="32">
        <v>0.2125</v>
      </c>
      <c r="H185" s="5">
        <v>0.012</v>
      </c>
    </row>
    <row r="186" spans="1:8" ht="14.25">
      <c r="A186" s="5">
        <v>182</v>
      </c>
      <c r="B186" s="5" t="s">
        <v>1343</v>
      </c>
      <c r="C186" s="5" t="s">
        <v>2124</v>
      </c>
      <c r="D186" s="12" t="s">
        <v>1500</v>
      </c>
      <c r="E186" s="31" t="s">
        <v>2131</v>
      </c>
      <c r="F186" s="13" t="s">
        <v>1526</v>
      </c>
      <c r="G186" s="32">
        <v>0.05355</v>
      </c>
      <c r="H186" s="5">
        <v>-0.02</v>
      </c>
    </row>
    <row r="187" spans="1:8" ht="14.25">
      <c r="A187" s="5">
        <v>183</v>
      </c>
      <c r="B187" s="5" t="s">
        <v>1343</v>
      </c>
      <c r="C187" s="5" t="s">
        <v>2124</v>
      </c>
      <c r="D187" s="12" t="s">
        <v>1500</v>
      </c>
      <c r="E187" s="31" t="s">
        <v>2131</v>
      </c>
      <c r="F187" s="13" t="s">
        <v>1527</v>
      </c>
      <c r="G187" s="32">
        <v>0.02125</v>
      </c>
      <c r="H187" s="5">
        <f>-0.02+5</f>
        <v>4.98</v>
      </c>
    </row>
    <row r="188" spans="1:8" ht="14.25">
      <c r="A188" s="5">
        <v>184</v>
      </c>
      <c r="B188" s="5" t="s">
        <v>1343</v>
      </c>
      <c r="C188" s="5" t="s">
        <v>2124</v>
      </c>
      <c r="D188" s="12" t="s">
        <v>1500</v>
      </c>
      <c r="E188" s="31" t="s">
        <v>2131</v>
      </c>
      <c r="F188" s="13" t="s">
        <v>1528</v>
      </c>
      <c r="G188" s="32">
        <v>0.2125</v>
      </c>
      <c r="H188" s="5">
        <v>-0.02</v>
      </c>
    </row>
    <row r="189" spans="1:8" ht="14.25">
      <c r="A189" s="5">
        <v>185</v>
      </c>
      <c r="B189" s="5" t="s">
        <v>1343</v>
      </c>
      <c r="C189" s="5" t="s">
        <v>2124</v>
      </c>
      <c r="D189" s="12" t="s">
        <v>1500</v>
      </c>
      <c r="E189" s="31" t="s">
        <v>2131</v>
      </c>
      <c r="F189" s="13" t="s">
        <v>1529</v>
      </c>
      <c r="G189" s="32">
        <v>0.085</v>
      </c>
      <c r="H189" s="5">
        <v>-0.02</v>
      </c>
    </row>
    <row r="190" spans="1:8" ht="27">
      <c r="A190" s="5">
        <v>186</v>
      </c>
      <c r="B190" s="5" t="s">
        <v>1343</v>
      </c>
      <c r="C190" s="5" t="s">
        <v>2124</v>
      </c>
      <c r="D190" s="12" t="s">
        <v>1500</v>
      </c>
      <c r="E190" s="31" t="s">
        <v>2131</v>
      </c>
      <c r="F190" s="13" t="s">
        <v>1530</v>
      </c>
      <c r="G190" s="32">
        <v>0.306</v>
      </c>
      <c r="H190" s="5">
        <v>0.006</v>
      </c>
    </row>
    <row r="191" spans="1:8" ht="14.25">
      <c r="A191" s="5">
        <v>187</v>
      </c>
      <c r="B191" s="5" t="s">
        <v>1343</v>
      </c>
      <c r="C191" s="5" t="s">
        <v>2124</v>
      </c>
      <c r="D191" s="12" t="s">
        <v>1500</v>
      </c>
      <c r="E191" s="31" t="s">
        <v>2131</v>
      </c>
      <c r="F191" s="13" t="s">
        <v>1531</v>
      </c>
      <c r="G191" s="32">
        <v>0.02125</v>
      </c>
      <c r="H191" s="5">
        <v>-0.02</v>
      </c>
    </row>
    <row r="192" spans="1:8" ht="14.25">
      <c r="A192" s="5">
        <v>188</v>
      </c>
      <c r="B192" s="5" t="s">
        <v>1343</v>
      </c>
      <c r="C192" s="5" t="s">
        <v>2124</v>
      </c>
      <c r="D192" s="12" t="s">
        <v>1500</v>
      </c>
      <c r="E192" s="31" t="s">
        <v>2131</v>
      </c>
      <c r="F192" s="13" t="s">
        <v>1532</v>
      </c>
      <c r="G192" s="32">
        <v>0.02125</v>
      </c>
      <c r="H192" s="5">
        <v>-0.02</v>
      </c>
    </row>
    <row r="193" spans="1:8" ht="14.25">
      <c r="A193" s="5">
        <v>189</v>
      </c>
      <c r="B193" s="5" t="s">
        <v>1343</v>
      </c>
      <c r="C193" s="5" t="s">
        <v>2124</v>
      </c>
      <c r="D193" s="12" t="s">
        <v>1500</v>
      </c>
      <c r="E193" s="31" t="s">
        <v>2131</v>
      </c>
      <c r="F193" s="13" t="s">
        <v>1533</v>
      </c>
      <c r="G193" s="32">
        <v>0.02125</v>
      </c>
      <c r="H193" s="5">
        <v>-0.02</v>
      </c>
    </row>
    <row r="194" spans="1:8" ht="14.25">
      <c r="A194" s="5">
        <v>190</v>
      </c>
      <c r="B194" s="5" t="s">
        <v>1343</v>
      </c>
      <c r="C194" s="5" t="s">
        <v>2124</v>
      </c>
      <c r="D194" s="12" t="s">
        <v>1500</v>
      </c>
      <c r="E194" s="31" t="s">
        <v>2131</v>
      </c>
      <c r="F194" s="13" t="s">
        <v>1534</v>
      </c>
      <c r="G194" s="32">
        <v>0.034</v>
      </c>
      <c r="H194" s="5">
        <v>-0.02</v>
      </c>
    </row>
    <row r="195" spans="1:8" ht="14.25">
      <c r="A195" s="5">
        <v>191</v>
      </c>
      <c r="B195" s="5" t="s">
        <v>1343</v>
      </c>
      <c r="C195" s="5" t="s">
        <v>2124</v>
      </c>
      <c r="D195" s="12" t="s">
        <v>1500</v>
      </c>
      <c r="E195" s="31" t="s">
        <v>2131</v>
      </c>
      <c r="F195" s="13" t="s">
        <v>1535</v>
      </c>
      <c r="G195" s="32">
        <v>0.05355</v>
      </c>
      <c r="H195" s="5">
        <v>-0.02</v>
      </c>
    </row>
    <row r="196" spans="1:8" ht="14.25">
      <c r="A196" s="5">
        <v>192</v>
      </c>
      <c r="B196" s="5" t="s">
        <v>1343</v>
      </c>
      <c r="C196" s="5" t="s">
        <v>2124</v>
      </c>
      <c r="D196" s="12" t="s">
        <v>1500</v>
      </c>
      <c r="E196" s="31" t="s">
        <v>2131</v>
      </c>
      <c r="F196" s="13" t="s">
        <v>1536</v>
      </c>
      <c r="G196" s="32">
        <v>0.085</v>
      </c>
      <c r="H196" s="5">
        <v>-0.02</v>
      </c>
    </row>
    <row r="197" spans="1:8" ht="14.25">
      <c r="A197" s="5">
        <v>193</v>
      </c>
      <c r="B197" s="5" t="s">
        <v>1343</v>
      </c>
      <c r="C197" s="5" t="s">
        <v>2124</v>
      </c>
      <c r="D197" s="12" t="s">
        <v>1500</v>
      </c>
      <c r="E197" s="31" t="s">
        <v>2131</v>
      </c>
      <c r="F197" s="13" t="s">
        <v>1537</v>
      </c>
      <c r="G197" s="32">
        <v>0.02125</v>
      </c>
      <c r="H197" s="5">
        <v>-0.02</v>
      </c>
    </row>
    <row r="198" spans="1:8" ht="27">
      <c r="A198" s="5">
        <v>194</v>
      </c>
      <c r="B198" s="5" t="s">
        <v>1343</v>
      </c>
      <c r="C198" s="5" t="s">
        <v>2124</v>
      </c>
      <c r="D198" s="12" t="s">
        <v>1500</v>
      </c>
      <c r="E198" s="31" t="s">
        <v>2131</v>
      </c>
      <c r="F198" s="13" t="s">
        <v>1538</v>
      </c>
      <c r="G198" s="32">
        <v>0.136</v>
      </c>
      <c r="H198" s="5">
        <f>-0.02+15</f>
        <v>14.98</v>
      </c>
    </row>
    <row r="199" spans="1:8" ht="14.25">
      <c r="A199" s="5">
        <v>195</v>
      </c>
      <c r="B199" s="5" t="s">
        <v>1343</v>
      </c>
      <c r="C199" s="5" t="s">
        <v>2124</v>
      </c>
      <c r="D199" s="12" t="s">
        <v>1500</v>
      </c>
      <c r="E199" s="31" t="s">
        <v>2131</v>
      </c>
      <c r="F199" s="13" t="s">
        <v>1539</v>
      </c>
      <c r="G199" s="32">
        <v>0.136</v>
      </c>
      <c r="H199" s="5">
        <v>-0.02</v>
      </c>
    </row>
    <row r="200" spans="1:8" ht="14.25">
      <c r="A200" s="5">
        <v>196</v>
      </c>
      <c r="B200" s="5" t="s">
        <v>1343</v>
      </c>
      <c r="C200" s="5" t="s">
        <v>2124</v>
      </c>
      <c r="D200" s="12" t="s">
        <v>1500</v>
      </c>
      <c r="E200" s="31" t="s">
        <v>2131</v>
      </c>
      <c r="F200" s="13" t="s">
        <v>1540</v>
      </c>
      <c r="G200" s="32">
        <v>0.34</v>
      </c>
      <c r="H200" s="5">
        <v>0.04</v>
      </c>
    </row>
    <row r="201" spans="1:8" ht="14.25">
      <c r="A201" s="5">
        <v>197</v>
      </c>
      <c r="B201" s="5" t="s">
        <v>1343</v>
      </c>
      <c r="C201" s="5" t="s">
        <v>2124</v>
      </c>
      <c r="D201" s="12" t="s">
        <v>1500</v>
      </c>
      <c r="E201" s="31" t="s">
        <v>2131</v>
      </c>
      <c r="F201" s="13" t="s">
        <v>1541</v>
      </c>
      <c r="G201" s="32">
        <v>0.034</v>
      </c>
      <c r="H201" s="5">
        <v>-0.02</v>
      </c>
    </row>
    <row r="202" spans="1:8" ht="14.25">
      <c r="A202" s="5">
        <v>198</v>
      </c>
      <c r="B202" s="5" t="s">
        <v>1343</v>
      </c>
      <c r="C202" s="5" t="s">
        <v>2124</v>
      </c>
      <c r="D202" s="12" t="s">
        <v>1500</v>
      </c>
      <c r="E202" s="31" t="s">
        <v>2131</v>
      </c>
      <c r="F202" s="13" t="s">
        <v>1542</v>
      </c>
      <c r="G202" s="32">
        <v>0.034</v>
      </c>
      <c r="H202" s="5">
        <v>-0.02</v>
      </c>
    </row>
    <row r="203" spans="1:8" ht="14.25">
      <c r="A203" s="5">
        <v>199</v>
      </c>
      <c r="B203" s="5" t="s">
        <v>1343</v>
      </c>
      <c r="C203" s="5" t="s">
        <v>2124</v>
      </c>
      <c r="D203" s="12" t="s">
        <v>1500</v>
      </c>
      <c r="E203" s="31" t="s">
        <v>2131</v>
      </c>
      <c r="F203" s="13" t="s">
        <v>1543</v>
      </c>
      <c r="G203" s="32">
        <v>0.085</v>
      </c>
      <c r="H203" s="5">
        <v>-0.02</v>
      </c>
    </row>
    <row r="204" spans="1:8" ht="14.25">
      <c r="A204" s="5">
        <v>200</v>
      </c>
      <c r="B204" s="5" t="s">
        <v>1343</v>
      </c>
      <c r="C204" s="5" t="s">
        <v>2124</v>
      </c>
      <c r="D204" s="12" t="s">
        <v>1500</v>
      </c>
      <c r="E204" s="31" t="s">
        <v>2131</v>
      </c>
      <c r="F204" s="13" t="s">
        <v>1544</v>
      </c>
      <c r="G204" s="32">
        <v>0.085</v>
      </c>
      <c r="H204" s="5">
        <f>-0.02+13</f>
        <v>12.98</v>
      </c>
    </row>
    <row r="205" spans="1:8" ht="27">
      <c r="A205" s="5">
        <v>201</v>
      </c>
      <c r="B205" s="5" t="s">
        <v>1343</v>
      </c>
      <c r="C205" s="5" t="s">
        <v>2124</v>
      </c>
      <c r="D205" s="12" t="s">
        <v>1500</v>
      </c>
      <c r="E205" s="31" t="s">
        <v>2131</v>
      </c>
      <c r="F205" s="13" t="s">
        <v>1545</v>
      </c>
      <c r="G205" s="32">
        <v>0.136</v>
      </c>
      <c r="H205" s="5">
        <f>-0.02+15</f>
        <v>14.98</v>
      </c>
    </row>
    <row r="206" spans="1:8" ht="14.25">
      <c r="A206" s="5">
        <v>202</v>
      </c>
      <c r="B206" s="5" t="s">
        <v>1343</v>
      </c>
      <c r="C206" s="5" t="s">
        <v>2124</v>
      </c>
      <c r="D206" s="12" t="s">
        <v>1500</v>
      </c>
      <c r="E206" s="31" t="s">
        <v>2131</v>
      </c>
      <c r="F206" s="13" t="s">
        <v>1546</v>
      </c>
      <c r="G206" s="32">
        <v>0.05355</v>
      </c>
      <c r="H206" s="5">
        <v>-0.02</v>
      </c>
    </row>
    <row r="207" spans="1:8" ht="14.25">
      <c r="A207" s="5">
        <v>203</v>
      </c>
      <c r="B207" s="5" t="s">
        <v>1343</v>
      </c>
      <c r="C207" s="5" t="s">
        <v>2124</v>
      </c>
      <c r="D207" s="12" t="s">
        <v>1500</v>
      </c>
      <c r="E207" s="31" t="s">
        <v>2131</v>
      </c>
      <c r="F207" s="13" t="s">
        <v>1547</v>
      </c>
      <c r="G207" s="32">
        <v>0.02125</v>
      </c>
      <c r="H207" s="5">
        <v>-0.02</v>
      </c>
    </row>
    <row r="208" spans="1:8" ht="14.25">
      <c r="A208" s="5">
        <v>204</v>
      </c>
      <c r="B208" s="5" t="s">
        <v>1343</v>
      </c>
      <c r="C208" s="5" t="s">
        <v>2124</v>
      </c>
      <c r="D208" s="12" t="s">
        <v>1500</v>
      </c>
      <c r="E208" s="31" t="s">
        <v>2131</v>
      </c>
      <c r="F208" s="13" t="s">
        <v>1548</v>
      </c>
      <c r="G208" s="32">
        <v>0.0085</v>
      </c>
      <c r="H208" s="5">
        <v>-0.02</v>
      </c>
    </row>
    <row r="209" spans="1:8" ht="27">
      <c r="A209" s="5">
        <v>205</v>
      </c>
      <c r="B209" s="5" t="s">
        <v>1343</v>
      </c>
      <c r="C209" s="5" t="s">
        <v>2124</v>
      </c>
      <c r="D209" s="12" t="s">
        <v>1500</v>
      </c>
      <c r="E209" s="31" t="s">
        <v>2131</v>
      </c>
      <c r="F209" s="13" t="s">
        <v>1549</v>
      </c>
      <c r="G209" s="32">
        <v>0.02125</v>
      </c>
      <c r="H209" s="5">
        <v>-0.02</v>
      </c>
    </row>
    <row r="210" spans="1:8" ht="14.25">
      <c r="A210" s="5">
        <v>206</v>
      </c>
      <c r="B210" s="5" t="s">
        <v>1343</v>
      </c>
      <c r="C210" s="5" t="s">
        <v>2124</v>
      </c>
      <c r="D210" s="12" t="s">
        <v>1500</v>
      </c>
      <c r="E210" s="31" t="s">
        <v>2131</v>
      </c>
      <c r="F210" s="13" t="s">
        <v>1550</v>
      </c>
      <c r="G210" s="32">
        <v>0.02125</v>
      </c>
      <c r="H210" s="5">
        <v>-0.02</v>
      </c>
    </row>
    <row r="211" spans="1:8" ht="14.25">
      <c r="A211" s="5">
        <v>207</v>
      </c>
      <c r="B211" s="5" t="s">
        <v>1343</v>
      </c>
      <c r="C211" s="5" t="s">
        <v>2124</v>
      </c>
      <c r="D211" s="12" t="s">
        <v>1500</v>
      </c>
      <c r="E211" s="31" t="s">
        <v>2131</v>
      </c>
      <c r="F211" s="13" t="s">
        <v>1551</v>
      </c>
      <c r="G211" s="32">
        <v>0.05355</v>
      </c>
      <c r="H211" s="5">
        <v>-0.02</v>
      </c>
    </row>
    <row r="212" spans="1:8" ht="14.25">
      <c r="A212" s="5">
        <v>208</v>
      </c>
      <c r="B212" s="5" t="s">
        <v>1343</v>
      </c>
      <c r="C212" s="5" t="s">
        <v>2124</v>
      </c>
      <c r="D212" s="12" t="s">
        <v>1500</v>
      </c>
      <c r="E212" s="31" t="s">
        <v>2131</v>
      </c>
      <c r="F212" s="13" t="s">
        <v>1552</v>
      </c>
      <c r="G212" s="32">
        <v>0.2125</v>
      </c>
      <c r="H212" s="5">
        <f>0.012+12</f>
        <v>12.012</v>
      </c>
    </row>
    <row r="213" spans="1:8" ht="14.25">
      <c r="A213" s="5">
        <v>209</v>
      </c>
      <c r="B213" s="5" t="s">
        <v>1343</v>
      </c>
      <c r="C213" s="5" t="s">
        <v>2124</v>
      </c>
      <c r="D213" s="12" t="s">
        <v>1500</v>
      </c>
      <c r="E213" s="31" t="s">
        <v>2131</v>
      </c>
      <c r="F213" s="13" t="s">
        <v>1553</v>
      </c>
      <c r="G213" s="32">
        <v>0.05355</v>
      </c>
      <c r="H213" s="5">
        <v>-0.02</v>
      </c>
    </row>
    <row r="214" spans="1:8" ht="14.25">
      <c r="A214" s="5">
        <v>210</v>
      </c>
      <c r="B214" s="5" t="s">
        <v>1343</v>
      </c>
      <c r="C214" s="5" t="s">
        <v>2124</v>
      </c>
      <c r="D214" s="12" t="s">
        <v>1500</v>
      </c>
      <c r="E214" s="31" t="s">
        <v>2131</v>
      </c>
      <c r="F214" s="13" t="s">
        <v>1554</v>
      </c>
      <c r="G214" s="32">
        <v>0.05355</v>
      </c>
      <c r="H214" s="5">
        <v>-0.02</v>
      </c>
    </row>
    <row r="215" spans="1:8" ht="14.25">
      <c r="A215" s="5">
        <v>211</v>
      </c>
      <c r="B215" s="5" t="s">
        <v>1343</v>
      </c>
      <c r="C215" s="5" t="s">
        <v>2124</v>
      </c>
      <c r="D215" s="12" t="s">
        <v>1500</v>
      </c>
      <c r="E215" s="31" t="s">
        <v>2131</v>
      </c>
      <c r="F215" s="13" t="s">
        <v>1555</v>
      </c>
      <c r="G215" s="32">
        <v>0.136</v>
      </c>
      <c r="H215" s="5">
        <v>-0.02</v>
      </c>
    </row>
    <row r="216" spans="1:8" ht="14.25">
      <c r="A216" s="5">
        <v>212</v>
      </c>
      <c r="B216" s="5" t="s">
        <v>1343</v>
      </c>
      <c r="C216" s="5" t="s">
        <v>2124</v>
      </c>
      <c r="D216" s="12" t="s">
        <v>1500</v>
      </c>
      <c r="E216" s="31" t="s">
        <v>2131</v>
      </c>
      <c r="F216" s="13" t="s">
        <v>1556</v>
      </c>
      <c r="G216" s="32">
        <v>0.34</v>
      </c>
      <c r="H216" s="5">
        <v>0.04</v>
      </c>
    </row>
    <row r="217" spans="1:8" ht="14.25">
      <c r="A217" s="5">
        <v>213</v>
      </c>
      <c r="B217" s="5" t="s">
        <v>1343</v>
      </c>
      <c r="C217" s="5" t="s">
        <v>2124</v>
      </c>
      <c r="D217" s="12" t="s">
        <v>1500</v>
      </c>
      <c r="E217" s="31" t="s">
        <v>2131</v>
      </c>
      <c r="F217" s="13" t="s">
        <v>1557</v>
      </c>
      <c r="G217" s="32">
        <v>0.85</v>
      </c>
      <c r="H217" s="5">
        <v>0.05</v>
      </c>
    </row>
    <row r="218" spans="1:8" ht="14.25">
      <c r="A218" s="5">
        <v>214</v>
      </c>
      <c r="B218" s="5" t="s">
        <v>1343</v>
      </c>
      <c r="C218" s="5" t="s">
        <v>2124</v>
      </c>
      <c r="D218" s="12" t="s">
        <v>1500</v>
      </c>
      <c r="E218" s="31" t="s">
        <v>2131</v>
      </c>
      <c r="F218" s="13" t="s">
        <v>1558</v>
      </c>
      <c r="G218" s="32">
        <v>0.136</v>
      </c>
      <c r="H218" s="5">
        <v>-0.01</v>
      </c>
    </row>
    <row r="219" spans="1:8" ht="14.25">
      <c r="A219" s="5">
        <v>215</v>
      </c>
      <c r="B219" s="5" t="s">
        <v>1343</v>
      </c>
      <c r="C219" s="5" t="s">
        <v>2124</v>
      </c>
      <c r="D219" s="12" t="s">
        <v>1500</v>
      </c>
      <c r="E219" s="31" t="s">
        <v>2131</v>
      </c>
      <c r="F219" s="13" t="s">
        <v>1559</v>
      </c>
      <c r="G219" s="32">
        <v>0.2125</v>
      </c>
      <c r="H219" s="5">
        <v>0.012</v>
      </c>
    </row>
    <row r="220" spans="1:8" ht="14.25">
      <c r="A220" s="5">
        <v>216</v>
      </c>
      <c r="B220" s="5" t="s">
        <v>1343</v>
      </c>
      <c r="C220" s="5" t="s">
        <v>2124</v>
      </c>
      <c r="D220" s="12" t="s">
        <v>1500</v>
      </c>
      <c r="E220" s="31" t="s">
        <v>2131</v>
      </c>
      <c r="F220" s="13" t="s">
        <v>1560</v>
      </c>
      <c r="G220" s="32">
        <v>0.34</v>
      </c>
      <c r="H220" s="5">
        <v>0.04</v>
      </c>
    </row>
    <row r="221" spans="1:8" ht="14.25">
      <c r="A221" s="5">
        <v>217</v>
      </c>
      <c r="B221" s="5" t="s">
        <v>1343</v>
      </c>
      <c r="C221" s="5" t="s">
        <v>2124</v>
      </c>
      <c r="D221" s="12" t="s">
        <v>1500</v>
      </c>
      <c r="E221" s="31" t="s">
        <v>2131</v>
      </c>
      <c r="F221" s="13" t="s">
        <v>1561</v>
      </c>
      <c r="G221" s="32">
        <v>0.085</v>
      </c>
      <c r="H221" s="5">
        <v>-0.01</v>
      </c>
    </row>
    <row r="222" spans="1:8" ht="14.25">
      <c r="A222" s="5">
        <v>218</v>
      </c>
      <c r="B222" s="5" t="s">
        <v>1343</v>
      </c>
      <c r="C222" s="5" t="s">
        <v>2124</v>
      </c>
      <c r="D222" s="12" t="s">
        <v>1500</v>
      </c>
      <c r="E222" s="31" t="s">
        <v>2131</v>
      </c>
      <c r="F222" s="13" t="s">
        <v>1562</v>
      </c>
      <c r="G222" s="32">
        <v>0.2125</v>
      </c>
      <c r="H222" s="5">
        <v>0.012</v>
      </c>
    </row>
    <row r="223" spans="1:8" ht="14.25">
      <c r="A223" s="5">
        <v>219</v>
      </c>
      <c r="B223" s="5" t="s">
        <v>1343</v>
      </c>
      <c r="C223" s="5" t="s">
        <v>2124</v>
      </c>
      <c r="D223" s="12" t="s">
        <v>1500</v>
      </c>
      <c r="E223" s="31" t="s">
        <v>2131</v>
      </c>
      <c r="F223" s="13" t="s">
        <v>1563</v>
      </c>
      <c r="G223" s="32">
        <v>0.34</v>
      </c>
      <c r="H223" s="5">
        <f>0.04+8</f>
        <v>8.04</v>
      </c>
    </row>
    <row r="224" spans="1:8" ht="14.25">
      <c r="A224" s="5">
        <v>220</v>
      </c>
      <c r="B224" s="5" t="s">
        <v>1343</v>
      </c>
      <c r="C224" s="5" t="s">
        <v>2124</v>
      </c>
      <c r="D224" s="12" t="s">
        <v>1500</v>
      </c>
      <c r="E224" s="31" t="s">
        <v>2131</v>
      </c>
      <c r="F224" s="13" t="s">
        <v>1564</v>
      </c>
      <c r="G224" s="32">
        <v>0.136</v>
      </c>
      <c r="H224" s="5">
        <v>-0.02</v>
      </c>
    </row>
    <row r="225" spans="1:8" ht="14.25">
      <c r="A225" s="5">
        <v>221</v>
      </c>
      <c r="B225" s="5" t="s">
        <v>1343</v>
      </c>
      <c r="C225" s="5" t="s">
        <v>2124</v>
      </c>
      <c r="D225" s="12" t="s">
        <v>1500</v>
      </c>
      <c r="E225" s="31" t="s">
        <v>2131</v>
      </c>
      <c r="F225" s="13" t="s">
        <v>1565</v>
      </c>
      <c r="G225" s="32">
        <v>0.136</v>
      </c>
      <c r="H225" s="5">
        <v>-0.02</v>
      </c>
    </row>
    <row r="226" spans="1:8" ht="14.25">
      <c r="A226" s="5">
        <v>222</v>
      </c>
      <c r="B226" s="5" t="s">
        <v>1343</v>
      </c>
      <c r="C226" s="5" t="s">
        <v>2124</v>
      </c>
      <c r="D226" s="12" t="s">
        <v>1500</v>
      </c>
      <c r="E226" s="31" t="s">
        <v>2131</v>
      </c>
      <c r="F226" s="13" t="s">
        <v>1566</v>
      </c>
      <c r="G226" s="32">
        <v>0.05355</v>
      </c>
      <c r="H226" s="5">
        <v>-0.02</v>
      </c>
    </row>
    <row r="227" spans="1:8" ht="14.25">
      <c r="A227" s="5">
        <v>223</v>
      </c>
      <c r="B227" s="5" t="s">
        <v>1343</v>
      </c>
      <c r="C227" s="5" t="s">
        <v>2124</v>
      </c>
      <c r="D227" s="12" t="s">
        <v>1500</v>
      </c>
      <c r="E227" s="31" t="s">
        <v>2131</v>
      </c>
      <c r="F227" s="13" t="s">
        <v>1567</v>
      </c>
      <c r="G227" s="32">
        <v>0.425</v>
      </c>
      <c r="H227" s="5">
        <v>0.025</v>
      </c>
    </row>
    <row r="228" spans="1:8" ht="14.25">
      <c r="A228" s="5">
        <v>224</v>
      </c>
      <c r="B228" s="5" t="s">
        <v>1343</v>
      </c>
      <c r="C228" s="5" t="s">
        <v>2124</v>
      </c>
      <c r="D228" s="12" t="s">
        <v>1500</v>
      </c>
      <c r="E228" s="31" t="s">
        <v>2131</v>
      </c>
      <c r="F228" s="13" t="s">
        <v>1568</v>
      </c>
      <c r="G228" s="32">
        <v>0.02125</v>
      </c>
      <c r="H228" s="5">
        <v>-0.02</v>
      </c>
    </row>
    <row r="229" spans="1:8" ht="14.25">
      <c r="A229" s="5">
        <v>225</v>
      </c>
      <c r="B229" s="5" t="s">
        <v>1343</v>
      </c>
      <c r="C229" s="5" t="s">
        <v>2124</v>
      </c>
      <c r="D229" s="12" t="s">
        <v>1500</v>
      </c>
      <c r="E229" s="31" t="s">
        <v>2131</v>
      </c>
      <c r="F229" s="13" t="s">
        <v>1569</v>
      </c>
      <c r="G229" s="32">
        <v>0.34</v>
      </c>
      <c r="H229" s="5">
        <v>0.04</v>
      </c>
    </row>
    <row r="230" spans="1:8" ht="14.25">
      <c r="A230" s="5">
        <v>226</v>
      </c>
      <c r="B230" s="5" t="s">
        <v>1343</v>
      </c>
      <c r="C230" s="5" t="s">
        <v>2124</v>
      </c>
      <c r="D230" s="12" t="s">
        <v>1500</v>
      </c>
      <c r="E230" s="31" t="s">
        <v>2131</v>
      </c>
      <c r="F230" s="13" t="s">
        <v>1570</v>
      </c>
      <c r="G230" s="32">
        <v>0.05355</v>
      </c>
      <c r="H230" s="5">
        <v>-0.02</v>
      </c>
    </row>
    <row r="231" spans="1:8" ht="14.25">
      <c r="A231" s="5">
        <v>227</v>
      </c>
      <c r="B231" s="5" t="s">
        <v>1343</v>
      </c>
      <c r="C231" s="5" t="s">
        <v>2124</v>
      </c>
      <c r="D231" s="12" t="s">
        <v>1500</v>
      </c>
      <c r="E231" s="31" t="s">
        <v>2131</v>
      </c>
      <c r="F231" s="13" t="s">
        <v>1571</v>
      </c>
      <c r="G231" s="32">
        <v>0.05355</v>
      </c>
      <c r="H231" s="5">
        <v>-0.02</v>
      </c>
    </row>
    <row r="232" spans="1:8" ht="14.25">
      <c r="A232" s="5">
        <v>228</v>
      </c>
      <c r="B232" s="5" t="s">
        <v>1343</v>
      </c>
      <c r="C232" s="5" t="s">
        <v>2124</v>
      </c>
      <c r="D232" s="12" t="s">
        <v>1500</v>
      </c>
      <c r="E232" s="31" t="s">
        <v>2131</v>
      </c>
      <c r="F232" s="13" t="s">
        <v>1572</v>
      </c>
      <c r="G232" s="32">
        <v>0.34</v>
      </c>
      <c r="H232" s="5">
        <f>0.04+13</f>
        <v>13.04</v>
      </c>
    </row>
    <row r="233" spans="1:8" ht="14.25">
      <c r="A233" s="5">
        <v>229</v>
      </c>
      <c r="B233" s="5" t="s">
        <v>1343</v>
      </c>
      <c r="C233" s="5" t="s">
        <v>2124</v>
      </c>
      <c r="D233" s="12" t="s">
        <v>1500</v>
      </c>
      <c r="E233" s="31" t="s">
        <v>2131</v>
      </c>
      <c r="F233" s="13" t="s">
        <v>1573</v>
      </c>
      <c r="G233" s="32">
        <v>0.2125</v>
      </c>
      <c r="H233" s="5">
        <v>0.012</v>
      </c>
    </row>
    <row r="234" spans="1:8" ht="14.25">
      <c r="A234" s="5">
        <v>230</v>
      </c>
      <c r="B234" s="5" t="s">
        <v>1343</v>
      </c>
      <c r="C234" s="5" t="s">
        <v>2124</v>
      </c>
      <c r="D234" s="12" t="s">
        <v>1500</v>
      </c>
      <c r="E234" s="31" t="s">
        <v>2131</v>
      </c>
      <c r="F234" s="13" t="s">
        <v>1574</v>
      </c>
      <c r="G234" s="32">
        <v>0.085</v>
      </c>
      <c r="H234" s="5">
        <v>-0.01</v>
      </c>
    </row>
    <row r="235" spans="1:8" ht="14.25">
      <c r="A235" s="5">
        <v>231</v>
      </c>
      <c r="B235" s="5" t="s">
        <v>1343</v>
      </c>
      <c r="C235" s="5" t="s">
        <v>2124</v>
      </c>
      <c r="D235" s="12" t="s">
        <v>1500</v>
      </c>
      <c r="E235" s="31" t="s">
        <v>2131</v>
      </c>
      <c r="F235" s="13" t="s">
        <v>1575</v>
      </c>
      <c r="G235" s="32">
        <v>0.2125</v>
      </c>
      <c r="H235" s="5">
        <v>0.012</v>
      </c>
    </row>
    <row r="236" spans="1:8" ht="14.25">
      <c r="A236" s="5">
        <v>232</v>
      </c>
      <c r="B236" s="5" t="s">
        <v>1343</v>
      </c>
      <c r="C236" s="5" t="s">
        <v>2124</v>
      </c>
      <c r="D236" s="12" t="s">
        <v>1500</v>
      </c>
      <c r="E236" s="31" t="s">
        <v>2131</v>
      </c>
      <c r="F236" s="13" t="s">
        <v>1576</v>
      </c>
      <c r="G236" s="32">
        <v>0.153</v>
      </c>
      <c r="H236" s="5">
        <v>-0.01</v>
      </c>
    </row>
    <row r="237" spans="1:8" ht="27">
      <c r="A237" s="5">
        <v>233</v>
      </c>
      <c r="B237" s="5" t="s">
        <v>1343</v>
      </c>
      <c r="C237" s="5" t="s">
        <v>2124</v>
      </c>
      <c r="D237" s="12" t="s">
        <v>1500</v>
      </c>
      <c r="E237" s="31" t="s">
        <v>2131</v>
      </c>
      <c r="F237" s="13" t="s">
        <v>1577</v>
      </c>
      <c r="G237" s="32">
        <v>0.085</v>
      </c>
      <c r="H237" s="5">
        <v>-0.01</v>
      </c>
    </row>
    <row r="238" spans="1:8" ht="14.25">
      <c r="A238" s="5">
        <v>234</v>
      </c>
      <c r="B238" s="5" t="s">
        <v>1343</v>
      </c>
      <c r="C238" s="5" t="s">
        <v>2124</v>
      </c>
      <c r="D238" s="12" t="s">
        <v>1500</v>
      </c>
      <c r="E238" s="31" t="s">
        <v>2131</v>
      </c>
      <c r="F238" s="13" t="s">
        <v>1578</v>
      </c>
      <c r="G238" s="32">
        <v>0.26775</v>
      </c>
      <c r="H238" s="5">
        <v>0.07</v>
      </c>
    </row>
    <row r="239" spans="1:8" ht="14.25">
      <c r="A239" s="5">
        <v>235</v>
      </c>
      <c r="B239" s="5" t="s">
        <v>1343</v>
      </c>
      <c r="C239" s="5" t="s">
        <v>2124</v>
      </c>
      <c r="D239" s="12" t="s">
        <v>1500</v>
      </c>
      <c r="E239" s="31" t="s">
        <v>2131</v>
      </c>
      <c r="F239" s="13" t="s">
        <v>1579</v>
      </c>
      <c r="G239" s="32">
        <v>0.34</v>
      </c>
      <c r="H239" s="5">
        <v>0.04</v>
      </c>
    </row>
    <row r="240" spans="1:8" ht="14.25">
      <c r="A240" s="5">
        <v>236</v>
      </c>
      <c r="B240" s="5" t="s">
        <v>1343</v>
      </c>
      <c r="C240" s="5" t="s">
        <v>2124</v>
      </c>
      <c r="D240" s="12" t="s">
        <v>1500</v>
      </c>
      <c r="E240" s="31" t="s">
        <v>2131</v>
      </c>
      <c r="F240" s="13" t="s">
        <v>1580</v>
      </c>
      <c r="G240" s="32">
        <v>0.153</v>
      </c>
      <c r="H240" s="5">
        <v>-0.01</v>
      </c>
    </row>
    <row r="241" spans="1:8" ht="14.25">
      <c r="A241" s="5">
        <v>237</v>
      </c>
      <c r="B241" s="5" t="s">
        <v>1343</v>
      </c>
      <c r="C241" s="5" t="s">
        <v>2124</v>
      </c>
      <c r="D241" s="12" t="s">
        <v>1500</v>
      </c>
      <c r="E241" s="31" t="s">
        <v>2131</v>
      </c>
      <c r="F241" s="13" t="s">
        <v>1581</v>
      </c>
      <c r="G241" s="32">
        <v>0.272</v>
      </c>
      <c r="H241" s="5">
        <v>0.007</v>
      </c>
    </row>
    <row r="242" spans="1:8" ht="14.25">
      <c r="A242" s="5">
        <v>238</v>
      </c>
      <c r="B242" s="5" t="s">
        <v>1343</v>
      </c>
      <c r="C242" s="5" t="s">
        <v>2124</v>
      </c>
      <c r="D242" s="12" t="s">
        <v>1500</v>
      </c>
      <c r="E242" s="31" t="s">
        <v>2131</v>
      </c>
      <c r="F242" s="13" t="s">
        <v>1582</v>
      </c>
      <c r="G242" s="32">
        <v>0.136</v>
      </c>
      <c r="H242" s="5">
        <f>-0.01+12</f>
        <v>11.99</v>
      </c>
    </row>
    <row r="243" spans="1:8" ht="14.25">
      <c r="A243" s="5">
        <v>239</v>
      </c>
      <c r="B243" s="5" t="s">
        <v>1343</v>
      </c>
      <c r="C243" s="5" t="s">
        <v>2124</v>
      </c>
      <c r="D243" s="12" t="s">
        <v>1500</v>
      </c>
      <c r="E243" s="31" t="s">
        <v>2131</v>
      </c>
      <c r="F243" s="13" t="s">
        <v>1583</v>
      </c>
      <c r="G243" s="32">
        <v>0.136</v>
      </c>
      <c r="H243" s="5">
        <v>-0.01</v>
      </c>
    </row>
    <row r="244" spans="1:8" ht="14.25">
      <c r="A244" s="5">
        <v>240</v>
      </c>
      <c r="B244" s="5" t="s">
        <v>1343</v>
      </c>
      <c r="C244" s="5" t="s">
        <v>2124</v>
      </c>
      <c r="D244" s="12" t="s">
        <v>1500</v>
      </c>
      <c r="E244" s="31" t="s">
        <v>2131</v>
      </c>
      <c r="F244" s="13" t="s">
        <v>1584</v>
      </c>
      <c r="G244" s="32">
        <v>0.2125</v>
      </c>
      <c r="H244" s="5">
        <v>0.012</v>
      </c>
    </row>
    <row r="245" spans="1:8" ht="14.25">
      <c r="A245" s="5">
        <v>241</v>
      </c>
      <c r="B245" s="5" t="s">
        <v>1343</v>
      </c>
      <c r="C245" s="5" t="s">
        <v>2124</v>
      </c>
      <c r="D245" s="12" t="s">
        <v>1500</v>
      </c>
      <c r="E245" s="31" t="s">
        <v>2131</v>
      </c>
      <c r="F245" s="13" t="s">
        <v>1585</v>
      </c>
      <c r="G245" s="32">
        <v>0.153</v>
      </c>
      <c r="H245" s="5">
        <v>-0.01</v>
      </c>
    </row>
    <row r="246" spans="1:8" ht="14.25">
      <c r="A246" s="5">
        <v>242</v>
      </c>
      <c r="B246" s="5" t="s">
        <v>1343</v>
      </c>
      <c r="C246" s="5" t="s">
        <v>2124</v>
      </c>
      <c r="D246" s="12" t="s">
        <v>1500</v>
      </c>
      <c r="E246" s="31" t="s">
        <v>2131</v>
      </c>
      <c r="F246" s="13" t="s">
        <v>1586</v>
      </c>
      <c r="G246" s="32">
        <v>0.10625</v>
      </c>
      <c r="H246" s="5">
        <v>-0.006</v>
      </c>
    </row>
    <row r="247" spans="1:8" ht="14.25">
      <c r="A247" s="5">
        <v>243</v>
      </c>
      <c r="B247" s="5" t="s">
        <v>1343</v>
      </c>
      <c r="C247" s="5" t="s">
        <v>2124</v>
      </c>
      <c r="D247" s="12" t="s">
        <v>1500</v>
      </c>
      <c r="E247" s="31" t="s">
        <v>2131</v>
      </c>
      <c r="F247" s="13" t="s">
        <v>1587</v>
      </c>
      <c r="G247" s="32">
        <v>0.0425</v>
      </c>
      <c r="H247" s="5">
        <v>-0.008</v>
      </c>
    </row>
    <row r="248" spans="1:8" ht="14.25">
      <c r="A248" s="5">
        <v>244</v>
      </c>
      <c r="B248" s="5" t="s">
        <v>1343</v>
      </c>
      <c r="C248" s="5" t="s">
        <v>2124</v>
      </c>
      <c r="D248" s="12" t="s">
        <v>1500</v>
      </c>
      <c r="E248" s="31" t="s">
        <v>2131</v>
      </c>
      <c r="F248" s="13" t="s">
        <v>1588</v>
      </c>
      <c r="G248" s="32">
        <v>0.085</v>
      </c>
      <c r="H248" s="5">
        <v>-0.01</v>
      </c>
    </row>
    <row r="249" spans="1:8" ht="14.25">
      <c r="A249" s="5">
        <v>245</v>
      </c>
      <c r="B249" s="5" t="s">
        <v>1343</v>
      </c>
      <c r="C249" s="5" t="s">
        <v>2124</v>
      </c>
      <c r="D249" s="12" t="s">
        <v>1500</v>
      </c>
      <c r="E249" s="31" t="s">
        <v>2131</v>
      </c>
      <c r="F249" s="13" t="s">
        <v>1589</v>
      </c>
      <c r="G249" s="32">
        <v>0.136</v>
      </c>
      <c r="H249" s="5">
        <v>-0.01</v>
      </c>
    </row>
    <row r="250" spans="1:8" ht="14.25">
      <c r="A250" s="5">
        <v>246</v>
      </c>
      <c r="B250" s="5" t="s">
        <v>1343</v>
      </c>
      <c r="C250" s="5" t="s">
        <v>2124</v>
      </c>
      <c r="D250" s="12" t="s">
        <v>1500</v>
      </c>
      <c r="E250" s="31" t="s">
        <v>2131</v>
      </c>
      <c r="F250" s="13" t="s">
        <v>1590</v>
      </c>
      <c r="G250" s="32">
        <v>0.85</v>
      </c>
      <c r="H250" s="5">
        <v>0.05</v>
      </c>
    </row>
    <row r="251" spans="1:8" ht="14.25">
      <c r="A251" s="5">
        <v>247</v>
      </c>
      <c r="B251" s="5" t="s">
        <v>1343</v>
      </c>
      <c r="C251" s="5" t="s">
        <v>2124</v>
      </c>
      <c r="D251" s="12" t="s">
        <v>1500</v>
      </c>
      <c r="E251" s="31" t="s">
        <v>2131</v>
      </c>
      <c r="F251" s="13" t="s">
        <v>1591</v>
      </c>
      <c r="G251" s="32">
        <v>0.2125</v>
      </c>
      <c r="H251" s="5">
        <v>0.012</v>
      </c>
    </row>
    <row r="252" spans="1:8" ht="14.25">
      <c r="A252" s="5">
        <v>248</v>
      </c>
      <c r="B252" s="5" t="s">
        <v>1343</v>
      </c>
      <c r="C252" s="5" t="s">
        <v>2124</v>
      </c>
      <c r="D252" s="12" t="s">
        <v>1500</v>
      </c>
      <c r="E252" s="31" t="s">
        <v>2131</v>
      </c>
      <c r="F252" s="13" t="s">
        <v>1592</v>
      </c>
      <c r="G252" s="32">
        <v>0.05355</v>
      </c>
      <c r="H252" s="5">
        <v>-0.02</v>
      </c>
    </row>
    <row r="253" spans="1:8" ht="14.25">
      <c r="A253" s="5">
        <v>249</v>
      </c>
      <c r="B253" s="5" t="s">
        <v>1343</v>
      </c>
      <c r="C253" s="5" t="s">
        <v>2124</v>
      </c>
      <c r="D253" s="12" t="s">
        <v>1500</v>
      </c>
      <c r="E253" s="31" t="s">
        <v>2131</v>
      </c>
      <c r="F253" s="13" t="s">
        <v>1593</v>
      </c>
      <c r="G253" s="32">
        <v>0.085</v>
      </c>
      <c r="H253" s="5">
        <v>-0.02</v>
      </c>
    </row>
    <row r="254" spans="1:8" ht="14.25">
      <c r="A254" s="5">
        <v>250</v>
      </c>
      <c r="B254" s="5" t="s">
        <v>1343</v>
      </c>
      <c r="C254" s="5" t="s">
        <v>2124</v>
      </c>
      <c r="D254" s="12" t="s">
        <v>1500</v>
      </c>
      <c r="E254" s="31" t="s">
        <v>2131</v>
      </c>
      <c r="F254" s="13" t="s">
        <v>1594</v>
      </c>
      <c r="G254" s="32">
        <v>0.034</v>
      </c>
      <c r="H254" s="5">
        <v>-0.02</v>
      </c>
    </row>
    <row r="255" spans="1:8" ht="14.25">
      <c r="A255" s="5">
        <v>251</v>
      </c>
      <c r="B255" s="5" t="s">
        <v>1343</v>
      </c>
      <c r="C255" s="5" t="s">
        <v>2124</v>
      </c>
      <c r="D255" s="12" t="s">
        <v>1500</v>
      </c>
      <c r="E255" s="31" t="s">
        <v>2131</v>
      </c>
      <c r="F255" s="13" t="s">
        <v>1595</v>
      </c>
      <c r="G255" s="32">
        <v>0.085</v>
      </c>
      <c r="H255" s="5">
        <v>-0.02</v>
      </c>
    </row>
    <row r="256" spans="1:8" ht="14.25">
      <c r="A256" s="5">
        <v>252</v>
      </c>
      <c r="B256" s="5" t="s">
        <v>1343</v>
      </c>
      <c r="C256" s="5" t="s">
        <v>2124</v>
      </c>
      <c r="D256" s="12" t="s">
        <v>1500</v>
      </c>
      <c r="E256" s="31" t="s">
        <v>2131</v>
      </c>
      <c r="F256" s="13" t="s">
        <v>1596</v>
      </c>
      <c r="G256" s="32">
        <v>0.085</v>
      </c>
      <c r="H256" s="5">
        <v>-0.02</v>
      </c>
    </row>
    <row r="257" spans="1:8" ht="14.25">
      <c r="A257" s="5">
        <v>253</v>
      </c>
      <c r="B257" s="5" t="s">
        <v>1343</v>
      </c>
      <c r="C257" s="5" t="s">
        <v>2124</v>
      </c>
      <c r="D257" s="12" t="s">
        <v>1500</v>
      </c>
      <c r="E257" s="31" t="s">
        <v>2131</v>
      </c>
      <c r="F257" s="13" t="s">
        <v>1597</v>
      </c>
      <c r="G257" s="32">
        <v>0.05355</v>
      </c>
      <c r="H257" s="5">
        <v>-0.02</v>
      </c>
    </row>
    <row r="258" spans="1:8" ht="14.25">
      <c r="A258" s="5">
        <v>254</v>
      </c>
      <c r="B258" s="5" t="s">
        <v>1343</v>
      </c>
      <c r="C258" s="5" t="s">
        <v>2124</v>
      </c>
      <c r="D258" s="12" t="s">
        <v>1500</v>
      </c>
      <c r="E258" s="31" t="s">
        <v>2131</v>
      </c>
      <c r="F258" s="13" t="s">
        <v>1598</v>
      </c>
      <c r="G258" s="32">
        <v>0.2125</v>
      </c>
      <c r="H258" s="5">
        <v>0.012</v>
      </c>
    </row>
    <row r="259" spans="1:8" ht="14.25">
      <c r="A259" s="5">
        <v>255</v>
      </c>
      <c r="B259" s="5" t="s">
        <v>1343</v>
      </c>
      <c r="C259" s="5" t="s">
        <v>2124</v>
      </c>
      <c r="D259" s="12" t="s">
        <v>1500</v>
      </c>
      <c r="E259" s="31" t="s">
        <v>2131</v>
      </c>
      <c r="F259" s="13" t="s">
        <v>1599</v>
      </c>
      <c r="G259" s="32">
        <v>0.085</v>
      </c>
      <c r="H259" s="5">
        <v>-0.02</v>
      </c>
    </row>
    <row r="260" spans="1:8" ht="14.25">
      <c r="A260" s="5">
        <v>256</v>
      </c>
      <c r="B260" s="5" t="s">
        <v>1343</v>
      </c>
      <c r="C260" s="5" t="s">
        <v>2124</v>
      </c>
      <c r="D260" s="12" t="s">
        <v>1500</v>
      </c>
      <c r="E260" s="31" t="s">
        <v>2131</v>
      </c>
      <c r="F260" s="13" t="s">
        <v>1600</v>
      </c>
      <c r="G260" s="32">
        <v>0.05355</v>
      </c>
      <c r="H260" s="5">
        <v>-0.02</v>
      </c>
    </row>
    <row r="261" spans="1:8" ht="14.25">
      <c r="A261" s="5">
        <v>257</v>
      </c>
      <c r="B261" s="5" t="s">
        <v>1343</v>
      </c>
      <c r="C261" s="5" t="s">
        <v>2124</v>
      </c>
      <c r="D261" s="12" t="s">
        <v>1500</v>
      </c>
      <c r="E261" s="31" t="s">
        <v>2131</v>
      </c>
      <c r="F261" s="13" t="s">
        <v>1601</v>
      </c>
      <c r="G261" s="32">
        <v>0.136</v>
      </c>
      <c r="H261" s="5">
        <v>-0.02</v>
      </c>
    </row>
    <row r="262" spans="1:8" ht="14.25">
      <c r="A262" s="5">
        <v>258</v>
      </c>
      <c r="B262" s="5" t="s">
        <v>1343</v>
      </c>
      <c r="C262" s="5" t="s">
        <v>2124</v>
      </c>
      <c r="D262" s="12" t="s">
        <v>1500</v>
      </c>
      <c r="E262" s="31" t="s">
        <v>2131</v>
      </c>
      <c r="F262" s="13" t="s">
        <v>1602</v>
      </c>
      <c r="G262" s="32">
        <v>0.34</v>
      </c>
      <c r="H262" s="5">
        <v>0.04</v>
      </c>
    </row>
    <row r="263" spans="1:8" ht="14.25">
      <c r="A263" s="5">
        <v>259</v>
      </c>
      <c r="B263" s="5" t="s">
        <v>1343</v>
      </c>
      <c r="C263" s="5" t="s">
        <v>2124</v>
      </c>
      <c r="D263" s="12" t="s">
        <v>1500</v>
      </c>
      <c r="E263" s="31" t="s">
        <v>2131</v>
      </c>
      <c r="F263" s="13" t="s">
        <v>1603</v>
      </c>
      <c r="G263" s="32">
        <v>0.02125</v>
      </c>
      <c r="H263" s="5">
        <v>-0.02</v>
      </c>
    </row>
    <row r="264" spans="1:8" ht="27">
      <c r="A264" s="5">
        <v>260</v>
      </c>
      <c r="B264" s="5" t="s">
        <v>1343</v>
      </c>
      <c r="C264" s="5" t="s">
        <v>2124</v>
      </c>
      <c r="D264" s="12" t="s">
        <v>1500</v>
      </c>
      <c r="E264" s="31" t="s">
        <v>2131</v>
      </c>
      <c r="F264" s="13" t="s">
        <v>1604</v>
      </c>
      <c r="G264" s="32">
        <v>0.10625</v>
      </c>
      <c r="H264" s="5">
        <v>-0.02</v>
      </c>
    </row>
    <row r="265" spans="1:8" ht="14.25">
      <c r="A265" s="5">
        <v>261</v>
      </c>
      <c r="B265" s="5" t="s">
        <v>1343</v>
      </c>
      <c r="C265" s="5" t="s">
        <v>2124</v>
      </c>
      <c r="D265" s="12" t="s">
        <v>1500</v>
      </c>
      <c r="E265" s="31" t="s">
        <v>2131</v>
      </c>
      <c r="F265" s="13" t="s">
        <v>1605</v>
      </c>
      <c r="G265" s="32">
        <v>0.34</v>
      </c>
      <c r="H265" s="5">
        <v>0.04</v>
      </c>
    </row>
    <row r="266" spans="1:8" ht="14.25">
      <c r="A266" s="5">
        <v>262</v>
      </c>
      <c r="B266" s="5" t="s">
        <v>1343</v>
      </c>
      <c r="C266" s="5" t="s">
        <v>2124</v>
      </c>
      <c r="D266" s="12" t="s">
        <v>1500</v>
      </c>
      <c r="E266" s="31" t="s">
        <v>2131</v>
      </c>
      <c r="F266" s="13" t="s">
        <v>1606</v>
      </c>
      <c r="G266" s="32">
        <v>0.425</v>
      </c>
      <c r="H266" s="5">
        <v>0.025</v>
      </c>
    </row>
    <row r="267" spans="1:8" ht="14.25">
      <c r="A267" s="5">
        <v>263</v>
      </c>
      <c r="B267" s="5" t="s">
        <v>1343</v>
      </c>
      <c r="C267" s="5" t="s">
        <v>2124</v>
      </c>
      <c r="D267" s="12" t="s">
        <v>1500</v>
      </c>
      <c r="E267" s="31" t="s">
        <v>2131</v>
      </c>
      <c r="F267" s="13" t="s">
        <v>1607</v>
      </c>
      <c r="G267" s="32">
        <v>0.136</v>
      </c>
      <c r="H267" s="5">
        <v>-0.02</v>
      </c>
    </row>
    <row r="268" spans="1:8" ht="14.25">
      <c r="A268" s="5">
        <v>264</v>
      </c>
      <c r="B268" s="5" t="s">
        <v>1343</v>
      </c>
      <c r="C268" s="5" t="s">
        <v>2124</v>
      </c>
      <c r="D268" s="12" t="s">
        <v>1500</v>
      </c>
      <c r="E268" s="31" t="s">
        <v>2131</v>
      </c>
      <c r="F268" s="13" t="s">
        <v>1608</v>
      </c>
      <c r="G268" s="32">
        <v>0.085</v>
      </c>
      <c r="H268" s="5">
        <v>-0.02</v>
      </c>
    </row>
    <row r="269" spans="1:8" ht="14.25">
      <c r="A269" s="5">
        <v>265</v>
      </c>
      <c r="B269" s="5" t="s">
        <v>1343</v>
      </c>
      <c r="C269" s="5" t="s">
        <v>2124</v>
      </c>
      <c r="D269" s="12" t="s">
        <v>1500</v>
      </c>
      <c r="E269" s="31" t="s">
        <v>2131</v>
      </c>
      <c r="F269" s="13" t="s">
        <v>1609</v>
      </c>
      <c r="G269" s="32">
        <v>0.02125</v>
      </c>
      <c r="H269" s="5">
        <v>-0.02</v>
      </c>
    </row>
    <row r="270" spans="1:8" ht="14.25">
      <c r="A270" s="5">
        <v>266</v>
      </c>
      <c r="B270" s="5" t="s">
        <v>1343</v>
      </c>
      <c r="C270" s="5" t="s">
        <v>2124</v>
      </c>
      <c r="D270" s="12" t="s">
        <v>1500</v>
      </c>
      <c r="E270" s="31" t="s">
        <v>2131</v>
      </c>
      <c r="F270" s="13" t="s">
        <v>1610</v>
      </c>
      <c r="G270" s="32">
        <v>0.02125</v>
      </c>
      <c r="H270" s="5">
        <v>-0.02</v>
      </c>
    </row>
    <row r="271" spans="1:8" ht="14.25">
      <c r="A271" s="5">
        <v>267</v>
      </c>
      <c r="B271" s="5" t="s">
        <v>1343</v>
      </c>
      <c r="C271" s="5" t="s">
        <v>2124</v>
      </c>
      <c r="D271" s="12" t="s">
        <v>1611</v>
      </c>
      <c r="E271" s="31" t="s">
        <v>2131</v>
      </c>
      <c r="F271" s="13" t="s">
        <v>1612</v>
      </c>
      <c r="G271" s="32">
        <v>0.05355</v>
      </c>
      <c r="H271" s="5">
        <v>-0.01</v>
      </c>
    </row>
    <row r="272" spans="1:8" ht="14.25">
      <c r="A272" s="5">
        <v>268</v>
      </c>
      <c r="B272" s="5" t="s">
        <v>1343</v>
      </c>
      <c r="C272" s="5" t="s">
        <v>2124</v>
      </c>
      <c r="D272" s="12" t="s">
        <v>1640</v>
      </c>
      <c r="E272" s="31" t="s">
        <v>2131</v>
      </c>
      <c r="F272" s="13" t="s">
        <v>1613</v>
      </c>
      <c r="G272" s="32">
        <v>0.085</v>
      </c>
      <c r="H272" s="5">
        <v>-0.01</v>
      </c>
    </row>
    <row r="273" spans="1:8" ht="14.25">
      <c r="A273" s="5">
        <v>269</v>
      </c>
      <c r="B273" s="5" t="s">
        <v>1343</v>
      </c>
      <c r="C273" s="5" t="s">
        <v>2124</v>
      </c>
      <c r="D273" s="12" t="s">
        <v>1641</v>
      </c>
      <c r="E273" s="31" t="s">
        <v>2131</v>
      </c>
      <c r="F273" s="13" t="s">
        <v>1614</v>
      </c>
      <c r="G273" s="32">
        <v>0.085</v>
      </c>
      <c r="H273" s="5">
        <v>-0.01</v>
      </c>
    </row>
    <row r="274" spans="1:8" ht="14.25">
      <c r="A274" s="5">
        <v>270</v>
      </c>
      <c r="B274" s="5" t="s">
        <v>1343</v>
      </c>
      <c r="C274" s="5" t="s">
        <v>2124</v>
      </c>
      <c r="D274" s="12" t="s">
        <v>1642</v>
      </c>
      <c r="E274" s="31" t="s">
        <v>2131</v>
      </c>
      <c r="F274" s="13" t="s">
        <v>1615</v>
      </c>
      <c r="G274" s="32">
        <v>0.02125</v>
      </c>
      <c r="H274" s="5">
        <v>-0.02</v>
      </c>
    </row>
    <row r="275" spans="1:8" ht="14.25">
      <c r="A275" s="5">
        <v>271</v>
      </c>
      <c r="B275" s="5" t="s">
        <v>1343</v>
      </c>
      <c r="C275" s="5" t="s">
        <v>2124</v>
      </c>
      <c r="D275" s="12" t="s">
        <v>1643</v>
      </c>
      <c r="E275" s="31" t="s">
        <v>2131</v>
      </c>
      <c r="F275" s="13" t="s">
        <v>1616</v>
      </c>
      <c r="G275" s="32">
        <v>0.051</v>
      </c>
      <c r="H275" s="5">
        <v>-0.02</v>
      </c>
    </row>
    <row r="276" spans="1:8" ht="14.25">
      <c r="A276" s="5">
        <v>272</v>
      </c>
      <c r="B276" s="5" t="s">
        <v>1343</v>
      </c>
      <c r="C276" s="5" t="s">
        <v>2124</v>
      </c>
      <c r="D276" s="12" t="s">
        <v>1644</v>
      </c>
      <c r="E276" s="31" t="s">
        <v>2131</v>
      </c>
      <c r="F276" s="13" t="s">
        <v>1617</v>
      </c>
      <c r="G276" s="32">
        <v>0.2125</v>
      </c>
      <c r="H276" s="5">
        <v>0.012</v>
      </c>
    </row>
    <row r="277" spans="1:8" ht="14.25">
      <c r="A277" s="5">
        <v>273</v>
      </c>
      <c r="B277" s="5" t="s">
        <v>1343</v>
      </c>
      <c r="C277" s="5" t="s">
        <v>2124</v>
      </c>
      <c r="D277" s="12" t="s">
        <v>1645</v>
      </c>
      <c r="E277" s="31" t="s">
        <v>2131</v>
      </c>
      <c r="F277" s="13" t="s">
        <v>1618</v>
      </c>
      <c r="G277" s="32">
        <v>0.2125</v>
      </c>
      <c r="H277" s="5">
        <v>0.012</v>
      </c>
    </row>
    <row r="278" spans="1:8" ht="14.25">
      <c r="A278" s="5">
        <v>274</v>
      </c>
      <c r="B278" s="5" t="s">
        <v>1343</v>
      </c>
      <c r="C278" s="5" t="s">
        <v>2124</v>
      </c>
      <c r="D278" s="12" t="s">
        <v>1646</v>
      </c>
      <c r="E278" s="31" t="s">
        <v>2131</v>
      </c>
      <c r="F278" s="13" t="s">
        <v>1619</v>
      </c>
      <c r="G278" s="32">
        <v>0.085</v>
      </c>
      <c r="H278" s="5">
        <v>-0.01</v>
      </c>
    </row>
    <row r="279" spans="1:8" ht="14.25">
      <c r="A279" s="5">
        <v>275</v>
      </c>
      <c r="B279" s="5" t="s">
        <v>1343</v>
      </c>
      <c r="C279" s="5" t="s">
        <v>2124</v>
      </c>
      <c r="D279" s="12" t="s">
        <v>1647</v>
      </c>
      <c r="E279" s="31" t="s">
        <v>2131</v>
      </c>
      <c r="F279" s="13" t="s">
        <v>1620</v>
      </c>
      <c r="G279" s="32">
        <v>0.2125</v>
      </c>
      <c r="H279" s="5">
        <v>0.012</v>
      </c>
    </row>
    <row r="280" spans="1:8" ht="14.25">
      <c r="A280" s="5">
        <v>276</v>
      </c>
      <c r="B280" s="5" t="s">
        <v>1343</v>
      </c>
      <c r="C280" s="5" t="s">
        <v>2124</v>
      </c>
      <c r="D280" s="12" t="s">
        <v>1648</v>
      </c>
      <c r="E280" s="31" t="s">
        <v>2131</v>
      </c>
      <c r="F280" s="13" t="s">
        <v>1621</v>
      </c>
      <c r="G280" s="32">
        <v>0.085</v>
      </c>
      <c r="H280" s="5">
        <v>-0.02</v>
      </c>
    </row>
    <row r="281" spans="1:8" ht="14.25">
      <c r="A281" s="5">
        <v>277</v>
      </c>
      <c r="B281" s="5" t="s">
        <v>1343</v>
      </c>
      <c r="C281" s="5" t="s">
        <v>2124</v>
      </c>
      <c r="D281" s="12" t="s">
        <v>1649</v>
      </c>
      <c r="E281" s="31" t="s">
        <v>2131</v>
      </c>
      <c r="F281" s="13" t="s">
        <v>1622</v>
      </c>
      <c r="G281" s="32">
        <v>0.34</v>
      </c>
      <c r="H281" s="5">
        <v>0.04</v>
      </c>
    </row>
    <row r="282" spans="1:8" ht="14.25">
      <c r="A282" s="5">
        <v>278</v>
      </c>
      <c r="B282" s="5" t="s">
        <v>1343</v>
      </c>
      <c r="C282" s="5" t="s">
        <v>2124</v>
      </c>
      <c r="D282" s="12" t="s">
        <v>1650</v>
      </c>
      <c r="E282" s="31" t="s">
        <v>2131</v>
      </c>
      <c r="F282" s="13" t="s">
        <v>1623</v>
      </c>
      <c r="G282" s="32">
        <v>0.02125</v>
      </c>
      <c r="H282" s="5">
        <v>-0.012</v>
      </c>
    </row>
    <row r="283" spans="1:8" ht="14.25">
      <c r="A283" s="5">
        <v>279</v>
      </c>
      <c r="B283" s="5" t="s">
        <v>1343</v>
      </c>
      <c r="C283" s="5" t="s">
        <v>2124</v>
      </c>
      <c r="D283" s="12" t="s">
        <v>1651</v>
      </c>
      <c r="E283" s="31" t="s">
        <v>2131</v>
      </c>
      <c r="F283" s="13" t="s">
        <v>1624</v>
      </c>
      <c r="G283" s="32">
        <v>0.085</v>
      </c>
      <c r="H283" s="5">
        <v>-0.012</v>
      </c>
    </row>
    <row r="284" spans="1:8" ht="14.25">
      <c r="A284" s="5">
        <v>280</v>
      </c>
      <c r="B284" s="5" t="s">
        <v>1343</v>
      </c>
      <c r="C284" s="5" t="s">
        <v>2124</v>
      </c>
      <c r="D284" s="12" t="s">
        <v>1652</v>
      </c>
      <c r="E284" s="31" t="s">
        <v>2131</v>
      </c>
      <c r="F284" s="13" t="s">
        <v>1567</v>
      </c>
      <c r="G284" s="32">
        <v>0.425</v>
      </c>
      <c r="H284" s="5">
        <v>0.025</v>
      </c>
    </row>
    <row r="285" spans="1:8" ht="14.25">
      <c r="A285" s="5">
        <v>281</v>
      </c>
      <c r="B285" s="5" t="s">
        <v>1343</v>
      </c>
      <c r="C285" s="5" t="s">
        <v>2124</v>
      </c>
      <c r="D285" s="12" t="s">
        <v>1653</v>
      </c>
      <c r="E285" s="31" t="s">
        <v>2131</v>
      </c>
      <c r="F285" s="13" t="s">
        <v>1625</v>
      </c>
      <c r="G285" s="32">
        <v>0.2125</v>
      </c>
      <c r="H285" s="5">
        <v>0.012</v>
      </c>
    </row>
    <row r="286" spans="1:8" ht="14.25">
      <c r="A286" s="5">
        <v>282</v>
      </c>
      <c r="B286" s="5" t="s">
        <v>1343</v>
      </c>
      <c r="C286" s="5" t="s">
        <v>2124</v>
      </c>
      <c r="D286" s="12" t="s">
        <v>1654</v>
      </c>
      <c r="E286" s="31" t="s">
        <v>2131</v>
      </c>
      <c r="F286" s="13" t="s">
        <v>1626</v>
      </c>
      <c r="G286" s="32">
        <v>0.136</v>
      </c>
      <c r="H286" s="5">
        <v>-0.012</v>
      </c>
    </row>
    <row r="287" spans="1:8" ht="14.25">
      <c r="A287" s="5">
        <v>283</v>
      </c>
      <c r="B287" s="5" t="s">
        <v>1343</v>
      </c>
      <c r="C287" s="5" t="s">
        <v>2124</v>
      </c>
      <c r="D287" s="12" t="s">
        <v>1655</v>
      </c>
      <c r="E287" s="31" t="s">
        <v>2131</v>
      </c>
      <c r="F287" s="13" t="s">
        <v>1627</v>
      </c>
      <c r="G287" s="32">
        <v>0.02125</v>
      </c>
      <c r="H287" s="5">
        <v>-0.012</v>
      </c>
    </row>
    <row r="288" spans="1:8" ht="14.25">
      <c r="A288" s="5">
        <v>284</v>
      </c>
      <c r="B288" s="5" t="s">
        <v>1343</v>
      </c>
      <c r="C288" s="5" t="s">
        <v>2124</v>
      </c>
      <c r="D288" s="12" t="s">
        <v>1656</v>
      </c>
      <c r="E288" s="31" t="s">
        <v>2131</v>
      </c>
      <c r="F288" s="13" t="s">
        <v>1628</v>
      </c>
      <c r="G288" s="32">
        <v>0.034</v>
      </c>
      <c r="H288" s="5">
        <v>-0.012</v>
      </c>
    </row>
    <row r="289" spans="1:8" ht="14.25">
      <c r="A289" s="5">
        <v>285</v>
      </c>
      <c r="B289" s="5" t="s">
        <v>1343</v>
      </c>
      <c r="C289" s="5" t="s">
        <v>2124</v>
      </c>
      <c r="D289" s="12" t="s">
        <v>1657</v>
      </c>
      <c r="E289" s="31" t="s">
        <v>2131</v>
      </c>
      <c r="F289" s="13" t="s">
        <v>1629</v>
      </c>
      <c r="G289" s="32">
        <v>0.085</v>
      </c>
      <c r="H289" s="5">
        <v>-0.012</v>
      </c>
    </row>
    <row r="290" spans="1:8" ht="14.25">
      <c r="A290" s="5">
        <v>286</v>
      </c>
      <c r="B290" s="5" t="s">
        <v>1343</v>
      </c>
      <c r="C290" s="5" t="s">
        <v>2124</v>
      </c>
      <c r="D290" s="12" t="s">
        <v>1658</v>
      </c>
      <c r="E290" s="31" t="s">
        <v>2131</v>
      </c>
      <c r="F290" s="13" t="s">
        <v>1630</v>
      </c>
      <c r="G290" s="32">
        <v>0.02125</v>
      </c>
      <c r="H290" s="5">
        <v>-0.02</v>
      </c>
    </row>
    <row r="291" spans="1:8" ht="14.25">
      <c r="A291" s="5">
        <v>287</v>
      </c>
      <c r="B291" s="5" t="s">
        <v>1343</v>
      </c>
      <c r="C291" s="5" t="s">
        <v>2124</v>
      </c>
      <c r="D291" s="12" t="s">
        <v>1659</v>
      </c>
      <c r="E291" s="31" t="s">
        <v>2131</v>
      </c>
      <c r="F291" s="13" t="s">
        <v>1631</v>
      </c>
      <c r="G291" s="32">
        <v>0.085</v>
      </c>
      <c r="H291" s="5">
        <v>-0.02</v>
      </c>
    </row>
    <row r="292" spans="1:8" ht="14.25">
      <c r="A292" s="5">
        <v>288</v>
      </c>
      <c r="B292" s="5" t="s">
        <v>1343</v>
      </c>
      <c r="C292" s="5" t="s">
        <v>2124</v>
      </c>
      <c r="D292" s="12" t="s">
        <v>1660</v>
      </c>
      <c r="E292" s="31" t="s">
        <v>2131</v>
      </c>
      <c r="F292" s="13" t="s">
        <v>1632</v>
      </c>
      <c r="G292" s="32">
        <v>0.2125</v>
      </c>
      <c r="H292" s="5">
        <v>0.012</v>
      </c>
    </row>
    <row r="293" spans="1:8" ht="14.25">
      <c r="A293" s="5">
        <v>289</v>
      </c>
      <c r="B293" s="5" t="s">
        <v>1343</v>
      </c>
      <c r="C293" s="5" t="s">
        <v>2124</v>
      </c>
      <c r="D293" s="12" t="s">
        <v>1661</v>
      </c>
      <c r="E293" s="31" t="s">
        <v>2131</v>
      </c>
      <c r="F293" s="13" t="s">
        <v>1633</v>
      </c>
      <c r="G293" s="32">
        <v>0.085</v>
      </c>
      <c r="H293" s="5">
        <v>-0.01</v>
      </c>
    </row>
    <row r="294" spans="1:8" ht="14.25">
      <c r="A294" s="5">
        <v>290</v>
      </c>
      <c r="B294" s="5" t="s">
        <v>1343</v>
      </c>
      <c r="C294" s="5" t="s">
        <v>2124</v>
      </c>
      <c r="D294" s="12" t="s">
        <v>1662</v>
      </c>
      <c r="E294" s="31" t="s">
        <v>2131</v>
      </c>
      <c r="F294" s="13" t="s">
        <v>1634</v>
      </c>
      <c r="G294" s="32">
        <v>0.136</v>
      </c>
      <c r="H294" s="5">
        <v>-0.01</v>
      </c>
    </row>
    <row r="295" spans="1:8" ht="27">
      <c r="A295" s="5">
        <v>291</v>
      </c>
      <c r="B295" s="5" t="s">
        <v>1343</v>
      </c>
      <c r="C295" s="5" t="s">
        <v>2124</v>
      </c>
      <c r="D295" s="12" t="s">
        <v>1663</v>
      </c>
      <c r="E295" s="31" t="s">
        <v>2131</v>
      </c>
      <c r="F295" s="13" t="s">
        <v>1635</v>
      </c>
      <c r="G295" s="32">
        <v>0.136</v>
      </c>
      <c r="H295" s="5">
        <v>-0.01</v>
      </c>
    </row>
    <row r="296" spans="1:8" ht="14.25">
      <c r="A296" s="5">
        <v>292</v>
      </c>
      <c r="B296" s="5" t="s">
        <v>1343</v>
      </c>
      <c r="C296" s="5" t="s">
        <v>2124</v>
      </c>
      <c r="D296" s="12" t="s">
        <v>1664</v>
      </c>
      <c r="E296" s="31" t="s">
        <v>2131</v>
      </c>
      <c r="F296" s="13" t="s">
        <v>1636</v>
      </c>
      <c r="G296" s="32">
        <v>0.085</v>
      </c>
      <c r="H296" s="5">
        <v>-0.01</v>
      </c>
    </row>
    <row r="297" spans="1:8" ht="14.25">
      <c r="A297" s="5">
        <v>293</v>
      </c>
      <c r="B297" s="5" t="s">
        <v>1343</v>
      </c>
      <c r="C297" s="5" t="s">
        <v>2124</v>
      </c>
      <c r="D297" s="12" t="s">
        <v>1665</v>
      </c>
      <c r="E297" s="31" t="s">
        <v>2131</v>
      </c>
      <c r="F297" s="13" t="s">
        <v>1637</v>
      </c>
      <c r="G297" s="32">
        <v>0.5355</v>
      </c>
      <c r="H297" s="5">
        <v>0.035</v>
      </c>
    </row>
    <row r="298" spans="1:8" ht="14.25">
      <c r="A298" s="5">
        <v>294</v>
      </c>
      <c r="B298" s="5" t="s">
        <v>1343</v>
      </c>
      <c r="C298" s="5" t="s">
        <v>2124</v>
      </c>
      <c r="D298" s="12" t="s">
        <v>1666</v>
      </c>
      <c r="E298" s="31" t="s">
        <v>2131</v>
      </c>
      <c r="F298" s="13" t="s">
        <v>1638</v>
      </c>
      <c r="G298" s="32">
        <v>0.26775</v>
      </c>
      <c r="H298" s="5">
        <v>0.067</v>
      </c>
    </row>
    <row r="299" spans="1:8" ht="14.25">
      <c r="A299" s="5">
        <v>295</v>
      </c>
      <c r="B299" s="5" t="s">
        <v>1343</v>
      </c>
      <c r="C299" s="5" t="s">
        <v>2124</v>
      </c>
      <c r="D299" s="12" t="s">
        <v>1667</v>
      </c>
      <c r="E299" s="31" t="s">
        <v>2131</v>
      </c>
      <c r="F299" s="13" t="s">
        <v>1639</v>
      </c>
      <c r="G299" s="32">
        <v>0.26775</v>
      </c>
      <c r="H299" s="5">
        <v>0.067</v>
      </c>
    </row>
    <row r="300" spans="1:8" ht="14.25">
      <c r="A300" s="5">
        <v>296</v>
      </c>
      <c r="B300" s="5" t="s">
        <v>1343</v>
      </c>
      <c r="C300" s="5" t="s">
        <v>2125</v>
      </c>
      <c r="D300" s="12" t="s">
        <v>1130</v>
      </c>
      <c r="E300" s="31" t="s">
        <v>2131</v>
      </c>
      <c r="F300" s="13" t="s">
        <v>1668</v>
      </c>
      <c r="G300" s="32">
        <v>0.051</v>
      </c>
      <c r="H300" s="5">
        <v>-0.02</v>
      </c>
    </row>
    <row r="301" spans="1:8" ht="27">
      <c r="A301" s="5">
        <v>297</v>
      </c>
      <c r="B301" s="5" t="s">
        <v>1343</v>
      </c>
      <c r="C301" s="5" t="s">
        <v>2125</v>
      </c>
      <c r="D301" s="12" t="s">
        <v>1130</v>
      </c>
      <c r="E301" s="31" t="s">
        <v>2131</v>
      </c>
      <c r="F301" s="13" t="s">
        <v>1669</v>
      </c>
      <c r="G301" s="32">
        <v>0.5355</v>
      </c>
      <c r="H301" s="5">
        <v>0.035</v>
      </c>
    </row>
    <row r="302" spans="1:8" ht="14.25">
      <c r="A302" s="5">
        <v>298</v>
      </c>
      <c r="B302" s="5" t="s">
        <v>1343</v>
      </c>
      <c r="C302" s="5" t="s">
        <v>2125</v>
      </c>
      <c r="D302" s="12" t="s">
        <v>1130</v>
      </c>
      <c r="E302" s="31" t="s">
        <v>2131</v>
      </c>
      <c r="F302" s="13" t="s">
        <v>1670</v>
      </c>
      <c r="G302" s="32">
        <v>0.085</v>
      </c>
      <c r="H302" s="5">
        <v>-0.01</v>
      </c>
    </row>
    <row r="303" spans="1:8" ht="14.25">
      <c r="A303" s="5">
        <v>299</v>
      </c>
      <c r="B303" s="5" t="s">
        <v>1343</v>
      </c>
      <c r="C303" s="5" t="s">
        <v>2125</v>
      </c>
      <c r="D303" s="12" t="s">
        <v>1130</v>
      </c>
      <c r="E303" s="31" t="s">
        <v>2131</v>
      </c>
      <c r="F303" s="13" t="s">
        <v>1671</v>
      </c>
      <c r="G303" s="32">
        <v>0.0425</v>
      </c>
      <c r="H303" s="5">
        <v>-0.02</v>
      </c>
    </row>
    <row r="304" spans="1:8" ht="14.25">
      <c r="A304" s="5">
        <v>300</v>
      </c>
      <c r="B304" s="5" t="s">
        <v>1343</v>
      </c>
      <c r="C304" s="5" t="s">
        <v>2125</v>
      </c>
      <c r="D304" s="12" t="s">
        <v>1130</v>
      </c>
      <c r="E304" s="31" t="s">
        <v>2131</v>
      </c>
      <c r="F304" s="13" t="s">
        <v>1672</v>
      </c>
      <c r="G304" s="32">
        <v>0.0255</v>
      </c>
      <c r="H304" s="5">
        <v>-0.02</v>
      </c>
    </row>
    <row r="305" spans="1:8" ht="14.25">
      <c r="A305" s="5">
        <v>301</v>
      </c>
      <c r="B305" s="5" t="s">
        <v>1343</v>
      </c>
      <c r="C305" s="5" t="s">
        <v>2125</v>
      </c>
      <c r="D305" s="12" t="s">
        <v>1130</v>
      </c>
      <c r="E305" s="31" t="s">
        <v>2131</v>
      </c>
      <c r="F305" s="13" t="s">
        <v>1673</v>
      </c>
      <c r="G305" s="32">
        <v>0.0255</v>
      </c>
      <c r="H305" s="5">
        <v>-0.02</v>
      </c>
    </row>
    <row r="306" spans="1:8" ht="14.25">
      <c r="A306" s="5">
        <v>302</v>
      </c>
      <c r="B306" s="5" t="s">
        <v>1343</v>
      </c>
      <c r="C306" s="5" t="s">
        <v>2125</v>
      </c>
      <c r="D306" s="12" t="s">
        <v>1130</v>
      </c>
      <c r="E306" s="31" t="s">
        <v>2131</v>
      </c>
      <c r="F306" s="13" t="s">
        <v>1674</v>
      </c>
      <c r="G306" s="32">
        <v>0.034</v>
      </c>
      <c r="H306" s="5">
        <v>-0.02</v>
      </c>
    </row>
    <row r="307" spans="1:8" ht="14.25">
      <c r="A307" s="5">
        <v>303</v>
      </c>
      <c r="B307" s="5" t="s">
        <v>1343</v>
      </c>
      <c r="C307" s="5" t="s">
        <v>2125</v>
      </c>
      <c r="D307" s="12" t="s">
        <v>1130</v>
      </c>
      <c r="E307" s="31" t="s">
        <v>2131</v>
      </c>
      <c r="F307" s="13" t="s">
        <v>1675</v>
      </c>
      <c r="G307" s="32">
        <v>0.2125</v>
      </c>
      <c r="H307" s="5">
        <v>0.012</v>
      </c>
    </row>
    <row r="308" spans="1:8" ht="14.25">
      <c r="A308" s="5">
        <v>304</v>
      </c>
      <c r="B308" s="5" t="s">
        <v>1343</v>
      </c>
      <c r="C308" s="5" t="s">
        <v>2125</v>
      </c>
      <c r="D308" s="12" t="s">
        <v>1130</v>
      </c>
      <c r="E308" s="31" t="s">
        <v>2131</v>
      </c>
      <c r="F308" s="13" t="s">
        <v>1676</v>
      </c>
      <c r="G308" s="32">
        <v>0.05355</v>
      </c>
      <c r="H308" s="5">
        <v>-0.02</v>
      </c>
    </row>
    <row r="309" spans="1:8" ht="14.25">
      <c r="A309" s="5">
        <v>305</v>
      </c>
      <c r="B309" s="5" t="s">
        <v>1343</v>
      </c>
      <c r="C309" s="5" t="s">
        <v>2125</v>
      </c>
      <c r="D309" s="12" t="s">
        <v>1130</v>
      </c>
      <c r="E309" s="31" t="s">
        <v>2131</v>
      </c>
      <c r="F309" s="13" t="s">
        <v>1677</v>
      </c>
      <c r="G309" s="32">
        <v>0.034</v>
      </c>
      <c r="H309" s="5">
        <v>-0.02</v>
      </c>
    </row>
    <row r="310" spans="1:8" ht="14.25">
      <c r="A310" s="5">
        <v>306</v>
      </c>
      <c r="B310" s="5" t="s">
        <v>1343</v>
      </c>
      <c r="C310" s="5" t="s">
        <v>2125</v>
      </c>
      <c r="D310" s="12" t="s">
        <v>1265</v>
      </c>
      <c r="E310" s="31" t="s">
        <v>2131</v>
      </c>
      <c r="F310" s="13" t="s">
        <v>1267</v>
      </c>
      <c r="G310" s="32">
        <v>0.34</v>
      </c>
      <c r="H310" s="5">
        <v>0.04</v>
      </c>
    </row>
    <row r="311" spans="1:8" ht="14.25">
      <c r="A311" s="5">
        <v>307</v>
      </c>
      <c r="B311" s="5" t="s">
        <v>1343</v>
      </c>
      <c r="C311" s="5" t="s">
        <v>2125</v>
      </c>
      <c r="D311" s="12" t="s">
        <v>1265</v>
      </c>
      <c r="E311" s="31" t="s">
        <v>2131</v>
      </c>
      <c r="F311" s="13" t="s">
        <v>1268</v>
      </c>
      <c r="G311" s="32">
        <v>0.272</v>
      </c>
      <c r="H311" s="5">
        <v>0.07</v>
      </c>
    </row>
    <row r="312" spans="1:8" ht="14.25">
      <c r="A312" s="5">
        <v>308</v>
      </c>
      <c r="B312" s="5" t="s">
        <v>1343</v>
      </c>
      <c r="C312" s="5" t="s">
        <v>2125</v>
      </c>
      <c r="D312" s="12" t="s">
        <v>1265</v>
      </c>
      <c r="E312" s="31" t="s">
        <v>2131</v>
      </c>
      <c r="F312" s="13" t="s">
        <v>1269</v>
      </c>
      <c r="G312" s="32">
        <v>0.085</v>
      </c>
      <c r="H312" s="5">
        <v>-0.01</v>
      </c>
    </row>
    <row r="313" spans="1:8" ht="14.25">
      <c r="A313" s="5">
        <v>309</v>
      </c>
      <c r="B313" s="5" t="s">
        <v>1343</v>
      </c>
      <c r="C313" s="5" t="s">
        <v>2125</v>
      </c>
      <c r="D313" s="12" t="s">
        <v>1265</v>
      </c>
      <c r="E313" s="31" t="s">
        <v>2131</v>
      </c>
      <c r="F313" s="5" t="s">
        <v>1270</v>
      </c>
      <c r="G313" s="32">
        <v>0.05355</v>
      </c>
      <c r="H313" s="5">
        <v>-0.01</v>
      </c>
    </row>
    <row r="314" spans="1:8" ht="14.25">
      <c r="A314" s="5">
        <v>310</v>
      </c>
      <c r="B314" s="5" t="s">
        <v>1343</v>
      </c>
      <c r="C314" s="5" t="s">
        <v>2125</v>
      </c>
      <c r="D314" s="12" t="s">
        <v>1265</v>
      </c>
      <c r="E314" s="31" t="s">
        <v>2131</v>
      </c>
      <c r="F314" s="13" t="s">
        <v>1271</v>
      </c>
      <c r="G314" s="32">
        <v>0.085</v>
      </c>
      <c r="H314" s="5">
        <v>-0.01</v>
      </c>
    </row>
    <row r="315" spans="1:8" ht="14.25">
      <c r="A315" s="5">
        <v>311</v>
      </c>
      <c r="B315" s="5" t="s">
        <v>1343</v>
      </c>
      <c r="C315" s="5" t="s">
        <v>2125</v>
      </c>
      <c r="D315" s="12" t="s">
        <v>1265</v>
      </c>
      <c r="E315" s="31" t="s">
        <v>2131</v>
      </c>
      <c r="F315" s="13" t="s">
        <v>1272</v>
      </c>
      <c r="G315" s="32">
        <v>0.05355</v>
      </c>
      <c r="H315" s="5">
        <v>-0.01</v>
      </c>
    </row>
    <row r="316" spans="1:8" ht="14.25">
      <c r="A316" s="5">
        <v>312</v>
      </c>
      <c r="B316" s="5" t="s">
        <v>1343</v>
      </c>
      <c r="C316" s="5" t="s">
        <v>2125</v>
      </c>
      <c r="D316" s="12" t="s">
        <v>1265</v>
      </c>
      <c r="E316" s="31" t="s">
        <v>2131</v>
      </c>
      <c r="F316" s="13" t="s">
        <v>1273</v>
      </c>
      <c r="G316" s="32">
        <v>0.02125</v>
      </c>
      <c r="H316" s="5">
        <v>-0.01</v>
      </c>
    </row>
    <row r="317" spans="1:8" ht="14.25">
      <c r="A317" s="5">
        <v>313</v>
      </c>
      <c r="B317" s="5" t="s">
        <v>1343</v>
      </c>
      <c r="C317" s="5" t="s">
        <v>2125</v>
      </c>
      <c r="D317" s="12" t="s">
        <v>1265</v>
      </c>
      <c r="E317" s="31" t="s">
        <v>2131</v>
      </c>
      <c r="F317" s="13" t="s">
        <v>1274</v>
      </c>
      <c r="G317" s="32">
        <v>0.085</v>
      </c>
      <c r="H317" s="5">
        <v>-0.01</v>
      </c>
    </row>
    <row r="318" spans="1:8" ht="14.25">
      <c r="A318" s="5">
        <v>314</v>
      </c>
      <c r="B318" s="5" t="s">
        <v>1343</v>
      </c>
      <c r="C318" s="5" t="s">
        <v>2125</v>
      </c>
      <c r="D318" s="12" t="s">
        <v>1265</v>
      </c>
      <c r="E318" s="31" t="s">
        <v>2131</v>
      </c>
      <c r="F318" s="13" t="s">
        <v>1275</v>
      </c>
      <c r="G318" s="32">
        <v>0.2125</v>
      </c>
      <c r="H318" s="5">
        <v>0.012</v>
      </c>
    </row>
    <row r="319" spans="1:8" ht="14.25">
      <c r="A319" s="5">
        <v>315</v>
      </c>
      <c r="B319" s="5" t="s">
        <v>1343</v>
      </c>
      <c r="C319" s="5" t="s">
        <v>2125</v>
      </c>
      <c r="D319" s="12" t="s">
        <v>1265</v>
      </c>
      <c r="E319" s="31" t="s">
        <v>2131</v>
      </c>
      <c r="F319" s="13" t="s">
        <v>1276</v>
      </c>
      <c r="G319" s="32">
        <v>0.34</v>
      </c>
      <c r="H319" s="5">
        <v>0.04</v>
      </c>
    </row>
    <row r="320" spans="1:8" ht="14.25">
      <c r="A320" s="5">
        <v>316</v>
      </c>
      <c r="B320" s="5" t="s">
        <v>1343</v>
      </c>
      <c r="C320" s="5" t="s">
        <v>2125</v>
      </c>
      <c r="D320" s="12" t="s">
        <v>1265</v>
      </c>
      <c r="E320" s="31" t="s">
        <v>2131</v>
      </c>
      <c r="F320" s="13" t="s">
        <v>1277</v>
      </c>
      <c r="G320" s="32">
        <v>0.085</v>
      </c>
      <c r="H320" s="5">
        <v>-0.02</v>
      </c>
    </row>
    <row r="321" spans="1:8" ht="14.25">
      <c r="A321" s="5">
        <v>317</v>
      </c>
      <c r="B321" s="5" t="s">
        <v>1343</v>
      </c>
      <c r="C321" s="5" t="s">
        <v>2125</v>
      </c>
      <c r="D321" s="12" t="s">
        <v>1265</v>
      </c>
      <c r="E321" s="31" t="s">
        <v>2131</v>
      </c>
      <c r="F321" s="13" t="s">
        <v>1278</v>
      </c>
      <c r="G321" s="32">
        <v>0.34</v>
      </c>
      <c r="H321" s="5">
        <v>0.04</v>
      </c>
    </row>
    <row r="322" spans="1:8" ht="27">
      <c r="A322" s="5">
        <v>318</v>
      </c>
      <c r="B322" s="5" t="s">
        <v>1343</v>
      </c>
      <c r="C322" s="5" t="s">
        <v>2125</v>
      </c>
      <c r="D322" s="12" t="s">
        <v>1265</v>
      </c>
      <c r="E322" s="31" t="s">
        <v>2131</v>
      </c>
      <c r="F322" s="13" t="s">
        <v>1279</v>
      </c>
      <c r="G322" s="32">
        <v>0.136</v>
      </c>
      <c r="H322" s="5">
        <v>-0.02</v>
      </c>
    </row>
    <row r="323" spans="1:8" ht="14.25">
      <c r="A323" s="5">
        <v>319</v>
      </c>
      <c r="B323" s="5" t="s">
        <v>1343</v>
      </c>
      <c r="C323" s="5" t="s">
        <v>2125</v>
      </c>
      <c r="D323" s="12" t="s">
        <v>1265</v>
      </c>
      <c r="E323" s="31" t="s">
        <v>2131</v>
      </c>
      <c r="F323" s="13" t="s">
        <v>1280</v>
      </c>
      <c r="G323" s="32">
        <v>0.02125</v>
      </c>
      <c r="H323" s="5">
        <v>-0.02</v>
      </c>
    </row>
    <row r="324" spans="1:8" ht="14.25">
      <c r="A324" s="5">
        <v>320</v>
      </c>
      <c r="B324" s="5" t="s">
        <v>1343</v>
      </c>
      <c r="C324" s="5" t="s">
        <v>2125</v>
      </c>
      <c r="D324" s="12" t="s">
        <v>1265</v>
      </c>
      <c r="E324" s="31" t="s">
        <v>2131</v>
      </c>
      <c r="F324" s="13" t="s">
        <v>1281</v>
      </c>
      <c r="G324" s="32">
        <v>0.136</v>
      </c>
      <c r="H324" s="5">
        <v>-0.02</v>
      </c>
    </row>
    <row r="325" spans="1:8" ht="14.25">
      <c r="A325" s="5">
        <v>321</v>
      </c>
      <c r="B325" s="5" t="s">
        <v>1343</v>
      </c>
      <c r="C325" s="5" t="s">
        <v>2125</v>
      </c>
      <c r="D325" s="12" t="s">
        <v>1265</v>
      </c>
      <c r="E325" s="31" t="s">
        <v>2131</v>
      </c>
      <c r="F325" s="13" t="s">
        <v>1282</v>
      </c>
      <c r="G325" s="32">
        <v>0.02125</v>
      </c>
      <c r="H325" s="5">
        <v>-0.02</v>
      </c>
    </row>
    <row r="326" spans="1:8" ht="14.25">
      <c r="A326" s="5">
        <v>322</v>
      </c>
      <c r="B326" s="5" t="s">
        <v>1343</v>
      </c>
      <c r="C326" s="5" t="s">
        <v>2125</v>
      </c>
      <c r="D326" s="12" t="s">
        <v>1265</v>
      </c>
      <c r="E326" s="31" t="s">
        <v>2131</v>
      </c>
      <c r="F326" s="13" t="s">
        <v>1283</v>
      </c>
      <c r="G326" s="32">
        <v>0.085</v>
      </c>
      <c r="H326" s="5">
        <v>-0.02</v>
      </c>
    </row>
    <row r="327" spans="1:8" ht="14.25">
      <c r="A327" s="5">
        <v>323</v>
      </c>
      <c r="B327" s="5" t="s">
        <v>1343</v>
      </c>
      <c r="C327" s="5" t="s">
        <v>2125</v>
      </c>
      <c r="D327" s="12" t="s">
        <v>1265</v>
      </c>
      <c r="E327" s="31" t="s">
        <v>2131</v>
      </c>
      <c r="F327" s="13" t="s">
        <v>1284</v>
      </c>
      <c r="G327" s="32">
        <v>0.05355</v>
      </c>
      <c r="H327" s="5">
        <v>-0.02</v>
      </c>
    </row>
    <row r="328" spans="1:8" ht="14.25">
      <c r="A328" s="5">
        <v>324</v>
      </c>
      <c r="B328" s="5" t="s">
        <v>1343</v>
      </c>
      <c r="C328" s="5" t="s">
        <v>2125</v>
      </c>
      <c r="D328" s="12" t="s">
        <v>1265</v>
      </c>
      <c r="E328" s="31" t="s">
        <v>2131</v>
      </c>
      <c r="F328" s="13" t="s">
        <v>1285</v>
      </c>
      <c r="G328" s="32">
        <v>0.136</v>
      </c>
      <c r="H328" s="5">
        <v>-0.02</v>
      </c>
    </row>
    <row r="329" spans="1:8" ht="14.25">
      <c r="A329" s="5">
        <v>325</v>
      </c>
      <c r="B329" s="5" t="s">
        <v>1343</v>
      </c>
      <c r="C329" s="5" t="s">
        <v>2125</v>
      </c>
      <c r="D329" s="12" t="s">
        <v>1265</v>
      </c>
      <c r="E329" s="31" t="s">
        <v>2131</v>
      </c>
      <c r="F329" s="13" t="s">
        <v>1286</v>
      </c>
      <c r="G329" s="32">
        <v>0.034</v>
      </c>
      <c r="H329" s="5">
        <v>-0.02</v>
      </c>
    </row>
    <row r="330" spans="1:8" ht="14.25">
      <c r="A330" s="5">
        <v>326</v>
      </c>
      <c r="B330" s="5" t="s">
        <v>1343</v>
      </c>
      <c r="C330" s="5" t="s">
        <v>2125</v>
      </c>
      <c r="D330" s="12" t="s">
        <v>1265</v>
      </c>
      <c r="E330" s="31" t="s">
        <v>2131</v>
      </c>
      <c r="F330" s="13" t="s">
        <v>1287</v>
      </c>
      <c r="G330" s="32">
        <v>0.02125</v>
      </c>
      <c r="H330" s="5">
        <v>-0.02</v>
      </c>
    </row>
    <row r="331" spans="1:8" ht="14.25">
      <c r="A331" s="5">
        <v>327</v>
      </c>
      <c r="B331" s="5" t="s">
        <v>1343</v>
      </c>
      <c r="C331" s="5" t="s">
        <v>2125</v>
      </c>
      <c r="D331" s="12" t="s">
        <v>1265</v>
      </c>
      <c r="E331" s="31" t="s">
        <v>2131</v>
      </c>
      <c r="F331" s="13" t="s">
        <v>1288</v>
      </c>
      <c r="G331" s="32">
        <v>0.05355</v>
      </c>
      <c r="H331" s="5">
        <v>-0.02</v>
      </c>
    </row>
    <row r="332" spans="1:8" ht="14.25">
      <c r="A332" s="5">
        <v>328</v>
      </c>
      <c r="B332" s="5" t="s">
        <v>1343</v>
      </c>
      <c r="C332" s="5" t="s">
        <v>2125</v>
      </c>
      <c r="D332" s="12" t="s">
        <v>1265</v>
      </c>
      <c r="E332" s="31" t="s">
        <v>2131</v>
      </c>
      <c r="F332" s="13" t="s">
        <v>1289</v>
      </c>
      <c r="G332" s="32">
        <v>0.02125</v>
      </c>
      <c r="H332" s="5">
        <v>-0.02</v>
      </c>
    </row>
    <row r="333" spans="1:8" ht="27">
      <c r="A333" s="5">
        <v>329</v>
      </c>
      <c r="B333" s="5" t="s">
        <v>1343</v>
      </c>
      <c r="C333" s="5" t="s">
        <v>2125</v>
      </c>
      <c r="D333" s="12" t="s">
        <v>1265</v>
      </c>
      <c r="E333" s="31" t="s">
        <v>2131</v>
      </c>
      <c r="F333" s="13" t="s">
        <v>1678</v>
      </c>
      <c r="G333" s="32">
        <v>0.34</v>
      </c>
      <c r="H333" s="5">
        <v>0.04</v>
      </c>
    </row>
    <row r="334" spans="1:8" ht="14.25">
      <c r="A334" s="5">
        <v>330</v>
      </c>
      <c r="B334" s="5" t="s">
        <v>1343</v>
      </c>
      <c r="C334" s="5" t="s">
        <v>2125</v>
      </c>
      <c r="D334" s="12" t="s">
        <v>1265</v>
      </c>
      <c r="E334" s="31" t="s">
        <v>2131</v>
      </c>
      <c r="F334" s="13" t="s">
        <v>1679</v>
      </c>
      <c r="G334" s="32">
        <v>0.0425</v>
      </c>
      <c r="H334" s="5">
        <v>-0.01</v>
      </c>
    </row>
    <row r="335" spans="1:8" ht="14.25">
      <c r="A335" s="5">
        <v>331</v>
      </c>
      <c r="B335" s="5" t="s">
        <v>1343</v>
      </c>
      <c r="C335" s="5" t="s">
        <v>2125</v>
      </c>
      <c r="D335" s="12" t="s">
        <v>1265</v>
      </c>
      <c r="E335" s="31" t="s">
        <v>2131</v>
      </c>
      <c r="F335" s="13" t="s">
        <v>1680</v>
      </c>
      <c r="G335" s="32">
        <v>0.2125</v>
      </c>
      <c r="H335" s="5">
        <v>0.012</v>
      </c>
    </row>
    <row r="336" spans="1:8" ht="14.25">
      <c r="A336" s="5">
        <v>332</v>
      </c>
      <c r="B336" s="5" t="s">
        <v>1343</v>
      </c>
      <c r="C336" s="5" t="s">
        <v>2125</v>
      </c>
      <c r="D336" s="12" t="s">
        <v>1265</v>
      </c>
      <c r="E336" s="31" t="s">
        <v>2131</v>
      </c>
      <c r="F336" s="13" t="s">
        <v>1681</v>
      </c>
      <c r="G336" s="32">
        <v>0.085</v>
      </c>
      <c r="H336" s="5">
        <v>-0.01</v>
      </c>
    </row>
    <row r="337" spans="1:8" ht="14.25">
      <c r="A337" s="5">
        <v>333</v>
      </c>
      <c r="B337" s="5" t="s">
        <v>1343</v>
      </c>
      <c r="C337" s="5" t="s">
        <v>2125</v>
      </c>
      <c r="D337" s="12" t="s">
        <v>1265</v>
      </c>
      <c r="E337" s="31" t="s">
        <v>2131</v>
      </c>
      <c r="F337" s="13" t="s">
        <v>1682</v>
      </c>
      <c r="G337" s="32">
        <v>0.136</v>
      </c>
      <c r="H337" s="5">
        <v>-0.01</v>
      </c>
    </row>
    <row r="338" spans="1:8" ht="14.25">
      <c r="A338" s="5">
        <v>334</v>
      </c>
      <c r="B338" s="5" t="s">
        <v>1343</v>
      </c>
      <c r="C338" s="5" t="s">
        <v>2125</v>
      </c>
      <c r="D338" s="12" t="s">
        <v>1265</v>
      </c>
      <c r="E338" s="31" t="s">
        <v>2131</v>
      </c>
      <c r="F338" s="13" t="s">
        <v>1683</v>
      </c>
      <c r="G338" s="32">
        <v>0.272</v>
      </c>
      <c r="H338" s="5">
        <v>0.07</v>
      </c>
    </row>
    <row r="339" spans="1:8" ht="14.25">
      <c r="A339" s="5">
        <v>335</v>
      </c>
      <c r="B339" s="5" t="s">
        <v>1343</v>
      </c>
      <c r="C339" s="5" t="s">
        <v>2125</v>
      </c>
      <c r="D339" s="12" t="s">
        <v>1265</v>
      </c>
      <c r="E339" s="31" t="s">
        <v>2131</v>
      </c>
      <c r="F339" s="13" t="s">
        <v>1684</v>
      </c>
      <c r="G339" s="32">
        <v>0.34</v>
      </c>
      <c r="H339" s="5">
        <v>0.04</v>
      </c>
    </row>
    <row r="340" spans="1:8" ht="14.25">
      <c r="A340" s="5">
        <v>336</v>
      </c>
      <c r="B340" s="5" t="s">
        <v>1343</v>
      </c>
      <c r="C340" s="5" t="s">
        <v>2125</v>
      </c>
      <c r="D340" s="12" t="s">
        <v>1265</v>
      </c>
      <c r="E340" s="31" t="s">
        <v>2131</v>
      </c>
      <c r="F340" s="13" t="s">
        <v>1685</v>
      </c>
      <c r="G340" s="32">
        <v>0.02125</v>
      </c>
      <c r="H340" s="5">
        <v>-0.02</v>
      </c>
    </row>
    <row r="341" spans="1:8" ht="14.25">
      <c r="A341" s="5">
        <v>337</v>
      </c>
      <c r="B341" s="5" t="s">
        <v>1343</v>
      </c>
      <c r="C341" s="5" t="s">
        <v>2125</v>
      </c>
      <c r="D341" s="12" t="s">
        <v>1265</v>
      </c>
      <c r="E341" s="31" t="s">
        <v>2131</v>
      </c>
      <c r="F341" s="13" t="s">
        <v>1686</v>
      </c>
      <c r="G341" s="32">
        <v>0.02125</v>
      </c>
      <c r="H341" s="5">
        <v>-0.02</v>
      </c>
    </row>
    <row r="342" spans="1:8" ht="14.25">
      <c r="A342" s="5">
        <v>338</v>
      </c>
      <c r="B342" s="5" t="s">
        <v>1343</v>
      </c>
      <c r="C342" s="5" t="s">
        <v>2125</v>
      </c>
      <c r="D342" s="12" t="s">
        <v>1265</v>
      </c>
      <c r="E342" s="31" t="s">
        <v>2131</v>
      </c>
      <c r="F342" s="13" t="s">
        <v>1687</v>
      </c>
      <c r="G342" s="32">
        <v>0.2125</v>
      </c>
      <c r="H342" s="5">
        <v>0.012</v>
      </c>
    </row>
    <row r="343" spans="1:8" ht="14.25">
      <c r="A343" s="5">
        <v>339</v>
      </c>
      <c r="B343" s="5" t="s">
        <v>1343</v>
      </c>
      <c r="C343" s="5" t="s">
        <v>2125</v>
      </c>
      <c r="D343" s="12" t="s">
        <v>1265</v>
      </c>
      <c r="E343" s="31" t="s">
        <v>2131</v>
      </c>
      <c r="F343" s="13" t="s">
        <v>1688</v>
      </c>
      <c r="G343" s="32">
        <v>0.2125</v>
      </c>
      <c r="H343" s="5">
        <v>-0.02</v>
      </c>
    </row>
    <row r="344" spans="1:8" ht="14.25">
      <c r="A344" s="5">
        <v>340</v>
      </c>
      <c r="B344" s="5" t="s">
        <v>1343</v>
      </c>
      <c r="C344" s="5" t="s">
        <v>2125</v>
      </c>
      <c r="D344" s="12" t="s">
        <v>1265</v>
      </c>
      <c r="E344" s="31" t="s">
        <v>2131</v>
      </c>
      <c r="F344" s="13" t="s">
        <v>1689</v>
      </c>
      <c r="G344" s="32">
        <v>0.05355</v>
      </c>
      <c r="H344" s="5">
        <v>-0.02</v>
      </c>
    </row>
    <row r="345" spans="1:8" ht="14.25">
      <c r="A345" s="5">
        <v>341</v>
      </c>
      <c r="B345" s="5" t="s">
        <v>1343</v>
      </c>
      <c r="C345" s="5" t="s">
        <v>2125</v>
      </c>
      <c r="D345" s="12" t="s">
        <v>1265</v>
      </c>
      <c r="E345" s="31" t="s">
        <v>2131</v>
      </c>
      <c r="F345" s="13" t="s">
        <v>1690</v>
      </c>
      <c r="G345" s="32">
        <v>0.153</v>
      </c>
      <c r="H345" s="5">
        <v>-0.02</v>
      </c>
    </row>
    <row r="346" spans="1:8" ht="14.25">
      <c r="A346" s="5">
        <v>342</v>
      </c>
      <c r="B346" s="5" t="s">
        <v>1343</v>
      </c>
      <c r="C346" s="5" t="s">
        <v>2125</v>
      </c>
      <c r="D346" s="12" t="s">
        <v>1265</v>
      </c>
      <c r="E346" s="31" t="s">
        <v>2131</v>
      </c>
      <c r="F346" s="13" t="s">
        <v>1691</v>
      </c>
      <c r="G346" s="32">
        <v>0.02125</v>
      </c>
      <c r="H346" s="5">
        <v>-0.02</v>
      </c>
    </row>
    <row r="347" spans="1:8" ht="14.25">
      <c r="A347" s="5">
        <v>343</v>
      </c>
      <c r="B347" s="5" t="s">
        <v>1343</v>
      </c>
      <c r="C347" s="5" t="s">
        <v>2125</v>
      </c>
      <c r="D347" s="12" t="s">
        <v>1265</v>
      </c>
      <c r="E347" s="31" t="s">
        <v>2131</v>
      </c>
      <c r="F347" s="13" t="s">
        <v>1692</v>
      </c>
      <c r="G347" s="32">
        <v>0.34</v>
      </c>
      <c r="H347" s="5">
        <v>0.04</v>
      </c>
    </row>
    <row r="348" spans="1:8" ht="14.25">
      <c r="A348" s="5">
        <v>344</v>
      </c>
      <c r="B348" s="5" t="s">
        <v>1343</v>
      </c>
      <c r="C348" s="5" t="s">
        <v>2125</v>
      </c>
      <c r="D348" s="12" t="s">
        <v>1265</v>
      </c>
      <c r="E348" s="31" t="s">
        <v>2131</v>
      </c>
      <c r="F348" s="13" t="s">
        <v>1693</v>
      </c>
      <c r="G348" s="32">
        <v>0.085</v>
      </c>
      <c r="H348" s="5">
        <v>-0.02</v>
      </c>
    </row>
    <row r="349" spans="1:8" ht="14.25">
      <c r="A349" s="5">
        <v>345</v>
      </c>
      <c r="B349" s="5" t="s">
        <v>1343</v>
      </c>
      <c r="C349" s="5" t="s">
        <v>2125</v>
      </c>
      <c r="D349" s="12" t="s">
        <v>1265</v>
      </c>
      <c r="E349" s="31" t="s">
        <v>2131</v>
      </c>
      <c r="F349" s="13" t="s">
        <v>1694</v>
      </c>
      <c r="G349" s="32">
        <v>0.5355</v>
      </c>
      <c r="H349" s="5">
        <v>0.035</v>
      </c>
    </row>
    <row r="350" spans="1:8" ht="14.25">
      <c r="A350" s="5">
        <v>346</v>
      </c>
      <c r="B350" s="5" t="s">
        <v>1343</v>
      </c>
      <c r="C350" s="5" t="s">
        <v>2125</v>
      </c>
      <c r="D350" s="12" t="s">
        <v>1265</v>
      </c>
      <c r="E350" s="31" t="s">
        <v>2131</v>
      </c>
      <c r="F350" s="13" t="s">
        <v>1695</v>
      </c>
      <c r="G350" s="32">
        <v>0.02125</v>
      </c>
      <c r="H350" s="5">
        <v>-0.02</v>
      </c>
    </row>
    <row r="351" spans="1:8" ht="14.25">
      <c r="A351" s="5">
        <v>347</v>
      </c>
      <c r="B351" s="5" t="s">
        <v>1343</v>
      </c>
      <c r="C351" s="5" t="s">
        <v>2125</v>
      </c>
      <c r="D351" s="12" t="s">
        <v>1265</v>
      </c>
      <c r="E351" s="31" t="s">
        <v>2131</v>
      </c>
      <c r="F351" s="13" t="s">
        <v>1696</v>
      </c>
      <c r="G351" s="32">
        <v>0.136</v>
      </c>
      <c r="H351" s="5">
        <v>-0.02</v>
      </c>
    </row>
    <row r="352" spans="1:8" ht="14.25">
      <c r="A352" s="5">
        <v>348</v>
      </c>
      <c r="B352" s="5" t="s">
        <v>1343</v>
      </c>
      <c r="C352" s="5" t="s">
        <v>2125</v>
      </c>
      <c r="D352" s="12" t="s">
        <v>1265</v>
      </c>
      <c r="E352" s="31" t="s">
        <v>2131</v>
      </c>
      <c r="F352" s="13" t="s">
        <v>1697</v>
      </c>
      <c r="G352" s="32">
        <v>0.02125</v>
      </c>
      <c r="H352" s="5">
        <v>-0.02</v>
      </c>
    </row>
    <row r="353" spans="1:8" ht="14.25">
      <c r="A353" s="5">
        <v>349</v>
      </c>
      <c r="B353" s="5" t="s">
        <v>1343</v>
      </c>
      <c r="C353" s="5" t="s">
        <v>2125</v>
      </c>
      <c r="D353" s="12" t="s">
        <v>1265</v>
      </c>
      <c r="E353" s="31" t="s">
        <v>2131</v>
      </c>
      <c r="F353" s="13" t="s">
        <v>1698</v>
      </c>
      <c r="G353" s="32">
        <v>0.02125</v>
      </c>
      <c r="H353" s="5">
        <v>-0.02</v>
      </c>
    </row>
    <row r="354" spans="1:8" ht="14.25">
      <c r="A354" s="5">
        <v>350</v>
      </c>
      <c r="B354" s="5" t="s">
        <v>1343</v>
      </c>
      <c r="C354" s="5" t="s">
        <v>2125</v>
      </c>
      <c r="D354" s="12" t="s">
        <v>1265</v>
      </c>
      <c r="E354" s="31" t="s">
        <v>2131</v>
      </c>
      <c r="F354" s="13" t="s">
        <v>1699</v>
      </c>
      <c r="G354" s="32">
        <v>0.34</v>
      </c>
      <c r="H354" s="5">
        <v>0.04</v>
      </c>
    </row>
    <row r="355" spans="1:8" ht="14.25">
      <c r="A355" s="5">
        <v>351</v>
      </c>
      <c r="B355" s="5" t="s">
        <v>1343</v>
      </c>
      <c r="C355" s="5" t="s">
        <v>2125</v>
      </c>
      <c r="D355" s="12" t="s">
        <v>1265</v>
      </c>
      <c r="E355" s="31" t="s">
        <v>2131</v>
      </c>
      <c r="F355" s="13" t="s">
        <v>1700</v>
      </c>
      <c r="G355" s="32">
        <v>0.085</v>
      </c>
      <c r="H355" s="5">
        <v>-0.02</v>
      </c>
    </row>
    <row r="356" spans="1:8" ht="14.25">
      <c r="A356" s="5">
        <v>352</v>
      </c>
      <c r="B356" s="5" t="s">
        <v>1343</v>
      </c>
      <c r="C356" s="5" t="s">
        <v>2125</v>
      </c>
      <c r="D356" s="12" t="s">
        <v>1265</v>
      </c>
      <c r="E356" s="31" t="s">
        <v>2131</v>
      </c>
      <c r="F356" s="13" t="s">
        <v>1701</v>
      </c>
      <c r="G356" s="32">
        <v>0.02125</v>
      </c>
      <c r="H356" s="5">
        <v>-0.02</v>
      </c>
    </row>
    <row r="357" spans="1:8" ht="14.25">
      <c r="A357" s="5">
        <v>353</v>
      </c>
      <c r="B357" s="5" t="s">
        <v>1343</v>
      </c>
      <c r="C357" s="5" t="s">
        <v>2125</v>
      </c>
      <c r="D357" s="12" t="s">
        <v>1265</v>
      </c>
      <c r="E357" s="31" t="s">
        <v>2131</v>
      </c>
      <c r="F357" s="13" t="s">
        <v>1702</v>
      </c>
      <c r="G357" s="32">
        <v>0.2125</v>
      </c>
      <c r="H357" s="5">
        <v>0.012</v>
      </c>
    </row>
    <row r="358" spans="1:8" ht="27">
      <c r="A358" s="5">
        <v>354</v>
      </c>
      <c r="B358" s="5" t="s">
        <v>1343</v>
      </c>
      <c r="C358" s="5" t="s">
        <v>2125</v>
      </c>
      <c r="D358" s="12" t="s">
        <v>1265</v>
      </c>
      <c r="E358" s="31" t="s">
        <v>2131</v>
      </c>
      <c r="F358" s="13" t="s">
        <v>1703</v>
      </c>
      <c r="G358" s="32">
        <v>0.153</v>
      </c>
      <c r="H358" s="5">
        <v>-0.02</v>
      </c>
    </row>
    <row r="359" spans="1:8" ht="14.25">
      <c r="A359" s="5">
        <v>355</v>
      </c>
      <c r="B359" s="5" t="s">
        <v>1343</v>
      </c>
      <c r="C359" s="5" t="s">
        <v>2125</v>
      </c>
      <c r="D359" s="12" t="s">
        <v>1265</v>
      </c>
      <c r="E359" s="31" t="s">
        <v>2131</v>
      </c>
      <c r="F359" s="13" t="s">
        <v>1704</v>
      </c>
      <c r="G359" s="32">
        <v>0.5355</v>
      </c>
      <c r="H359" s="5">
        <v>0.035</v>
      </c>
    </row>
    <row r="360" spans="1:8" ht="14.25">
      <c r="A360" s="5">
        <v>356</v>
      </c>
      <c r="B360" s="5" t="s">
        <v>1343</v>
      </c>
      <c r="C360" s="5" t="s">
        <v>2125</v>
      </c>
      <c r="D360" s="12" t="s">
        <v>1265</v>
      </c>
      <c r="E360" s="31" t="s">
        <v>2131</v>
      </c>
      <c r="F360" s="13" t="s">
        <v>1705</v>
      </c>
      <c r="G360" s="32">
        <v>0.05355</v>
      </c>
      <c r="H360" s="5">
        <v>0.035</v>
      </c>
    </row>
    <row r="361" spans="1:8" ht="27">
      <c r="A361" s="5">
        <v>357</v>
      </c>
      <c r="B361" s="5" t="s">
        <v>1343</v>
      </c>
      <c r="C361" s="5" t="s">
        <v>2125</v>
      </c>
      <c r="D361" s="12" t="s">
        <v>1265</v>
      </c>
      <c r="E361" s="31" t="s">
        <v>2131</v>
      </c>
      <c r="F361" s="13" t="s">
        <v>1706</v>
      </c>
      <c r="G361" s="32">
        <v>0.68</v>
      </c>
      <c r="H361" s="5">
        <v>0.008</v>
      </c>
    </row>
    <row r="362" spans="1:8" ht="27">
      <c r="A362" s="5">
        <v>358</v>
      </c>
      <c r="B362" s="5" t="s">
        <v>1343</v>
      </c>
      <c r="C362" s="5" t="s">
        <v>2125</v>
      </c>
      <c r="D362" s="12" t="s">
        <v>1265</v>
      </c>
      <c r="E362" s="31" t="s">
        <v>2131</v>
      </c>
      <c r="F362" s="13" t="s">
        <v>1707</v>
      </c>
      <c r="G362" s="32">
        <v>0.02125</v>
      </c>
      <c r="H362" s="5">
        <v>-0.02</v>
      </c>
    </row>
    <row r="363" spans="1:8" ht="27">
      <c r="A363" s="5">
        <v>359</v>
      </c>
      <c r="B363" s="5" t="s">
        <v>1343</v>
      </c>
      <c r="C363" s="5" t="s">
        <v>2125</v>
      </c>
      <c r="D363" s="12" t="s">
        <v>1265</v>
      </c>
      <c r="E363" s="31" t="s">
        <v>2131</v>
      </c>
      <c r="F363" s="13" t="s">
        <v>1708</v>
      </c>
      <c r="G363" s="32">
        <v>0.2125</v>
      </c>
      <c r="H363" s="5">
        <v>0.012</v>
      </c>
    </row>
    <row r="364" spans="1:8" ht="14.25">
      <c r="A364" s="5">
        <v>360</v>
      </c>
      <c r="B364" s="5" t="s">
        <v>1343</v>
      </c>
      <c r="C364" s="5" t="s">
        <v>2125</v>
      </c>
      <c r="D364" s="12" t="s">
        <v>1265</v>
      </c>
      <c r="E364" s="31" t="s">
        <v>2131</v>
      </c>
      <c r="F364" s="13" t="s">
        <v>1709</v>
      </c>
      <c r="G364" s="32">
        <v>0.051</v>
      </c>
      <c r="H364" s="5">
        <v>-0.01</v>
      </c>
    </row>
    <row r="365" spans="1:8" ht="14.25">
      <c r="A365" s="5">
        <v>361</v>
      </c>
      <c r="B365" s="5" t="s">
        <v>1343</v>
      </c>
      <c r="C365" s="5" t="s">
        <v>2125</v>
      </c>
      <c r="D365" s="12" t="s">
        <v>1265</v>
      </c>
      <c r="E365" s="31" t="s">
        <v>2131</v>
      </c>
      <c r="F365" s="13" t="s">
        <v>1710</v>
      </c>
      <c r="G365" s="32">
        <v>0.153</v>
      </c>
      <c r="H365" s="5">
        <v>-0.01</v>
      </c>
    </row>
    <row r="366" spans="1:8" ht="14.25">
      <c r="A366" s="5">
        <v>362</v>
      </c>
      <c r="B366" s="5" t="s">
        <v>1343</v>
      </c>
      <c r="C366" s="5" t="s">
        <v>2125</v>
      </c>
      <c r="D366" s="12" t="s">
        <v>1265</v>
      </c>
      <c r="E366" s="31" t="s">
        <v>2131</v>
      </c>
      <c r="F366" s="13" t="s">
        <v>1711</v>
      </c>
      <c r="G366" s="32">
        <v>0.153</v>
      </c>
      <c r="H366" s="5">
        <v>-0.01</v>
      </c>
    </row>
    <row r="367" spans="1:8" ht="14.25">
      <c r="A367" s="5">
        <v>363</v>
      </c>
      <c r="B367" s="5" t="s">
        <v>1343</v>
      </c>
      <c r="C367" s="5" t="s">
        <v>2125</v>
      </c>
      <c r="D367" s="12" t="s">
        <v>1265</v>
      </c>
      <c r="E367" s="31" t="s">
        <v>2131</v>
      </c>
      <c r="F367" s="13" t="s">
        <v>1712</v>
      </c>
      <c r="G367" s="32">
        <v>0.136</v>
      </c>
      <c r="H367" s="5">
        <v>-0.01</v>
      </c>
    </row>
    <row r="368" spans="1:8" ht="14.25">
      <c r="A368" s="5">
        <v>364</v>
      </c>
      <c r="B368" s="5" t="s">
        <v>1343</v>
      </c>
      <c r="C368" s="5" t="s">
        <v>2125</v>
      </c>
      <c r="D368" s="12" t="s">
        <v>1265</v>
      </c>
      <c r="E368" s="31" t="s">
        <v>2131</v>
      </c>
      <c r="F368" s="13" t="s">
        <v>1713</v>
      </c>
      <c r="G368" s="32">
        <v>0.2125</v>
      </c>
      <c r="H368" s="5">
        <v>0.012</v>
      </c>
    </row>
    <row r="369" spans="1:8" ht="27">
      <c r="A369" s="5">
        <v>365</v>
      </c>
      <c r="B369" s="5" t="s">
        <v>1343</v>
      </c>
      <c r="C369" s="5" t="s">
        <v>2125</v>
      </c>
      <c r="D369" s="12" t="s">
        <v>1265</v>
      </c>
      <c r="E369" s="31" t="s">
        <v>2131</v>
      </c>
      <c r="F369" s="13" t="s">
        <v>1714</v>
      </c>
      <c r="G369" s="32">
        <v>0.85</v>
      </c>
      <c r="H369" s="5">
        <v>0.05</v>
      </c>
    </row>
    <row r="370" spans="1:8" ht="14.25">
      <c r="A370" s="5">
        <v>366</v>
      </c>
      <c r="B370" s="5" t="s">
        <v>1343</v>
      </c>
      <c r="C370" s="5" t="s">
        <v>2125</v>
      </c>
      <c r="D370" s="12" t="s">
        <v>1265</v>
      </c>
      <c r="E370" s="31" t="s">
        <v>2131</v>
      </c>
      <c r="F370" s="13" t="s">
        <v>1715</v>
      </c>
      <c r="G370" s="32">
        <v>0.34</v>
      </c>
      <c r="H370" s="5">
        <v>0.04</v>
      </c>
    </row>
    <row r="371" spans="1:8" ht="14.25">
      <c r="A371" s="5">
        <v>367</v>
      </c>
      <c r="B371" s="5" t="s">
        <v>1343</v>
      </c>
      <c r="C371" s="5" t="s">
        <v>2125</v>
      </c>
      <c r="D371" s="12" t="s">
        <v>1265</v>
      </c>
      <c r="E371" s="31" t="s">
        <v>2131</v>
      </c>
      <c r="F371" s="13" t="s">
        <v>1716</v>
      </c>
      <c r="G371" s="32">
        <v>0.085</v>
      </c>
      <c r="H371" s="5">
        <v>-0.01</v>
      </c>
    </row>
    <row r="372" spans="1:8" ht="14.25">
      <c r="A372" s="5">
        <v>368</v>
      </c>
      <c r="B372" s="5" t="s">
        <v>1343</v>
      </c>
      <c r="C372" s="5" t="s">
        <v>2125</v>
      </c>
      <c r="D372" s="12" t="s">
        <v>1265</v>
      </c>
      <c r="E372" s="31" t="s">
        <v>2131</v>
      </c>
      <c r="F372" s="13" t="s">
        <v>1717</v>
      </c>
      <c r="G372" s="32">
        <v>0.085</v>
      </c>
      <c r="H372" s="5">
        <v>-0.01</v>
      </c>
    </row>
    <row r="373" spans="1:8" ht="14.25">
      <c r="A373" s="5">
        <v>369</v>
      </c>
      <c r="B373" s="5" t="s">
        <v>1343</v>
      </c>
      <c r="C373" s="5" t="s">
        <v>2125</v>
      </c>
      <c r="D373" s="12" t="s">
        <v>1265</v>
      </c>
      <c r="E373" s="31" t="s">
        <v>2131</v>
      </c>
      <c r="F373" s="13" t="s">
        <v>1718</v>
      </c>
      <c r="G373" s="32">
        <v>0.153</v>
      </c>
      <c r="H373" s="5">
        <v>-0.01</v>
      </c>
    </row>
    <row r="374" spans="1:8" ht="14.25">
      <c r="A374" s="5">
        <v>370</v>
      </c>
      <c r="B374" s="5" t="s">
        <v>1343</v>
      </c>
      <c r="C374" s="5" t="s">
        <v>2125</v>
      </c>
      <c r="D374" s="12" t="s">
        <v>1265</v>
      </c>
      <c r="E374" s="31" t="s">
        <v>2131</v>
      </c>
      <c r="F374" s="13" t="s">
        <v>1719</v>
      </c>
      <c r="G374" s="32">
        <v>0.085</v>
      </c>
      <c r="H374" s="5">
        <v>-0.01</v>
      </c>
    </row>
    <row r="375" spans="1:8" ht="14.25">
      <c r="A375" s="5">
        <v>371</v>
      </c>
      <c r="B375" s="5" t="s">
        <v>1343</v>
      </c>
      <c r="C375" s="5" t="s">
        <v>2125</v>
      </c>
      <c r="D375" s="12" t="s">
        <v>1265</v>
      </c>
      <c r="E375" s="31" t="s">
        <v>2131</v>
      </c>
      <c r="F375" s="13" t="s">
        <v>1720</v>
      </c>
      <c r="G375" s="32">
        <v>0.02125</v>
      </c>
      <c r="H375" s="5">
        <v>-0.01</v>
      </c>
    </row>
    <row r="376" spans="1:8" ht="14.25">
      <c r="A376" s="5">
        <v>372</v>
      </c>
      <c r="B376" s="5" t="s">
        <v>1343</v>
      </c>
      <c r="C376" s="5" t="s">
        <v>2125</v>
      </c>
      <c r="D376" s="12" t="s">
        <v>1265</v>
      </c>
      <c r="E376" s="31" t="s">
        <v>2131</v>
      </c>
      <c r="F376" s="13" t="s">
        <v>1721</v>
      </c>
      <c r="G376" s="32">
        <v>0.085</v>
      </c>
      <c r="H376" s="5">
        <v>-0.01</v>
      </c>
    </row>
    <row r="377" spans="1:8" ht="14.25">
      <c r="A377" s="5">
        <v>373</v>
      </c>
      <c r="B377" s="5" t="s">
        <v>1343</v>
      </c>
      <c r="C377" s="5" t="s">
        <v>2125</v>
      </c>
      <c r="D377" s="12" t="s">
        <v>1265</v>
      </c>
      <c r="E377" s="31" t="s">
        <v>2131</v>
      </c>
      <c r="F377" s="13" t="s">
        <v>1722</v>
      </c>
      <c r="G377" s="32">
        <v>0.136</v>
      </c>
      <c r="H377" s="5">
        <v>-0.01</v>
      </c>
    </row>
    <row r="378" spans="1:8" ht="14.25">
      <c r="A378" s="5">
        <v>374</v>
      </c>
      <c r="B378" s="5" t="s">
        <v>1343</v>
      </c>
      <c r="C378" s="5" t="s">
        <v>2125</v>
      </c>
      <c r="D378" s="12" t="s">
        <v>1265</v>
      </c>
      <c r="E378" s="31" t="s">
        <v>2131</v>
      </c>
      <c r="F378" s="13" t="s">
        <v>1723</v>
      </c>
      <c r="G378" s="32">
        <v>0.34</v>
      </c>
      <c r="H378" s="5">
        <v>0.04</v>
      </c>
    </row>
    <row r="379" spans="1:8" ht="14.25">
      <c r="A379" s="5">
        <v>375</v>
      </c>
      <c r="B379" s="5" t="s">
        <v>1343</v>
      </c>
      <c r="C379" s="5" t="s">
        <v>2125</v>
      </c>
      <c r="D379" s="12" t="s">
        <v>1265</v>
      </c>
      <c r="E379" s="31" t="s">
        <v>2131</v>
      </c>
      <c r="F379" s="13" t="s">
        <v>1724</v>
      </c>
      <c r="G379" s="32">
        <v>0.051</v>
      </c>
      <c r="H379" s="5">
        <v>-0.01</v>
      </c>
    </row>
    <row r="380" spans="1:8" ht="14.25">
      <c r="A380" s="5">
        <v>376</v>
      </c>
      <c r="B380" s="5" t="s">
        <v>1343</v>
      </c>
      <c r="C380" s="5" t="s">
        <v>2125</v>
      </c>
      <c r="D380" s="12" t="s">
        <v>1265</v>
      </c>
      <c r="E380" s="31" t="s">
        <v>2131</v>
      </c>
      <c r="F380" s="13" t="s">
        <v>1725</v>
      </c>
      <c r="G380" s="32">
        <v>0.085</v>
      </c>
      <c r="H380" s="5">
        <v>-0.01</v>
      </c>
    </row>
    <row r="381" spans="1:8" ht="14.25">
      <c r="A381" s="5">
        <v>377</v>
      </c>
      <c r="B381" s="5" t="s">
        <v>1343</v>
      </c>
      <c r="C381" s="5" t="s">
        <v>2125</v>
      </c>
      <c r="D381" s="12" t="s">
        <v>1265</v>
      </c>
      <c r="E381" s="31" t="s">
        <v>2131</v>
      </c>
      <c r="F381" s="13" t="s">
        <v>1726</v>
      </c>
      <c r="G381" s="32">
        <v>0.2125</v>
      </c>
      <c r="H381" s="5">
        <v>0.012</v>
      </c>
    </row>
    <row r="382" spans="1:8" ht="14.25">
      <c r="A382" s="5">
        <v>378</v>
      </c>
      <c r="B382" s="5" t="s">
        <v>1343</v>
      </c>
      <c r="C382" s="5" t="s">
        <v>2125</v>
      </c>
      <c r="D382" s="12" t="s">
        <v>1265</v>
      </c>
      <c r="E382" s="31" t="s">
        <v>2131</v>
      </c>
      <c r="F382" s="13" t="s">
        <v>1727</v>
      </c>
      <c r="G382" s="32">
        <v>0.136</v>
      </c>
      <c r="H382" s="5">
        <v>-0.01</v>
      </c>
    </row>
    <row r="383" spans="1:8" ht="14.25">
      <c r="A383" s="5">
        <v>379</v>
      </c>
      <c r="B383" s="5" t="s">
        <v>1343</v>
      </c>
      <c r="C383" s="5" t="s">
        <v>2125</v>
      </c>
      <c r="D383" s="12" t="s">
        <v>1265</v>
      </c>
      <c r="E383" s="31" t="s">
        <v>2131</v>
      </c>
      <c r="F383" s="13" t="s">
        <v>1728</v>
      </c>
      <c r="G383" s="32">
        <v>0.085</v>
      </c>
      <c r="H383" s="5">
        <v>-0.01</v>
      </c>
    </row>
    <row r="384" spans="1:8" ht="14.25">
      <c r="A384" s="5">
        <v>380</v>
      </c>
      <c r="B384" s="5" t="s">
        <v>1343</v>
      </c>
      <c r="C384" s="5" t="s">
        <v>2125</v>
      </c>
      <c r="D384" s="12" t="s">
        <v>1265</v>
      </c>
      <c r="E384" s="31" t="s">
        <v>2131</v>
      </c>
      <c r="F384" s="13" t="s">
        <v>1729</v>
      </c>
      <c r="G384" s="32">
        <v>0.2125</v>
      </c>
      <c r="H384" s="5">
        <v>0.012</v>
      </c>
    </row>
    <row r="385" spans="1:8" ht="14.25">
      <c r="A385" s="5">
        <v>381</v>
      </c>
      <c r="B385" s="5" t="s">
        <v>1343</v>
      </c>
      <c r="C385" s="5" t="s">
        <v>2124</v>
      </c>
      <c r="D385" s="12" t="s">
        <v>1730</v>
      </c>
      <c r="E385" s="31" t="s">
        <v>2131</v>
      </c>
      <c r="F385" s="13" t="s">
        <v>1731</v>
      </c>
      <c r="G385" s="32">
        <v>0.2125</v>
      </c>
      <c r="H385" s="5">
        <v>0.012</v>
      </c>
    </row>
    <row r="386" spans="1:8" ht="14.25">
      <c r="A386" s="5">
        <v>382</v>
      </c>
      <c r="B386" s="5" t="s">
        <v>1343</v>
      </c>
      <c r="C386" s="5" t="s">
        <v>2124</v>
      </c>
      <c r="D386" s="12" t="s">
        <v>1730</v>
      </c>
      <c r="E386" s="31" t="s">
        <v>2131</v>
      </c>
      <c r="F386" s="13" t="s">
        <v>1732</v>
      </c>
      <c r="G386" s="32">
        <v>0.05355</v>
      </c>
      <c r="H386" s="5">
        <v>-0.02</v>
      </c>
    </row>
    <row r="387" spans="1:8" ht="14.25">
      <c r="A387" s="5">
        <v>383</v>
      </c>
      <c r="B387" s="5" t="s">
        <v>1343</v>
      </c>
      <c r="C387" s="5" t="s">
        <v>2124</v>
      </c>
      <c r="D387" s="12" t="s">
        <v>1730</v>
      </c>
      <c r="E387" s="31" t="s">
        <v>2131</v>
      </c>
      <c r="F387" s="13" t="s">
        <v>1733</v>
      </c>
      <c r="G387" s="32">
        <v>0.05355</v>
      </c>
      <c r="H387" s="5">
        <v>-0.02</v>
      </c>
    </row>
    <row r="388" spans="1:8" ht="14.25">
      <c r="A388" s="5">
        <v>384</v>
      </c>
      <c r="B388" s="5" t="s">
        <v>1343</v>
      </c>
      <c r="C388" s="5" t="s">
        <v>2124</v>
      </c>
      <c r="D388" s="12" t="s">
        <v>1730</v>
      </c>
      <c r="E388" s="31" t="s">
        <v>2131</v>
      </c>
      <c r="F388" s="13" t="s">
        <v>1734</v>
      </c>
      <c r="G388" s="32">
        <v>0.05355</v>
      </c>
      <c r="H388" s="5">
        <v>-0.02</v>
      </c>
    </row>
    <row r="389" spans="1:8" ht="14.25">
      <c r="A389" s="5">
        <v>385</v>
      </c>
      <c r="B389" s="5" t="s">
        <v>1343</v>
      </c>
      <c r="C389" s="5" t="s">
        <v>2124</v>
      </c>
      <c r="D389" s="12" t="s">
        <v>1730</v>
      </c>
      <c r="E389" s="31" t="s">
        <v>2131</v>
      </c>
      <c r="F389" s="13" t="s">
        <v>1735</v>
      </c>
      <c r="G389" s="32">
        <v>0.085</v>
      </c>
      <c r="H389" s="5">
        <f>-0.01+14</f>
        <v>13.99</v>
      </c>
    </row>
    <row r="390" spans="1:8" ht="14.25">
      <c r="A390" s="5">
        <v>386</v>
      </c>
      <c r="B390" s="5" t="s">
        <v>1343</v>
      </c>
      <c r="C390" s="5" t="s">
        <v>2124</v>
      </c>
      <c r="D390" s="12" t="s">
        <v>1730</v>
      </c>
      <c r="E390" s="31" t="s">
        <v>2131</v>
      </c>
      <c r="F390" s="13" t="s">
        <v>1736</v>
      </c>
      <c r="G390" s="32">
        <v>0.05355</v>
      </c>
      <c r="H390" s="5">
        <v>-0.01</v>
      </c>
    </row>
    <row r="391" spans="1:8" ht="14.25">
      <c r="A391" s="5">
        <v>387</v>
      </c>
      <c r="B391" s="5" t="s">
        <v>1343</v>
      </c>
      <c r="C391" s="5" t="s">
        <v>2124</v>
      </c>
      <c r="D391" s="12" t="s">
        <v>1730</v>
      </c>
      <c r="E391" s="31" t="s">
        <v>2131</v>
      </c>
      <c r="F391" s="13" t="s">
        <v>1737</v>
      </c>
      <c r="G391" s="32">
        <v>0.05355</v>
      </c>
      <c r="H391" s="5">
        <f>-0.01+7</f>
        <v>6.99</v>
      </c>
    </row>
    <row r="392" spans="1:8" ht="14.25">
      <c r="A392" s="5">
        <v>388</v>
      </c>
      <c r="B392" s="5" t="s">
        <v>1343</v>
      </c>
      <c r="C392" s="5" t="s">
        <v>2124</v>
      </c>
      <c r="D392" s="12" t="s">
        <v>1730</v>
      </c>
      <c r="E392" s="31" t="s">
        <v>2131</v>
      </c>
      <c r="F392" s="13" t="s">
        <v>1738</v>
      </c>
      <c r="G392" s="32">
        <v>0.05355</v>
      </c>
      <c r="H392" s="5">
        <v>-0.01</v>
      </c>
    </row>
    <row r="393" spans="1:8" ht="14.25">
      <c r="A393" s="5">
        <v>389</v>
      </c>
      <c r="B393" s="5" t="s">
        <v>1343</v>
      </c>
      <c r="C393" s="5" t="s">
        <v>2124</v>
      </c>
      <c r="D393" s="12" t="s">
        <v>1730</v>
      </c>
      <c r="E393" s="31" t="s">
        <v>2131</v>
      </c>
      <c r="F393" s="13" t="s">
        <v>1739</v>
      </c>
      <c r="G393" s="32">
        <v>0.05355</v>
      </c>
      <c r="H393" s="5">
        <v>-0.01</v>
      </c>
    </row>
    <row r="394" spans="1:8" ht="14.25">
      <c r="A394" s="5">
        <v>390</v>
      </c>
      <c r="B394" s="5" t="s">
        <v>1343</v>
      </c>
      <c r="C394" s="5" t="s">
        <v>2124</v>
      </c>
      <c r="D394" s="12" t="s">
        <v>1730</v>
      </c>
      <c r="E394" s="31" t="s">
        <v>2131</v>
      </c>
      <c r="F394" s="13" t="s">
        <v>1740</v>
      </c>
      <c r="G394" s="32">
        <v>0.034</v>
      </c>
      <c r="H394" s="5">
        <v>-0.01</v>
      </c>
    </row>
    <row r="395" spans="1:8" ht="14.25">
      <c r="A395" s="5">
        <v>391</v>
      </c>
      <c r="B395" s="5" t="s">
        <v>1343</v>
      </c>
      <c r="C395" s="5" t="s">
        <v>2124</v>
      </c>
      <c r="D395" s="12" t="s">
        <v>1730</v>
      </c>
      <c r="E395" s="31" t="s">
        <v>2131</v>
      </c>
      <c r="F395" s="13" t="s">
        <v>1741</v>
      </c>
      <c r="G395" s="32">
        <v>0.2125</v>
      </c>
      <c r="H395" s="5">
        <v>0.012</v>
      </c>
    </row>
    <row r="396" spans="1:8" ht="14.25">
      <c r="A396" s="5">
        <v>392</v>
      </c>
      <c r="B396" s="5" t="s">
        <v>1343</v>
      </c>
      <c r="C396" s="5" t="s">
        <v>2124</v>
      </c>
      <c r="D396" s="12" t="s">
        <v>1730</v>
      </c>
      <c r="E396" s="31" t="s">
        <v>2131</v>
      </c>
      <c r="F396" s="13" t="s">
        <v>1742</v>
      </c>
      <c r="G396" s="32">
        <v>0.272</v>
      </c>
      <c r="H396" s="5">
        <v>0.072</v>
      </c>
    </row>
    <row r="397" spans="1:8" ht="27">
      <c r="A397" s="5">
        <v>393</v>
      </c>
      <c r="B397" s="5" t="s">
        <v>1343</v>
      </c>
      <c r="C397" s="5" t="s">
        <v>2124</v>
      </c>
      <c r="D397" s="12" t="s">
        <v>1730</v>
      </c>
      <c r="E397" s="31" t="s">
        <v>2131</v>
      </c>
      <c r="F397" s="13" t="s">
        <v>1743</v>
      </c>
      <c r="G397" s="32">
        <v>0.05355</v>
      </c>
      <c r="H397" s="5">
        <v>-0.01</v>
      </c>
    </row>
    <row r="398" spans="1:8" ht="14.25">
      <c r="A398" s="5">
        <v>394</v>
      </c>
      <c r="B398" s="5" t="s">
        <v>1343</v>
      </c>
      <c r="C398" s="5" t="s">
        <v>2124</v>
      </c>
      <c r="D398" s="12" t="s">
        <v>1730</v>
      </c>
      <c r="E398" s="31" t="s">
        <v>2131</v>
      </c>
      <c r="F398" s="13" t="s">
        <v>1744</v>
      </c>
      <c r="G398" s="32">
        <v>0.05355</v>
      </c>
      <c r="H398" s="5">
        <v>-0.01</v>
      </c>
    </row>
    <row r="399" spans="1:8" ht="14.25">
      <c r="A399" s="5">
        <v>395</v>
      </c>
      <c r="B399" s="5" t="s">
        <v>1343</v>
      </c>
      <c r="C399" s="5" t="s">
        <v>2124</v>
      </c>
      <c r="D399" s="12" t="s">
        <v>1730</v>
      </c>
      <c r="E399" s="31" t="s">
        <v>2131</v>
      </c>
      <c r="F399" s="13" t="s">
        <v>1745</v>
      </c>
      <c r="G399" s="32">
        <v>0.085</v>
      </c>
      <c r="H399" s="5">
        <v>-0.01</v>
      </c>
    </row>
    <row r="400" spans="1:8" ht="14.25">
      <c r="A400" s="5">
        <v>396</v>
      </c>
      <c r="B400" s="5" t="s">
        <v>1343</v>
      </c>
      <c r="C400" s="5" t="s">
        <v>2124</v>
      </c>
      <c r="D400" s="12" t="s">
        <v>1730</v>
      </c>
      <c r="E400" s="31" t="s">
        <v>2131</v>
      </c>
      <c r="F400" s="13" t="s">
        <v>1746</v>
      </c>
      <c r="G400" s="32">
        <v>0.05355</v>
      </c>
      <c r="H400" s="5">
        <v>-0.01</v>
      </c>
    </row>
    <row r="401" spans="1:8" ht="14.25">
      <c r="A401" s="5">
        <v>397</v>
      </c>
      <c r="B401" s="5" t="s">
        <v>1343</v>
      </c>
      <c r="C401" s="5" t="s">
        <v>2124</v>
      </c>
      <c r="D401" s="12" t="s">
        <v>1730</v>
      </c>
      <c r="E401" s="31" t="s">
        <v>2131</v>
      </c>
      <c r="F401" s="13" t="s">
        <v>1747</v>
      </c>
      <c r="G401" s="32">
        <v>0.02125</v>
      </c>
      <c r="H401" s="5">
        <v>-0.01</v>
      </c>
    </row>
    <row r="402" spans="1:8" ht="14.25">
      <c r="A402" s="5">
        <v>398</v>
      </c>
      <c r="B402" s="5" t="s">
        <v>1343</v>
      </c>
      <c r="C402" s="5" t="s">
        <v>2124</v>
      </c>
      <c r="D402" s="12" t="s">
        <v>1730</v>
      </c>
      <c r="E402" s="31" t="s">
        <v>2131</v>
      </c>
      <c r="F402" s="13" t="s">
        <v>1748</v>
      </c>
      <c r="G402" s="32">
        <v>0.05355</v>
      </c>
      <c r="H402" s="5">
        <v>-0.01</v>
      </c>
    </row>
    <row r="403" spans="1:8" ht="14.25">
      <c r="A403" s="5">
        <v>399</v>
      </c>
      <c r="B403" s="5" t="s">
        <v>1343</v>
      </c>
      <c r="C403" s="5" t="s">
        <v>2124</v>
      </c>
      <c r="D403" s="12" t="s">
        <v>1730</v>
      </c>
      <c r="E403" s="31" t="s">
        <v>2131</v>
      </c>
      <c r="F403" s="13" t="s">
        <v>1749</v>
      </c>
      <c r="G403" s="32">
        <v>0.136</v>
      </c>
      <c r="H403" s="5">
        <v>-0.01</v>
      </c>
    </row>
    <row r="404" spans="1:8" ht="14.25">
      <c r="A404" s="5">
        <v>400</v>
      </c>
      <c r="B404" s="5" t="s">
        <v>1343</v>
      </c>
      <c r="C404" s="5" t="s">
        <v>2124</v>
      </c>
      <c r="D404" s="12" t="s">
        <v>1730</v>
      </c>
      <c r="E404" s="31" t="s">
        <v>2131</v>
      </c>
      <c r="F404" s="13" t="s">
        <v>1750</v>
      </c>
      <c r="G404" s="32">
        <v>0.085</v>
      </c>
      <c r="H404" s="5">
        <v>-0.01</v>
      </c>
    </row>
    <row r="405" spans="1:8" ht="14.25">
      <c r="A405" s="5">
        <v>401</v>
      </c>
      <c r="B405" s="5" t="s">
        <v>1343</v>
      </c>
      <c r="C405" s="5" t="s">
        <v>2124</v>
      </c>
      <c r="D405" s="12" t="s">
        <v>1730</v>
      </c>
      <c r="E405" s="31" t="s">
        <v>2131</v>
      </c>
      <c r="F405" s="13" t="s">
        <v>1751</v>
      </c>
      <c r="G405" s="32">
        <v>0.136</v>
      </c>
      <c r="H405" s="5">
        <v>-0.01</v>
      </c>
    </row>
    <row r="406" spans="1:8" ht="14.25">
      <c r="A406" s="5">
        <v>402</v>
      </c>
      <c r="B406" s="5" t="s">
        <v>1343</v>
      </c>
      <c r="C406" s="5" t="s">
        <v>2124</v>
      </c>
      <c r="D406" s="12" t="s">
        <v>1730</v>
      </c>
      <c r="E406" s="31" t="s">
        <v>2131</v>
      </c>
      <c r="F406" s="13" t="s">
        <v>1752</v>
      </c>
      <c r="G406" s="32">
        <v>0.085</v>
      </c>
      <c r="H406" s="5">
        <v>-0.01</v>
      </c>
    </row>
    <row r="407" spans="1:8" ht="14.25">
      <c r="A407" s="5">
        <v>403</v>
      </c>
      <c r="B407" s="5" t="s">
        <v>1343</v>
      </c>
      <c r="C407" s="5" t="s">
        <v>2124</v>
      </c>
      <c r="D407" s="12" t="s">
        <v>1730</v>
      </c>
      <c r="E407" s="31" t="s">
        <v>2131</v>
      </c>
      <c r="F407" s="13" t="s">
        <v>1753</v>
      </c>
      <c r="G407" s="32">
        <v>0.085</v>
      </c>
      <c r="H407" s="5">
        <v>-0.01</v>
      </c>
    </row>
    <row r="408" spans="1:8" ht="14.25">
      <c r="A408" s="5">
        <v>404</v>
      </c>
      <c r="B408" s="5" t="s">
        <v>1343</v>
      </c>
      <c r="C408" s="5" t="s">
        <v>2124</v>
      </c>
      <c r="D408" s="12" t="s">
        <v>1730</v>
      </c>
      <c r="E408" s="31" t="s">
        <v>2131</v>
      </c>
      <c r="F408" s="13" t="s">
        <v>1754</v>
      </c>
      <c r="G408" s="32">
        <v>0.34</v>
      </c>
      <c r="H408" s="5">
        <v>0.04</v>
      </c>
    </row>
    <row r="409" spans="1:8" ht="14.25">
      <c r="A409" s="5">
        <v>405</v>
      </c>
      <c r="B409" s="5" t="s">
        <v>1343</v>
      </c>
      <c r="C409" s="5" t="s">
        <v>2124</v>
      </c>
      <c r="D409" s="12" t="s">
        <v>1730</v>
      </c>
      <c r="E409" s="31" t="s">
        <v>2131</v>
      </c>
      <c r="F409" s="13" t="s">
        <v>1755</v>
      </c>
      <c r="G409" s="32">
        <v>0.136</v>
      </c>
      <c r="H409" s="5">
        <v>-0.01</v>
      </c>
    </row>
    <row r="410" spans="1:8" ht="14.25">
      <c r="A410" s="5">
        <v>406</v>
      </c>
      <c r="B410" s="5" t="s">
        <v>1343</v>
      </c>
      <c r="C410" s="5" t="s">
        <v>2124</v>
      </c>
      <c r="D410" s="12" t="s">
        <v>1730</v>
      </c>
      <c r="E410" s="31" t="s">
        <v>2131</v>
      </c>
      <c r="F410" s="13" t="s">
        <v>1756</v>
      </c>
      <c r="G410" s="32">
        <v>0.085</v>
      </c>
      <c r="H410" s="5">
        <v>-0.01</v>
      </c>
    </row>
    <row r="411" spans="1:8" ht="14.25">
      <c r="A411" s="5">
        <v>407</v>
      </c>
      <c r="B411" s="5" t="s">
        <v>1343</v>
      </c>
      <c r="C411" s="5" t="s">
        <v>2124</v>
      </c>
      <c r="D411" s="12" t="s">
        <v>1730</v>
      </c>
      <c r="E411" s="31" t="s">
        <v>2131</v>
      </c>
      <c r="F411" s="13" t="s">
        <v>1757</v>
      </c>
      <c r="G411" s="32">
        <v>0.085</v>
      </c>
      <c r="H411" s="5">
        <v>-0.01</v>
      </c>
    </row>
    <row r="412" spans="1:8" ht="14.25">
      <c r="A412" s="5">
        <v>408</v>
      </c>
      <c r="B412" s="5" t="s">
        <v>1343</v>
      </c>
      <c r="C412" s="5" t="s">
        <v>2124</v>
      </c>
      <c r="D412" s="12" t="s">
        <v>1730</v>
      </c>
      <c r="E412" s="31" t="s">
        <v>2131</v>
      </c>
      <c r="F412" s="13" t="s">
        <v>1758</v>
      </c>
      <c r="G412" s="32">
        <v>0.085</v>
      </c>
      <c r="H412" s="5">
        <v>-0.01</v>
      </c>
    </row>
    <row r="413" spans="1:8" ht="14.25">
      <c r="A413" s="5">
        <v>409</v>
      </c>
      <c r="B413" s="5" t="s">
        <v>1343</v>
      </c>
      <c r="C413" s="5" t="s">
        <v>2124</v>
      </c>
      <c r="D413" s="12" t="s">
        <v>1730</v>
      </c>
      <c r="E413" s="31" t="s">
        <v>2131</v>
      </c>
      <c r="F413" s="13" t="s">
        <v>1759</v>
      </c>
      <c r="G413" s="32">
        <v>0.085</v>
      </c>
      <c r="H413" s="5">
        <v>-0.01</v>
      </c>
    </row>
    <row r="414" spans="1:8" ht="27">
      <c r="A414" s="5">
        <v>410</v>
      </c>
      <c r="B414" s="5" t="s">
        <v>1343</v>
      </c>
      <c r="C414" s="5" t="s">
        <v>2124</v>
      </c>
      <c r="D414" s="12" t="s">
        <v>1730</v>
      </c>
      <c r="E414" s="31" t="s">
        <v>2131</v>
      </c>
      <c r="F414" s="13" t="s">
        <v>1760</v>
      </c>
      <c r="G414" s="32">
        <v>0.02125</v>
      </c>
      <c r="H414" s="5">
        <v>-0.01</v>
      </c>
    </row>
    <row r="415" spans="1:8" ht="14.25">
      <c r="A415" s="5">
        <v>411</v>
      </c>
      <c r="B415" s="5" t="s">
        <v>1343</v>
      </c>
      <c r="C415" s="5" t="s">
        <v>2124</v>
      </c>
      <c r="D415" s="12" t="s">
        <v>1730</v>
      </c>
      <c r="E415" s="31" t="s">
        <v>2131</v>
      </c>
      <c r="F415" s="13" t="s">
        <v>1761</v>
      </c>
      <c r="G415" s="32">
        <v>0.02125</v>
      </c>
      <c r="H415" s="5">
        <v>-0.01</v>
      </c>
    </row>
    <row r="416" spans="1:8" ht="14.25">
      <c r="A416" s="5">
        <v>412</v>
      </c>
      <c r="B416" s="5" t="s">
        <v>1343</v>
      </c>
      <c r="C416" s="5" t="s">
        <v>2124</v>
      </c>
      <c r="D416" s="12" t="s">
        <v>1730</v>
      </c>
      <c r="E416" s="31" t="s">
        <v>2131</v>
      </c>
      <c r="F416" s="13" t="s">
        <v>1762</v>
      </c>
      <c r="G416" s="32">
        <v>0.02125</v>
      </c>
      <c r="H416" s="5">
        <v>-0.01</v>
      </c>
    </row>
    <row r="417" spans="1:8" ht="14.25">
      <c r="A417" s="5">
        <v>413</v>
      </c>
      <c r="B417" s="5" t="s">
        <v>1343</v>
      </c>
      <c r="C417" s="5" t="s">
        <v>2124</v>
      </c>
      <c r="D417" s="12" t="s">
        <v>1730</v>
      </c>
      <c r="E417" s="31" t="s">
        <v>2131</v>
      </c>
      <c r="F417" s="13" t="s">
        <v>1763</v>
      </c>
      <c r="G417" s="32">
        <v>0.085</v>
      </c>
      <c r="H417" s="5">
        <v>-0.01</v>
      </c>
    </row>
    <row r="418" spans="1:8" ht="14.25">
      <c r="A418" s="5">
        <v>414</v>
      </c>
      <c r="B418" s="5" t="s">
        <v>1343</v>
      </c>
      <c r="C418" s="5" t="s">
        <v>2124</v>
      </c>
      <c r="D418" s="12" t="s">
        <v>1730</v>
      </c>
      <c r="E418" s="31" t="s">
        <v>2131</v>
      </c>
      <c r="F418" s="13" t="s">
        <v>1764</v>
      </c>
      <c r="G418" s="32">
        <v>0.085</v>
      </c>
      <c r="H418" s="5">
        <v>-0.01</v>
      </c>
    </row>
    <row r="419" spans="1:8" ht="14.25">
      <c r="A419" s="5">
        <v>415</v>
      </c>
      <c r="B419" s="5" t="s">
        <v>1343</v>
      </c>
      <c r="C419" s="5" t="s">
        <v>2124</v>
      </c>
      <c r="D419" s="12" t="s">
        <v>1730</v>
      </c>
      <c r="E419" s="31" t="s">
        <v>2131</v>
      </c>
      <c r="F419" s="13" t="s">
        <v>1765</v>
      </c>
      <c r="G419" s="32">
        <v>0.136</v>
      </c>
      <c r="H419" s="5">
        <v>-0.01</v>
      </c>
    </row>
    <row r="420" spans="1:8" ht="14.25">
      <c r="A420" s="5">
        <v>416</v>
      </c>
      <c r="B420" s="5" t="s">
        <v>1343</v>
      </c>
      <c r="C420" s="5" t="s">
        <v>2124</v>
      </c>
      <c r="D420" s="12" t="s">
        <v>1730</v>
      </c>
      <c r="E420" s="31" t="s">
        <v>2131</v>
      </c>
      <c r="F420" s="13" t="s">
        <v>1766</v>
      </c>
      <c r="G420" s="32">
        <v>0.05355</v>
      </c>
      <c r="H420" s="5">
        <v>-0.01</v>
      </c>
    </row>
    <row r="421" spans="1:8" ht="14.25">
      <c r="A421" s="5">
        <v>417</v>
      </c>
      <c r="B421" s="5" t="s">
        <v>1343</v>
      </c>
      <c r="C421" s="5" t="s">
        <v>2124</v>
      </c>
      <c r="D421" s="12" t="s">
        <v>1730</v>
      </c>
      <c r="E421" s="31" t="s">
        <v>2131</v>
      </c>
      <c r="F421" s="13" t="s">
        <v>1767</v>
      </c>
      <c r="G421" s="32">
        <v>0.05355</v>
      </c>
      <c r="H421" s="5">
        <v>-0.01</v>
      </c>
    </row>
    <row r="422" spans="1:8" ht="14.25">
      <c r="A422" s="5">
        <v>418</v>
      </c>
      <c r="B422" s="5" t="s">
        <v>1343</v>
      </c>
      <c r="C422" s="5" t="s">
        <v>2124</v>
      </c>
      <c r="D422" s="12" t="s">
        <v>1730</v>
      </c>
      <c r="E422" s="31" t="s">
        <v>2131</v>
      </c>
      <c r="F422" s="13" t="s">
        <v>1768</v>
      </c>
      <c r="G422" s="32">
        <v>0.05355</v>
      </c>
      <c r="H422" s="5">
        <v>-0.01</v>
      </c>
    </row>
    <row r="423" spans="1:8" ht="14.25">
      <c r="A423" s="5">
        <v>419</v>
      </c>
      <c r="B423" s="5" t="s">
        <v>1343</v>
      </c>
      <c r="C423" s="5" t="s">
        <v>2124</v>
      </c>
      <c r="D423" s="12" t="s">
        <v>1730</v>
      </c>
      <c r="E423" s="31" t="s">
        <v>2131</v>
      </c>
      <c r="F423" s="13" t="s">
        <v>1769</v>
      </c>
      <c r="G423" s="32">
        <v>0.05355</v>
      </c>
      <c r="H423" s="5">
        <v>-0.02</v>
      </c>
    </row>
    <row r="424" spans="1:8" ht="14.25">
      <c r="A424" s="5">
        <v>420</v>
      </c>
      <c r="B424" s="5" t="s">
        <v>1343</v>
      </c>
      <c r="C424" s="5" t="s">
        <v>2124</v>
      </c>
      <c r="D424" s="12" t="s">
        <v>1730</v>
      </c>
      <c r="E424" s="31" t="s">
        <v>2131</v>
      </c>
      <c r="F424" s="13" t="s">
        <v>1770</v>
      </c>
      <c r="G424" s="32">
        <v>0.136</v>
      </c>
      <c r="H424" s="5">
        <v>-0.02</v>
      </c>
    </row>
    <row r="425" spans="1:8" ht="14.25">
      <c r="A425" s="5">
        <v>421</v>
      </c>
      <c r="B425" s="5" t="s">
        <v>1343</v>
      </c>
      <c r="C425" s="5" t="s">
        <v>2124</v>
      </c>
      <c r="D425" s="12" t="s">
        <v>1730</v>
      </c>
      <c r="E425" s="31" t="s">
        <v>2131</v>
      </c>
      <c r="F425" s="13" t="s">
        <v>1771</v>
      </c>
      <c r="G425" s="32">
        <v>0.425</v>
      </c>
      <c r="H425" s="5">
        <v>0.025</v>
      </c>
    </row>
    <row r="426" spans="1:8" ht="14.25">
      <c r="A426" s="5">
        <v>422</v>
      </c>
      <c r="B426" s="5" t="s">
        <v>1343</v>
      </c>
      <c r="C426" s="5" t="s">
        <v>2124</v>
      </c>
      <c r="D426" s="12" t="s">
        <v>1730</v>
      </c>
      <c r="E426" s="31" t="s">
        <v>2131</v>
      </c>
      <c r="F426" s="13" t="s">
        <v>1772</v>
      </c>
      <c r="G426" s="32">
        <v>0.05355</v>
      </c>
      <c r="H426" s="5">
        <v>-0.01</v>
      </c>
    </row>
    <row r="427" spans="1:8" ht="14.25">
      <c r="A427" s="5">
        <v>423</v>
      </c>
      <c r="B427" s="5" t="s">
        <v>1343</v>
      </c>
      <c r="C427" s="5" t="s">
        <v>2124</v>
      </c>
      <c r="D427" s="12" t="s">
        <v>1730</v>
      </c>
      <c r="E427" s="31" t="s">
        <v>2131</v>
      </c>
      <c r="F427" s="13" t="s">
        <v>1773</v>
      </c>
      <c r="G427" s="32">
        <v>0.05355</v>
      </c>
      <c r="H427" s="5">
        <v>-0.01</v>
      </c>
    </row>
    <row r="428" spans="1:8" ht="14.25">
      <c r="A428" s="5">
        <v>424</v>
      </c>
      <c r="B428" s="5" t="s">
        <v>1343</v>
      </c>
      <c r="C428" s="5" t="s">
        <v>2124</v>
      </c>
      <c r="D428" s="12" t="s">
        <v>1730</v>
      </c>
      <c r="E428" s="31" t="s">
        <v>2131</v>
      </c>
      <c r="F428" s="13" t="s">
        <v>1774</v>
      </c>
      <c r="G428" s="32">
        <v>0.68</v>
      </c>
      <c r="H428" s="5">
        <v>0.08</v>
      </c>
    </row>
    <row r="429" spans="1:8" ht="14.25">
      <c r="A429" s="5">
        <v>425</v>
      </c>
      <c r="B429" s="5" t="s">
        <v>1343</v>
      </c>
      <c r="C429" s="5" t="s">
        <v>2124</v>
      </c>
      <c r="D429" s="12" t="s">
        <v>1730</v>
      </c>
      <c r="E429" s="31" t="s">
        <v>2131</v>
      </c>
      <c r="F429" s="13" t="s">
        <v>1775</v>
      </c>
      <c r="G429" s="32">
        <v>0.5355</v>
      </c>
      <c r="H429" s="5">
        <v>0.03</v>
      </c>
    </row>
    <row r="430" spans="1:8" ht="14.25">
      <c r="A430" s="5">
        <v>426</v>
      </c>
      <c r="B430" s="5" t="s">
        <v>1343</v>
      </c>
      <c r="C430" s="5" t="s">
        <v>2124</v>
      </c>
      <c r="D430" s="12" t="s">
        <v>1730</v>
      </c>
      <c r="E430" s="31" t="s">
        <v>2131</v>
      </c>
      <c r="F430" s="13" t="s">
        <v>1776</v>
      </c>
      <c r="G430" s="32">
        <v>0.05355</v>
      </c>
      <c r="H430" s="5">
        <v>-0.02</v>
      </c>
    </row>
    <row r="431" spans="1:8" ht="14.25">
      <c r="A431" s="5">
        <v>427</v>
      </c>
      <c r="B431" s="5" t="s">
        <v>1343</v>
      </c>
      <c r="C431" s="5" t="s">
        <v>2124</v>
      </c>
      <c r="D431" s="12" t="s">
        <v>1730</v>
      </c>
      <c r="E431" s="31" t="s">
        <v>2131</v>
      </c>
      <c r="F431" s="13" t="s">
        <v>1777</v>
      </c>
      <c r="G431" s="32">
        <v>0.2125</v>
      </c>
      <c r="H431" s="5">
        <v>0.012</v>
      </c>
    </row>
    <row r="432" spans="1:8" ht="14.25">
      <c r="A432" s="5">
        <v>428</v>
      </c>
      <c r="B432" s="5" t="s">
        <v>1343</v>
      </c>
      <c r="C432" s="5" t="s">
        <v>2124</v>
      </c>
      <c r="D432" s="12" t="s">
        <v>1730</v>
      </c>
      <c r="E432" s="31" t="s">
        <v>2131</v>
      </c>
      <c r="F432" s="13" t="s">
        <v>1778</v>
      </c>
      <c r="G432" s="32">
        <v>0.2125</v>
      </c>
      <c r="H432" s="5">
        <v>0.012</v>
      </c>
    </row>
    <row r="433" spans="1:8" ht="14.25">
      <c r="A433" s="5">
        <v>429</v>
      </c>
      <c r="B433" s="5" t="s">
        <v>1343</v>
      </c>
      <c r="C433" s="5" t="s">
        <v>2124</v>
      </c>
      <c r="D433" s="12" t="s">
        <v>1730</v>
      </c>
      <c r="E433" s="31" t="s">
        <v>2131</v>
      </c>
      <c r="F433" s="13" t="s">
        <v>1779</v>
      </c>
      <c r="G433" s="32">
        <v>0.2125</v>
      </c>
      <c r="H433" s="5">
        <v>0.012</v>
      </c>
    </row>
    <row r="434" spans="1:8" ht="14.25">
      <c r="A434" s="5">
        <v>430</v>
      </c>
      <c r="B434" s="5" t="s">
        <v>1343</v>
      </c>
      <c r="C434" s="5" t="s">
        <v>2124</v>
      </c>
      <c r="D434" s="12" t="s">
        <v>1730</v>
      </c>
      <c r="E434" s="31" t="s">
        <v>2131</v>
      </c>
      <c r="F434" s="13" t="s">
        <v>1780</v>
      </c>
      <c r="G434" s="32">
        <v>0.085</v>
      </c>
      <c r="H434" s="5">
        <v>-0.01</v>
      </c>
    </row>
    <row r="435" spans="1:8" ht="14.25">
      <c r="A435" s="5">
        <v>431</v>
      </c>
      <c r="B435" s="5" t="s">
        <v>1343</v>
      </c>
      <c r="C435" s="5" t="s">
        <v>2124</v>
      </c>
      <c r="D435" s="12" t="s">
        <v>1730</v>
      </c>
      <c r="E435" s="31" t="s">
        <v>2131</v>
      </c>
      <c r="F435" s="13" t="s">
        <v>1781</v>
      </c>
      <c r="G435" s="32">
        <v>0.136</v>
      </c>
      <c r="H435" s="5">
        <v>-0.01</v>
      </c>
    </row>
    <row r="436" spans="1:8" ht="27">
      <c r="A436" s="5">
        <v>432</v>
      </c>
      <c r="B436" s="5" t="s">
        <v>1343</v>
      </c>
      <c r="C436" s="5" t="s">
        <v>2124</v>
      </c>
      <c r="D436" s="12" t="s">
        <v>1730</v>
      </c>
      <c r="E436" s="31" t="s">
        <v>2131</v>
      </c>
      <c r="F436" s="13" t="s">
        <v>1782</v>
      </c>
      <c r="G436" s="32">
        <v>0.05355</v>
      </c>
      <c r="H436" s="5">
        <v>-0.01</v>
      </c>
    </row>
    <row r="437" spans="1:8" ht="14.25">
      <c r="A437" s="5">
        <v>433</v>
      </c>
      <c r="B437" s="5" t="s">
        <v>1343</v>
      </c>
      <c r="C437" s="5" t="s">
        <v>2124</v>
      </c>
      <c r="D437" s="12" t="s">
        <v>1730</v>
      </c>
      <c r="E437" s="31" t="s">
        <v>2131</v>
      </c>
      <c r="F437" s="13" t="s">
        <v>1783</v>
      </c>
      <c r="G437" s="32">
        <v>0.2125</v>
      </c>
      <c r="H437" s="5">
        <v>0.012</v>
      </c>
    </row>
    <row r="438" spans="1:8" ht="14.25">
      <c r="A438" s="5">
        <v>434</v>
      </c>
      <c r="B438" s="5" t="s">
        <v>1343</v>
      </c>
      <c r="C438" s="5" t="s">
        <v>2124</v>
      </c>
      <c r="D438" s="12" t="s">
        <v>1730</v>
      </c>
      <c r="E438" s="31" t="s">
        <v>2131</v>
      </c>
      <c r="F438" s="13" t="s">
        <v>1784</v>
      </c>
      <c r="G438" s="32">
        <v>1.071</v>
      </c>
      <c r="H438" s="5">
        <v>0.071</v>
      </c>
    </row>
    <row r="439" spans="1:8" ht="14.25">
      <c r="A439" s="5">
        <v>435</v>
      </c>
      <c r="B439" s="5" t="s">
        <v>1343</v>
      </c>
      <c r="C439" s="5" t="s">
        <v>2124</v>
      </c>
      <c r="D439" s="12" t="s">
        <v>1730</v>
      </c>
      <c r="E439" s="31" t="s">
        <v>2131</v>
      </c>
      <c r="F439" s="13" t="s">
        <v>1785</v>
      </c>
      <c r="G439" s="32">
        <v>0.2125</v>
      </c>
      <c r="H439" s="5">
        <v>0.012</v>
      </c>
    </row>
    <row r="440" spans="1:8" ht="14.25">
      <c r="A440" s="5">
        <v>436</v>
      </c>
      <c r="B440" s="5" t="s">
        <v>1343</v>
      </c>
      <c r="C440" s="5" t="s">
        <v>2124</v>
      </c>
      <c r="D440" s="12" t="s">
        <v>1730</v>
      </c>
      <c r="E440" s="31" t="s">
        <v>2131</v>
      </c>
      <c r="F440" s="13" t="s">
        <v>1786</v>
      </c>
      <c r="G440" s="32">
        <v>0.02125</v>
      </c>
      <c r="H440" s="5">
        <v>-0.01</v>
      </c>
    </row>
    <row r="441" spans="1:8" ht="14.25">
      <c r="A441" s="5">
        <v>437</v>
      </c>
      <c r="B441" s="5" t="s">
        <v>1343</v>
      </c>
      <c r="C441" s="5" t="s">
        <v>2124</v>
      </c>
      <c r="D441" s="12" t="s">
        <v>1730</v>
      </c>
      <c r="E441" s="31" t="s">
        <v>2131</v>
      </c>
      <c r="F441" s="13" t="s">
        <v>1787</v>
      </c>
      <c r="G441" s="32">
        <v>0.02125</v>
      </c>
      <c r="H441" s="5">
        <v>-0.01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8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6.57421875" style="14" customWidth="1"/>
    <col min="2" max="2" width="18.00390625" style="14" customWidth="1"/>
    <col min="3" max="3" width="17.57421875" style="14" customWidth="1"/>
    <col min="4" max="4" width="26.57421875" style="14" customWidth="1"/>
    <col min="5" max="5" width="22.00390625" style="14" customWidth="1"/>
    <col min="6" max="6" width="32.140625" style="14" customWidth="1"/>
    <col min="7" max="7" width="19.00390625" style="14" customWidth="1"/>
    <col min="8" max="8" width="20.8515625" style="14" customWidth="1"/>
    <col min="9" max="16384" width="9.140625" style="14" customWidth="1"/>
  </cols>
  <sheetData>
    <row r="2" spans="1:8" ht="48" customHeight="1">
      <c r="A2" s="40" t="s">
        <v>2135</v>
      </c>
      <c r="B2" s="41"/>
      <c r="C2" s="41"/>
      <c r="D2" s="41"/>
      <c r="E2" s="41"/>
      <c r="F2" s="41"/>
      <c r="G2" s="41"/>
      <c r="H2" s="41"/>
    </row>
    <row r="3" spans="1:8" s="4" customFormat="1" ht="21.75" customHeight="1">
      <c r="A3" s="7"/>
      <c r="B3" s="8"/>
      <c r="C3" s="9"/>
      <c r="D3" s="9"/>
      <c r="E3" s="9"/>
      <c r="F3" s="10"/>
      <c r="G3" s="7"/>
      <c r="H3" s="7"/>
    </row>
    <row r="4" spans="1:9" s="4" customFormat="1" ht="87" customHeight="1">
      <c r="A4" s="16" t="s">
        <v>2129</v>
      </c>
      <c r="B4" s="5" t="s">
        <v>51</v>
      </c>
      <c r="C4" s="5" t="s">
        <v>52</v>
      </c>
      <c r="D4" s="5" t="s">
        <v>55</v>
      </c>
      <c r="E4" s="30" t="s">
        <v>2130</v>
      </c>
      <c r="F4" s="5" t="s">
        <v>56</v>
      </c>
      <c r="G4" s="5" t="s">
        <v>53</v>
      </c>
      <c r="H4" s="5" t="s">
        <v>54</v>
      </c>
      <c r="I4" s="4" t="s">
        <v>2073</v>
      </c>
    </row>
    <row r="5" spans="1:8" s="4" customFormat="1" ht="39.75" customHeight="1">
      <c r="A5" s="5">
        <v>1</v>
      </c>
      <c r="B5" s="5" t="s">
        <v>1792</v>
      </c>
      <c r="C5" s="5" t="s">
        <v>2126</v>
      </c>
      <c r="D5" s="5" t="s">
        <v>857</v>
      </c>
      <c r="E5" s="31" t="s">
        <v>2131</v>
      </c>
      <c r="F5" s="5" t="s">
        <v>1788</v>
      </c>
      <c r="G5" s="32">
        <v>0.085</v>
      </c>
      <c r="H5" s="5">
        <v>-0.01</v>
      </c>
    </row>
    <row r="6" spans="1:8" ht="14.25">
      <c r="A6" s="5">
        <v>2</v>
      </c>
      <c r="B6" s="5" t="s">
        <v>1792</v>
      </c>
      <c r="C6" s="5" t="s">
        <v>2126</v>
      </c>
      <c r="D6" s="5" t="s">
        <v>857</v>
      </c>
      <c r="E6" s="31" t="s">
        <v>2131</v>
      </c>
      <c r="F6" s="5" t="s">
        <v>1789</v>
      </c>
      <c r="G6" s="32">
        <v>0.085</v>
      </c>
      <c r="H6" s="5">
        <v>-0.01</v>
      </c>
    </row>
    <row r="7" spans="1:8" ht="14.25">
      <c r="A7" s="5">
        <v>3</v>
      </c>
      <c r="B7" s="5" t="s">
        <v>1792</v>
      </c>
      <c r="C7" s="5" t="s">
        <v>2126</v>
      </c>
      <c r="D7" s="5" t="s">
        <v>857</v>
      </c>
      <c r="E7" s="31" t="s">
        <v>2131</v>
      </c>
      <c r="F7" s="5" t="s">
        <v>1790</v>
      </c>
      <c r="G7" s="32">
        <v>0.2125</v>
      </c>
      <c r="H7" s="5">
        <v>0.012</v>
      </c>
    </row>
    <row r="8" spans="1:8" ht="14.25">
      <c r="A8" s="5">
        <v>4</v>
      </c>
      <c r="B8" s="5" t="s">
        <v>1792</v>
      </c>
      <c r="C8" s="5" t="s">
        <v>2126</v>
      </c>
      <c r="D8" s="5" t="s">
        <v>857</v>
      </c>
      <c r="E8" s="31" t="s">
        <v>2131</v>
      </c>
      <c r="F8" s="5" t="s">
        <v>1791</v>
      </c>
      <c r="G8" s="32">
        <v>0.085</v>
      </c>
      <c r="H8" s="5">
        <v>-0.01</v>
      </c>
    </row>
    <row r="9" spans="1:8" ht="27">
      <c r="A9" s="5">
        <v>5</v>
      </c>
      <c r="B9" s="5" t="s">
        <v>1792</v>
      </c>
      <c r="C9" s="5" t="s">
        <v>2126</v>
      </c>
      <c r="D9" s="5" t="s">
        <v>857</v>
      </c>
      <c r="E9" s="31" t="s">
        <v>2131</v>
      </c>
      <c r="F9" s="5" t="s">
        <v>1793</v>
      </c>
      <c r="G9" s="32">
        <v>0.05354999999999999</v>
      </c>
      <c r="H9" s="5">
        <v>-0.01</v>
      </c>
    </row>
    <row r="10" spans="1:8" ht="27">
      <c r="A10" s="5">
        <v>6</v>
      </c>
      <c r="B10" s="5" t="s">
        <v>1792</v>
      </c>
      <c r="C10" s="5" t="s">
        <v>2126</v>
      </c>
      <c r="D10" s="5" t="s">
        <v>857</v>
      </c>
      <c r="E10" s="31" t="s">
        <v>2131</v>
      </c>
      <c r="F10" s="5" t="s">
        <v>1794</v>
      </c>
      <c r="G10" s="32">
        <v>0.136</v>
      </c>
      <c r="H10" s="5">
        <v>-0.01</v>
      </c>
    </row>
    <row r="11" spans="1:8" ht="14.25">
      <c r="A11" s="5">
        <v>7</v>
      </c>
      <c r="B11" s="5" t="s">
        <v>1792</v>
      </c>
      <c r="C11" s="5" t="s">
        <v>2126</v>
      </c>
      <c r="D11" s="5" t="s">
        <v>857</v>
      </c>
      <c r="E11" s="31" t="s">
        <v>2131</v>
      </c>
      <c r="F11" s="5" t="s">
        <v>1795</v>
      </c>
      <c r="G11" s="32">
        <v>0.2125</v>
      </c>
      <c r="H11" s="5">
        <v>0.012</v>
      </c>
    </row>
    <row r="12" spans="1:8" ht="14.25">
      <c r="A12" s="5">
        <v>8</v>
      </c>
      <c r="B12" s="5" t="s">
        <v>1792</v>
      </c>
      <c r="C12" s="5" t="s">
        <v>2126</v>
      </c>
      <c r="D12" s="5" t="s">
        <v>857</v>
      </c>
      <c r="E12" s="31" t="s">
        <v>2131</v>
      </c>
      <c r="F12" s="5" t="s">
        <v>1796</v>
      </c>
      <c r="G12" s="32">
        <v>0.034</v>
      </c>
      <c r="H12" s="5">
        <v>-0.01</v>
      </c>
    </row>
    <row r="13" spans="1:8" ht="14.25">
      <c r="A13" s="5">
        <v>9</v>
      </c>
      <c r="B13" s="5" t="s">
        <v>1792</v>
      </c>
      <c r="C13" s="5" t="s">
        <v>2126</v>
      </c>
      <c r="D13" s="5" t="s">
        <v>857</v>
      </c>
      <c r="E13" s="31" t="s">
        <v>2131</v>
      </c>
      <c r="F13" s="5" t="s">
        <v>1797</v>
      </c>
      <c r="G13" s="32">
        <v>0.085</v>
      </c>
      <c r="H13" s="5">
        <v>-0.01</v>
      </c>
    </row>
    <row r="14" spans="1:8" ht="14.25">
      <c r="A14" s="5">
        <v>10</v>
      </c>
      <c r="B14" s="5" t="s">
        <v>1792</v>
      </c>
      <c r="C14" s="5" t="s">
        <v>2126</v>
      </c>
      <c r="D14" s="5" t="s">
        <v>857</v>
      </c>
      <c r="E14" s="31" t="s">
        <v>2131</v>
      </c>
      <c r="F14" s="5" t="s">
        <v>1798</v>
      </c>
      <c r="G14" s="32">
        <v>0.085</v>
      </c>
      <c r="H14" s="5">
        <v>-0.01</v>
      </c>
    </row>
    <row r="15" spans="1:8" ht="14.25">
      <c r="A15" s="5">
        <v>11</v>
      </c>
      <c r="B15" s="5" t="s">
        <v>1792</v>
      </c>
      <c r="C15" s="5" t="s">
        <v>2126</v>
      </c>
      <c r="D15" s="5" t="s">
        <v>857</v>
      </c>
      <c r="E15" s="31" t="s">
        <v>2131</v>
      </c>
      <c r="F15" s="5" t="s">
        <v>1799</v>
      </c>
      <c r="G15" s="32">
        <v>0.136</v>
      </c>
      <c r="H15" s="5">
        <v>-0.01</v>
      </c>
    </row>
    <row r="16" spans="1:8" ht="14.25">
      <c r="A16" s="5">
        <v>12</v>
      </c>
      <c r="B16" s="5" t="s">
        <v>1792</v>
      </c>
      <c r="C16" s="5" t="s">
        <v>2126</v>
      </c>
      <c r="D16" s="5" t="s">
        <v>857</v>
      </c>
      <c r="E16" s="31" t="s">
        <v>2131</v>
      </c>
      <c r="F16" s="5" t="s">
        <v>1800</v>
      </c>
      <c r="G16" s="32">
        <v>0.10710000000000001</v>
      </c>
      <c r="H16" s="5">
        <v>0.075</v>
      </c>
    </row>
    <row r="17" spans="1:8" ht="14.25">
      <c r="A17" s="5">
        <v>13</v>
      </c>
      <c r="B17" s="5" t="s">
        <v>1792</v>
      </c>
      <c r="C17" s="5" t="s">
        <v>2126</v>
      </c>
      <c r="D17" s="5" t="s">
        <v>857</v>
      </c>
      <c r="E17" s="31" t="s">
        <v>2131</v>
      </c>
      <c r="F17" s="5" t="s">
        <v>1801</v>
      </c>
      <c r="G17" s="32">
        <v>0.034</v>
      </c>
      <c r="H17" s="5">
        <v>-0.01</v>
      </c>
    </row>
    <row r="18" spans="1:8" ht="14.25">
      <c r="A18" s="5">
        <v>14</v>
      </c>
      <c r="B18" s="5" t="s">
        <v>1792</v>
      </c>
      <c r="C18" s="5" t="s">
        <v>2126</v>
      </c>
      <c r="D18" s="5" t="s">
        <v>857</v>
      </c>
      <c r="E18" s="31" t="s">
        <v>2131</v>
      </c>
      <c r="F18" s="5" t="s">
        <v>1802</v>
      </c>
      <c r="G18" s="32">
        <v>0.2125</v>
      </c>
      <c r="H18" s="5">
        <v>0.012</v>
      </c>
    </row>
    <row r="19" spans="1:8" ht="14.25">
      <c r="A19" s="5">
        <v>15</v>
      </c>
      <c r="B19" s="5" t="s">
        <v>1792</v>
      </c>
      <c r="C19" s="5" t="s">
        <v>2126</v>
      </c>
      <c r="D19" s="5" t="s">
        <v>857</v>
      </c>
      <c r="E19" s="31" t="s">
        <v>2131</v>
      </c>
      <c r="F19" s="5" t="s">
        <v>1803</v>
      </c>
      <c r="G19" s="32">
        <v>0.68</v>
      </c>
      <c r="H19" s="5">
        <v>0.08</v>
      </c>
    </row>
    <row r="20" spans="1:8" ht="14.25">
      <c r="A20" s="5">
        <v>16</v>
      </c>
      <c r="B20" s="5" t="s">
        <v>1792</v>
      </c>
      <c r="C20" s="5" t="s">
        <v>2126</v>
      </c>
      <c r="D20" s="5" t="s">
        <v>857</v>
      </c>
      <c r="E20" s="31" t="s">
        <v>2131</v>
      </c>
      <c r="F20" s="5" t="s">
        <v>1804</v>
      </c>
      <c r="G20" s="32">
        <v>0.136</v>
      </c>
      <c r="H20" s="5">
        <v>-0.01</v>
      </c>
    </row>
    <row r="21" spans="1:8" ht="14.25">
      <c r="A21" s="5">
        <v>17</v>
      </c>
      <c r="B21" s="5" t="s">
        <v>1792</v>
      </c>
      <c r="C21" s="5" t="s">
        <v>2126</v>
      </c>
      <c r="D21" s="5" t="s">
        <v>857</v>
      </c>
      <c r="E21" s="31" t="s">
        <v>2131</v>
      </c>
      <c r="F21" s="5" t="s">
        <v>1805</v>
      </c>
      <c r="G21" s="32">
        <v>0.153</v>
      </c>
      <c r="H21" s="5">
        <v>-0.01</v>
      </c>
    </row>
    <row r="22" spans="1:8" ht="27">
      <c r="A22" s="5">
        <v>18</v>
      </c>
      <c r="B22" s="5" t="s">
        <v>1792</v>
      </c>
      <c r="C22" s="5" t="s">
        <v>2126</v>
      </c>
      <c r="D22" s="5" t="s">
        <v>857</v>
      </c>
      <c r="E22" s="31" t="s">
        <v>2131</v>
      </c>
      <c r="F22" s="5" t="s">
        <v>1806</v>
      </c>
      <c r="G22" s="32">
        <v>0.136</v>
      </c>
      <c r="H22" s="5">
        <v>-0.01</v>
      </c>
    </row>
    <row r="23" spans="1:8" ht="27">
      <c r="A23" s="5">
        <v>19</v>
      </c>
      <c r="B23" s="5" t="s">
        <v>1792</v>
      </c>
      <c r="C23" s="5" t="s">
        <v>2126</v>
      </c>
      <c r="D23" s="5" t="s">
        <v>857</v>
      </c>
      <c r="E23" s="31" t="s">
        <v>2131</v>
      </c>
      <c r="F23" s="5" t="s">
        <v>1807</v>
      </c>
      <c r="G23" s="32">
        <v>0.425</v>
      </c>
      <c r="H23" s="5">
        <v>0.04</v>
      </c>
    </row>
    <row r="24" spans="1:8" ht="14.25">
      <c r="A24" s="5">
        <v>20</v>
      </c>
      <c r="B24" s="5" t="s">
        <v>1792</v>
      </c>
      <c r="C24" s="5" t="s">
        <v>2126</v>
      </c>
      <c r="D24" s="5" t="s">
        <v>857</v>
      </c>
      <c r="E24" s="31" t="s">
        <v>2131</v>
      </c>
      <c r="F24" s="5" t="s">
        <v>1808</v>
      </c>
      <c r="G24" s="32">
        <v>0.02125</v>
      </c>
      <c r="H24" s="5">
        <v>-0.01</v>
      </c>
    </row>
    <row r="25" spans="1:8" ht="27">
      <c r="A25" s="5">
        <v>21</v>
      </c>
      <c r="B25" s="5" t="s">
        <v>1792</v>
      </c>
      <c r="C25" s="5" t="s">
        <v>2127</v>
      </c>
      <c r="D25" s="5" t="s">
        <v>1809</v>
      </c>
      <c r="E25" s="31" t="s">
        <v>2131</v>
      </c>
      <c r="F25" s="5" t="s">
        <v>1810</v>
      </c>
      <c r="G25" s="32">
        <v>0.2125</v>
      </c>
      <c r="H25" s="5">
        <v>0.012</v>
      </c>
    </row>
    <row r="26" spans="1:8" ht="14.25">
      <c r="A26" s="5">
        <v>22</v>
      </c>
      <c r="B26" s="5" t="s">
        <v>1792</v>
      </c>
      <c r="C26" s="5" t="s">
        <v>2127</v>
      </c>
      <c r="D26" s="5" t="s">
        <v>1809</v>
      </c>
      <c r="E26" s="31" t="s">
        <v>2131</v>
      </c>
      <c r="F26" s="5" t="s">
        <v>1811</v>
      </c>
      <c r="G26" s="32">
        <v>0.085</v>
      </c>
      <c r="H26" s="5">
        <v>-0.01</v>
      </c>
    </row>
    <row r="27" spans="1:8" ht="14.25">
      <c r="A27" s="5">
        <v>23</v>
      </c>
      <c r="B27" s="5" t="s">
        <v>1792</v>
      </c>
      <c r="C27" s="5" t="s">
        <v>2127</v>
      </c>
      <c r="D27" s="5" t="s">
        <v>1809</v>
      </c>
      <c r="E27" s="31" t="s">
        <v>2131</v>
      </c>
      <c r="F27" s="5" t="s">
        <v>1812</v>
      </c>
      <c r="G27" s="32">
        <v>0.085</v>
      </c>
      <c r="H27" s="5">
        <f>-0.01+20+13</f>
        <v>32.989999999999995</v>
      </c>
    </row>
    <row r="28" spans="1:8" ht="14.25">
      <c r="A28" s="5">
        <v>24</v>
      </c>
      <c r="B28" s="5" t="s">
        <v>1792</v>
      </c>
      <c r="C28" s="5" t="s">
        <v>2127</v>
      </c>
      <c r="D28" s="5" t="s">
        <v>1809</v>
      </c>
      <c r="E28" s="31" t="s">
        <v>2131</v>
      </c>
      <c r="F28" s="5" t="s">
        <v>1813</v>
      </c>
      <c r="G28" s="32">
        <v>0.085</v>
      </c>
      <c r="H28" s="5">
        <v>-0.01</v>
      </c>
    </row>
    <row r="29" spans="1:8" ht="14.25">
      <c r="A29" s="5">
        <v>25</v>
      </c>
      <c r="B29" s="5" t="s">
        <v>1792</v>
      </c>
      <c r="C29" s="5" t="s">
        <v>2127</v>
      </c>
      <c r="D29" s="5" t="s">
        <v>1809</v>
      </c>
      <c r="E29" s="31" t="s">
        <v>2131</v>
      </c>
      <c r="F29" s="5" t="s">
        <v>1814</v>
      </c>
      <c r="G29" s="32">
        <v>0.136</v>
      </c>
      <c r="H29" s="5">
        <v>-0.01</v>
      </c>
    </row>
    <row r="30" spans="1:8" ht="14.25">
      <c r="A30" s="5">
        <v>26</v>
      </c>
      <c r="B30" s="5" t="s">
        <v>1792</v>
      </c>
      <c r="C30" s="5" t="s">
        <v>2127</v>
      </c>
      <c r="D30" s="5" t="s">
        <v>1809</v>
      </c>
      <c r="E30" s="31" t="s">
        <v>2131</v>
      </c>
      <c r="F30" s="5" t="s">
        <v>1815</v>
      </c>
      <c r="G30" s="32">
        <v>0.085</v>
      </c>
      <c r="H30" s="5">
        <v>-0.01</v>
      </c>
    </row>
    <row r="31" spans="1:8" ht="14.25">
      <c r="A31" s="5">
        <v>27</v>
      </c>
      <c r="B31" s="5" t="s">
        <v>1792</v>
      </c>
      <c r="C31" s="5" t="s">
        <v>2127</v>
      </c>
      <c r="D31" s="5" t="s">
        <v>1809</v>
      </c>
      <c r="E31" s="31" t="s">
        <v>2131</v>
      </c>
      <c r="F31" s="5" t="s">
        <v>1816</v>
      </c>
      <c r="G31" s="32">
        <v>0.085</v>
      </c>
      <c r="H31" s="5">
        <v>-0.01</v>
      </c>
    </row>
    <row r="32" spans="1:8" ht="27">
      <c r="A32" s="5">
        <v>28</v>
      </c>
      <c r="B32" s="5" t="s">
        <v>1792</v>
      </c>
      <c r="C32" s="5" t="s">
        <v>2127</v>
      </c>
      <c r="D32" s="5" t="s">
        <v>1809</v>
      </c>
      <c r="E32" s="31" t="s">
        <v>2131</v>
      </c>
      <c r="F32" s="5" t="s">
        <v>1817</v>
      </c>
      <c r="G32" s="32">
        <v>0.085</v>
      </c>
      <c r="H32" s="5">
        <v>-0.01</v>
      </c>
    </row>
    <row r="33" spans="1:8" ht="14.25">
      <c r="A33" s="5">
        <v>29</v>
      </c>
      <c r="B33" s="5" t="s">
        <v>1792</v>
      </c>
      <c r="C33" s="5" t="s">
        <v>2127</v>
      </c>
      <c r="D33" s="5" t="s">
        <v>1809</v>
      </c>
      <c r="E33" s="31" t="s">
        <v>2131</v>
      </c>
      <c r="F33" s="5" t="s">
        <v>1818</v>
      </c>
      <c r="G33" s="32">
        <v>0.085</v>
      </c>
      <c r="H33" s="5">
        <v>-0.01</v>
      </c>
    </row>
    <row r="34" spans="1:8" ht="14.25">
      <c r="A34" s="5">
        <v>30</v>
      </c>
      <c r="B34" s="5" t="s">
        <v>1792</v>
      </c>
      <c r="C34" s="5" t="s">
        <v>2127</v>
      </c>
      <c r="D34" s="5" t="s">
        <v>1809</v>
      </c>
      <c r="E34" s="31" t="s">
        <v>2131</v>
      </c>
      <c r="F34" s="5" t="s">
        <v>1819</v>
      </c>
      <c r="G34" s="32">
        <v>0.085</v>
      </c>
      <c r="H34" s="5">
        <v>-0.01</v>
      </c>
    </row>
    <row r="35" spans="1:8" ht="14.25">
      <c r="A35" s="5">
        <v>31</v>
      </c>
      <c r="B35" s="5" t="s">
        <v>1792</v>
      </c>
      <c r="C35" s="5" t="s">
        <v>2127</v>
      </c>
      <c r="D35" s="5" t="s">
        <v>1809</v>
      </c>
      <c r="E35" s="31" t="s">
        <v>2131</v>
      </c>
      <c r="F35" s="5" t="s">
        <v>1820</v>
      </c>
      <c r="G35" s="32">
        <v>0.085</v>
      </c>
      <c r="H35" s="5">
        <v>-0.01</v>
      </c>
    </row>
    <row r="36" spans="1:8" ht="14.25">
      <c r="A36" s="5">
        <v>32</v>
      </c>
      <c r="B36" s="5" t="s">
        <v>1792</v>
      </c>
      <c r="C36" s="5" t="s">
        <v>2127</v>
      </c>
      <c r="D36" s="5" t="s">
        <v>1809</v>
      </c>
      <c r="E36" s="31" t="s">
        <v>2131</v>
      </c>
      <c r="F36" s="5" t="s">
        <v>796</v>
      </c>
      <c r="G36" s="32">
        <v>0.085</v>
      </c>
      <c r="H36" s="5">
        <v>-0.01</v>
      </c>
    </row>
    <row r="37" spans="1:8" ht="14.25">
      <c r="A37" s="5">
        <v>33</v>
      </c>
      <c r="B37" s="5" t="s">
        <v>1792</v>
      </c>
      <c r="C37" s="5" t="s">
        <v>2127</v>
      </c>
      <c r="D37" s="5" t="s">
        <v>1809</v>
      </c>
      <c r="E37" s="31" t="s">
        <v>2131</v>
      </c>
      <c r="F37" s="5" t="s">
        <v>1821</v>
      </c>
      <c r="G37" s="32">
        <v>0.085</v>
      </c>
      <c r="H37" s="5">
        <f>-0.01+14</f>
        <v>13.99</v>
      </c>
    </row>
    <row r="38" spans="1:8" ht="14.25">
      <c r="A38" s="5">
        <v>34</v>
      </c>
      <c r="B38" s="5" t="s">
        <v>1792</v>
      </c>
      <c r="C38" s="5" t="s">
        <v>2127</v>
      </c>
      <c r="D38" s="5" t="s">
        <v>1809</v>
      </c>
      <c r="E38" s="31" t="s">
        <v>2131</v>
      </c>
      <c r="F38" s="5" t="s">
        <v>1822</v>
      </c>
      <c r="G38" s="32">
        <v>0.0535</v>
      </c>
      <c r="H38" s="5">
        <v>-0.01</v>
      </c>
    </row>
    <row r="39" spans="1:8" ht="14.25">
      <c r="A39" s="5">
        <v>35</v>
      </c>
      <c r="B39" s="5" t="s">
        <v>1792</v>
      </c>
      <c r="C39" s="5" t="s">
        <v>2127</v>
      </c>
      <c r="D39" s="5" t="s">
        <v>1809</v>
      </c>
      <c r="E39" s="31" t="s">
        <v>2131</v>
      </c>
      <c r="F39" s="5" t="s">
        <v>1823</v>
      </c>
      <c r="G39" s="32">
        <v>0.085</v>
      </c>
      <c r="H39" s="5">
        <v>-0.01</v>
      </c>
    </row>
    <row r="40" spans="1:8" ht="14.25">
      <c r="A40" s="5">
        <v>36</v>
      </c>
      <c r="B40" s="5" t="s">
        <v>1792</v>
      </c>
      <c r="C40" s="5" t="s">
        <v>2127</v>
      </c>
      <c r="D40" s="5" t="s">
        <v>1809</v>
      </c>
      <c r="E40" s="31" t="s">
        <v>2131</v>
      </c>
      <c r="F40" s="5" t="s">
        <v>1824</v>
      </c>
      <c r="G40" s="32">
        <v>0.034</v>
      </c>
      <c r="H40" s="5">
        <v>-0.01</v>
      </c>
    </row>
    <row r="41" spans="1:8" ht="14.25">
      <c r="A41" s="5">
        <v>37</v>
      </c>
      <c r="B41" s="5" t="s">
        <v>1792</v>
      </c>
      <c r="C41" s="5" t="s">
        <v>2127</v>
      </c>
      <c r="D41" s="5" t="s">
        <v>1809</v>
      </c>
      <c r="E41" s="31" t="s">
        <v>2131</v>
      </c>
      <c r="F41" s="5" t="s">
        <v>1825</v>
      </c>
      <c r="G41" s="32">
        <v>0.136</v>
      </c>
      <c r="H41" s="5">
        <v>-0.01</v>
      </c>
    </row>
    <row r="42" spans="1:8" ht="14.25">
      <c r="A42" s="5">
        <v>38</v>
      </c>
      <c r="B42" s="5" t="s">
        <v>1792</v>
      </c>
      <c r="C42" s="5" t="s">
        <v>2127</v>
      </c>
      <c r="D42" s="5" t="s">
        <v>1809</v>
      </c>
      <c r="E42" s="31" t="s">
        <v>2131</v>
      </c>
      <c r="F42" s="5" t="s">
        <v>1826</v>
      </c>
      <c r="G42" s="32">
        <v>0.136</v>
      </c>
      <c r="H42" s="5">
        <v>-0.01</v>
      </c>
    </row>
    <row r="43" spans="1:8" ht="14.25">
      <c r="A43" s="5">
        <v>39</v>
      </c>
      <c r="B43" s="5" t="s">
        <v>1792</v>
      </c>
      <c r="C43" s="5" t="s">
        <v>2127</v>
      </c>
      <c r="D43" s="5" t="s">
        <v>1809</v>
      </c>
      <c r="E43" s="31" t="s">
        <v>2131</v>
      </c>
      <c r="F43" s="5" t="s">
        <v>1827</v>
      </c>
      <c r="G43" s="32">
        <v>0.34</v>
      </c>
      <c r="H43" s="5">
        <v>0.04</v>
      </c>
    </row>
    <row r="44" spans="1:8" ht="14.25">
      <c r="A44" s="5">
        <v>40</v>
      </c>
      <c r="B44" s="5" t="s">
        <v>1792</v>
      </c>
      <c r="C44" s="5" t="s">
        <v>2127</v>
      </c>
      <c r="D44" s="5" t="s">
        <v>1809</v>
      </c>
      <c r="E44" s="31" t="s">
        <v>2131</v>
      </c>
      <c r="F44" s="5" t="s">
        <v>1828</v>
      </c>
      <c r="G44" s="32">
        <v>0.085</v>
      </c>
      <c r="H44" s="5">
        <v>-0.01</v>
      </c>
    </row>
    <row r="45" spans="1:8" ht="14.25">
      <c r="A45" s="5">
        <v>41</v>
      </c>
      <c r="B45" s="5" t="s">
        <v>1792</v>
      </c>
      <c r="C45" s="5" t="s">
        <v>2127</v>
      </c>
      <c r="D45" s="5" t="s">
        <v>1809</v>
      </c>
      <c r="E45" s="31" t="s">
        <v>2131</v>
      </c>
      <c r="F45" s="5" t="s">
        <v>1829</v>
      </c>
      <c r="G45" s="32">
        <v>0.0535</v>
      </c>
      <c r="H45" s="5">
        <v>-0.01</v>
      </c>
    </row>
    <row r="46" spans="1:8" ht="14.25">
      <c r="A46" s="5">
        <v>42</v>
      </c>
      <c r="B46" s="5" t="s">
        <v>1792</v>
      </c>
      <c r="C46" s="5" t="s">
        <v>2127</v>
      </c>
      <c r="D46" s="5" t="s">
        <v>1809</v>
      </c>
      <c r="E46" s="31" t="s">
        <v>2131</v>
      </c>
      <c r="F46" s="5" t="s">
        <v>1830</v>
      </c>
      <c r="G46" s="32">
        <v>0.085</v>
      </c>
      <c r="H46" s="5">
        <v>-0.01</v>
      </c>
    </row>
    <row r="47" spans="1:8" ht="14.25">
      <c r="A47" s="5">
        <v>43</v>
      </c>
      <c r="B47" s="5" t="s">
        <v>1792</v>
      </c>
      <c r="C47" s="5" t="s">
        <v>2127</v>
      </c>
      <c r="D47" s="5" t="s">
        <v>1809</v>
      </c>
      <c r="E47" s="31" t="s">
        <v>2131</v>
      </c>
      <c r="F47" s="5" t="s">
        <v>1831</v>
      </c>
      <c r="G47" s="32">
        <v>0.2125</v>
      </c>
      <c r="H47" s="5">
        <v>0.012</v>
      </c>
    </row>
    <row r="48" spans="1:8" ht="14.25">
      <c r="A48" s="5">
        <v>44</v>
      </c>
      <c r="B48" s="5" t="s">
        <v>1792</v>
      </c>
      <c r="C48" s="5" t="s">
        <v>2127</v>
      </c>
      <c r="D48" s="5" t="s">
        <v>1809</v>
      </c>
      <c r="E48" s="31" t="s">
        <v>2131</v>
      </c>
      <c r="F48" s="5" t="s">
        <v>1832</v>
      </c>
      <c r="G48" s="32">
        <v>0.085</v>
      </c>
      <c r="H48" s="5">
        <v>-0.01</v>
      </c>
    </row>
    <row r="49" spans="1:8" ht="14.25">
      <c r="A49" s="5">
        <v>45</v>
      </c>
      <c r="B49" s="5" t="s">
        <v>1792</v>
      </c>
      <c r="C49" s="5" t="s">
        <v>2127</v>
      </c>
      <c r="D49" s="5" t="s">
        <v>1809</v>
      </c>
      <c r="E49" s="31" t="s">
        <v>2131</v>
      </c>
      <c r="F49" s="5" t="s">
        <v>1833</v>
      </c>
      <c r="G49" s="32">
        <v>0.05354999999999999</v>
      </c>
      <c r="H49" s="5">
        <v>-0.01</v>
      </c>
    </row>
    <row r="50" spans="1:8" ht="14.25">
      <c r="A50" s="5">
        <v>46</v>
      </c>
      <c r="B50" s="5" t="s">
        <v>1792</v>
      </c>
      <c r="C50" s="5" t="s">
        <v>2127</v>
      </c>
      <c r="D50" s="5" t="s">
        <v>1809</v>
      </c>
      <c r="E50" s="31" t="s">
        <v>2131</v>
      </c>
      <c r="F50" s="5" t="s">
        <v>1834</v>
      </c>
      <c r="G50" s="32">
        <v>0.02125</v>
      </c>
      <c r="H50" s="5">
        <v>-0.01</v>
      </c>
    </row>
    <row r="51" spans="1:8" ht="14.25">
      <c r="A51" s="5">
        <v>47</v>
      </c>
      <c r="B51" s="5" t="s">
        <v>1792</v>
      </c>
      <c r="C51" s="5" t="s">
        <v>2127</v>
      </c>
      <c r="D51" s="5" t="s">
        <v>1809</v>
      </c>
      <c r="E51" s="31" t="s">
        <v>2131</v>
      </c>
      <c r="F51" s="5" t="s">
        <v>1835</v>
      </c>
      <c r="G51" s="32">
        <v>0.0085</v>
      </c>
      <c r="H51" s="5">
        <v>-0.01</v>
      </c>
    </row>
    <row r="52" spans="1:8" ht="14.25">
      <c r="A52" s="5">
        <v>48</v>
      </c>
      <c r="B52" s="5" t="s">
        <v>1792</v>
      </c>
      <c r="C52" s="5" t="s">
        <v>2127</v>
      </c>
      <c r="D52" s="5" t="s">
        <v>1809</v>
      </c>
      <c r="E52" s="31" t="s">
        <v>2131</v>
      </c>
      <c r="F52" s="5" t="s">
        <v>1836</v>
      </c>
      <c r="G52" s="32">
        <v>0.085</v>
      </c>
      <c r="H52" s="5">
        <v>-0.01</v>
      </c>
    </row>
    <row r="53" spans="1:8" ht="14.25">
      <c r="A53" s="5">
        <v>49</v>
      </c>
      <c r="B53" s="5" t="s">
        <v>1792</v>
      </c>
      <c r="C53" s="5" t="s">
        <v>2127</v>
      </c>
      <c r="D53" s="5" t="s">
        <v>1809</v>
      </c>
      <c r="E53" s="31" t="s">
        <v>2131</v>
      </c>
      <c r="F53" s="5" t="s">
        <v>1837</v>
      </c>
      <c r="G53" s="32">
        <v>0.05354999999999999</v>
      </c>
      <c r="H53" s="5">
        <v>-0.01</v>
      </c>
    </row>
    <row r="54" spans="1:8" ht="14.25">
      <c r="A54" s="5">
        <v>50</v>
      </c>
      <c r="B54" s="5" t="s">
        <v>1792</v>
      </c>
      <c r="C54" s="5" t="s">
        <v>2127</v>
      </c>
      <c r="D54" s="5" t="s">
        <v>1809</v>
      </c>
      <c r="E54" s="31" t="s">
        <v>2131</v>
      </c>
      <c r="F54" s="5" t="s">
        <v>1838</v>
      </c>
      <c r="G54" s="32">
        <v>0.034</v>
      </c>
      <c r="H54" s="5">
        <v>-0.01</v>
      </c>
    </row>
    <row r="55" spans="1:8" ht="14.25">
      <c r="A55" s="5">
        <v>51</v>
      </c>
      <c r="B55" s="5" t="s">
        <v>1792</v>
      </c>
      <c r="C55" s="5" t="s">
        <v>2127</v>
      </c>
      <c r="D55" s="5" t="s">
        <v>1809</v>
      </c>
      <c r="E55" s="31" t="s">
        <v>2131</v>
      </c>
      <c r="F55" s="5" t="s">
        <v>1839</v>
      </c>
      <c r="G55" s="32">
        <v>0.034</v>
      </c>
      <c r="H55" s="5">
        <v>-0.01</v>
      </c>
    </row>
    <row r="56" spans="1:8" ht="14.25">
      <c r="A56" s="5">
        <v>52</v>
      </c>
      <c r="B56" s="5" t="s">
        <v>1792</v>
      </c>
      <c r="C56" s="5" t="s">
        <v>2127</v>
      </c>
      <c r="D56" s="5" t="s">
        <v>1809</v>
      </c>
      <c r="E56" s="31" t="s">
        <v>2131</v>
      </c>
      <c r="F56" s="5" t="s">
        <v>1840</v>
      </c>
      <c r="G56" s="32">
        <v>0.2125</v>
      </c>
      <c r="H56" s="5">
        <v>0.012</v>
      </c>
    </row>
    <row r="57" spans="1:8" ht="27">
      <c r="A57" s="5">
        <v>53</v>
      </c>
      <c r="B57" s="5" t="s">
        <v>1792</v>
      </c>
      <c r="C57" s="5" t="s">
        <v>2127</v>
      </c>
      <c r="D57" s="5" t="s">
        <v>1809</v>
      </c>
      <c r="E57" s="31" t="s">
        <v>2131</v>
      </c>
      <c r="F57" s="5" t="s">
        <v>1841</v>
      </c>
      <c r="G57" s="32">
        <v>0.085</v>
      </c>
      <c r="H57" s="5">
        <v>-0.01</v>
      </c>
    </row>
    <row r="58" spans="1:8" ht="14.25">
      <c r="A58" s="5">
        <v>54</v>
      </c>
      <c r="B58" s="5" t="s">
        <v>1792</v>
      </c>
      <c r="C58" s="5" t="s">
        <v>2127</v>
      </c>
      <c r="D58" s="5" t="s">
        <v>1809</v>
      </c>
      <c r="E58" s="31" t="s">
        <v>2131</v>
      </c>
      <c r="F58" s="5" t="s">
        <v>1842</v>
      </c>
      <c r="G58" s="32">
        <v>0.085</v>
      </c>
      <c r="H58" s="5">
        <v>-0.01</v>
      </c>
    </row>
    <row r="59" spans="1:8" ht="27">
      <c r="A59" s="5">
        <v>55</v>
      </c>
      <c r="B59" s="5" t="s">
        <v>1792</v>
      </c>
      <c r="C59" s="5" t="s">
        <v>2127</v>
      </c>
      <c r="D59" s="5" t="s">
        <v>1809</v>
      </c>
      <c r="E59" s="31" t="s">
        <v>2131</v>
      </c>
      <c r="F59" s="5" t="s">
        <v>1843</v>
      </c>
      <c r="G59" s="32">
        <v>0.085</v>
      </c>
      <c r="H59" s="5">
        <v>-0.01</v>
      </c>
    </row>
    <row r="60" spans="1:8" ht="14.25">
      <c r="A60" s="5">
        <v>56</v>
      </c>
      <c r="B60" s="5" t="s">
        <v>1792</v>
      </c>
      <c r="C60" s="5" t="s">
        <v>2127</v>
      </c>
      <c r="D60" s="5" t="s">
        <v>1809</v>
      </c>
      <c r="E60" s="31" t="s">
        <v>2131</v>
      </c>
      <c r="F60" s="5" t="s">
        <v>1844</v>
      </c>
      <c r="G60" s="32">
        <v>0.085</v>
      </c>
      <c r="H60" s="5">
        <v>-0.01</v>
      </c>
    </row>
    <row r="61" spans="1:8" ht="14.25">
      <c r="A61" s="5">
        <v>57</v>
      </c>
      <c r="B61" s="5" t="s">
        <v>1792</v>
      </c>
      <c r="C61" s="5" t="s">
        <v>2127</v>
      </c>
      <c r="D61" s="5" t="s">
        <v>1809</v>
      </c>
      <c r="E61" s="31" t="s">
        <v>2131</v>
      </c>
      <c r="F61" s="5" t="s">
        <v>1845</v>
      </c>
      <c r="G61" s="32">
        <v>0.34</v>
      </c>
      <c r="H61" s="5">
        <v>0.04</v>
      </c>
    </row>
    <row r="62" spans="1:8" ht="14.25">
      <c r="A62" s="5">
        <v>58</v>
      </c>
      <c r="B62" s="5" t="s">
        <v>1792</v>
      </c>
      <c r="C62" s="5" t="s">
        <v>2127</v>
      </c>
      <c r="D62" s="5" t="s">
        <v>1809</v>
      </c>
      <c r="E62" s="31" t="s">
        <v>2131</v>
      </c>
      <c r="F62" s="5" t="s">
        <v>1846</v>
      </c>
      <c r="G62" s="32">
        <v>0.085</v>
      </c>
      <c r="H62" s="5">
        <v>-0.01</v>
      </c>
    </row>
    <row r="63" spans="1:8" ht="14.25">
      <c r="A63" s="5">
        <v>59</v>
      </c>
      <c r="B63" s="5" t="s">
        <v>1792</v>
      </c>
      <c r="C63" s="5" t="s">
        <v>2127</v>
      </c>
      <c r="D63" s="5" t="s">
        <v>1809</v>
      </c>
      <c r="E63" s="31" t="s">
        <v>2131</v>
      </c>
      <c r="F63" s="5" t="s">
        <v>1847</v>
      </c>
      <c r="G63" s="32">
        <v>0.136</v>
      </c>
      <c r="H63" s="5">
        <v>-0.01</v>
      </c>
    </row>
    <row r="64" spans="1:8" ht="14.25">
      <c r="A64" s="5">
        <v>60</v>
      </c>
      <c r="B64" s="5" t="s">
        <v>1792</v>
      </c>
      <c r="C64" s="5" t="s">
        <v>2127</v>
      </c>
      <c r="D64" s="5" t="s">
        <v>1809</v>
      </c>
      <c r="E64" s="31" t="s">
        <v>2131</v>
      </c>
      <c r="F64" s="5" t="s">
        <v>1848</v>
      </c>
      <c r="G64" s="32">
        <v>0.136</v>
      </c>
      <c r="H64" s="5">
        <v>-0.01</v>
      </c>
    </row>
    <row r="65" spans="1:8" ht="14.25">
      <c r="A65" s="5">
        <v>61</v>
      </c>
      <c r="B65" s="5" t="s">
        <v>1792</v>
      </c>
      <c r="C65" s="5" t="s">
        <v>2127</v>
      </c>
      <c r="D65" s="5" t="s">
        <v>1809</v>
      </c>
      <c r="E65" s="31" t="s">
        <v>2131</v>
      </c>
      <c r="F65" s="5" t="s">
        <v>1849</v>
      </c>
      <c r="G65" s="32">
        <v>0.085</v>
      </c>
      <c r="H65" s="5">
        <v>-0.01</v>
      </c>
    </row>
    <row r="66" spans="1:8" ht="14.25">
      <c r="A66" s="5">
        <v>62</v>
      </c>
      <c r="B66" s="5" t="s">
        <v>1792</v>
      </c>
      <c r="C66" s="5" t="s">
        <v>2127</v>
      </c>
      <c r="D66" s="5" t="s">
        <v>1809</v>
      </c>
      <c r="E66" s="31" t="s">
        <v>2131</v>
      </c>
      <c r="F66" s="5" t="s">
        <v>1850</v>
      </c>
      <c r="G66" s="32">
        <v>0.153</v>
      </c>
      <c r="H66" s="5">
        <v>-0.01</v>
      </c>
    </row>
    <row r="67" spans="1:8" ht="27">
      <c r="A67" s="5">
        <v>63</v>
      </c>
      <c r="B67" s="5" t="s">
        <v>1792</v>
      </c>
      <c r="C67" s="5" t="s">
        <v>2127</v>
      </c>
      <c r="D67" s="5" t="s">
        <v>1809</v>
      </c>
      <c r="E67" s="31" t="s">
        <v>2131</v>
      </c>
      <c r="F67" s="5" t="s">
        <v>1851</v>
      </c>
      <c r="G67" s="32">
        <v>0.085</v>
      </c>
      <c r="H67" s="5">
        <v>-0.01</v>
      </c>
    </row>
    <row r="68" spans="1:8" ht="27">
      <c r="A68" s="5">
        <v>64</v>
      </c>
      <c r="B68" s="5" t="s">
        <v>1792</v>
      </c>
      <c r="C68" s="5" t="s">
        <v>2127</v>
      </c>
      <c r="D68" s="5" t="s">
        <v>1809</v>
      </c>
      <c r="E68" s="31" t="s">
        <v>2131</v>
      </c>
      <c r="F68" s="5" t="s">
        <v>1852</v>
      </c>
      <c r="G68" s="32">
        <v>0.0085</v>
      </c>
      <c r="H68" s="5">
        <v>-0.01</v>
      </c>
    </row>
    <row r="69" spans="1:8" ht="14.25">
      <c r="A69" s="5">
        <v>65</v>
      </c>
      <c r="B69" s="5" t="s">
        <v>1792</v>
      </c>
      <c r="C69" s="5" t="s">
        <v>2127</v>
      </c>
      <c r="D69" s="5" t="s">
        <v>1809</v>
      </c>
      <c r="E69" s="31" t="s">
        <v>2131</v>
      </c>
      <c r="F69" s="5" t="s">
        <v>1853</v>
      </c>
      <c r="G69" s="32">
        <v>0.085</v>
      </c>
      <c r="H69" s="5">
        <v>-0.01</v>
      </c>
    </row>
    <row r="70" spans="1:8" ht="14.25">
      <c r="A70" s="5">
        <v>66</v>
      </c>
      <c r="B70" s="5" t="s">
        <v>1792</v>
      </c>
      <c r="C70" s="5" t="s">
        <v>2127</v>
      </c>
      <c r="D70" s="5" t="s">
        <v>1809</v>
      </c>
      <c r="E70" s="31" t="s">
        <v>2131</v>
      </c>
      <c r="F70" s="5" t="s">
        <v>1854</v>
      </c>
      <c r="G70" s="32">
        <v>0.085</v>
      </c>
      <c r="H70" s="5">
        <v>-0.01</v>
      </c>
    </row>
    <row r="71" spans="1:8" ht="27">
      <c r="A71" s="5">
        <v>67</v>
      </c>
      <c r="B71" s="5" t="s">
        <v>1792</v>
      </c>
      <c r="C71" s="5" t="s">
        <v>2127</v>
      </c>
      <c r="D71" s="5" t="s">
        <v>1809</v>
      </c>
      <c r="E71" s="31" t="s">
        <v>2131</v>
      </c>
      <c r="F71" s="5" t="s">
        <v>1855</v>
      </c>
      <c r="G71" s="32">
        <v>0.085</v>
      </c>
      <c r="H71" s="5">
        <v>-0.01</v>
      </c>
    </row>
    <row r="72" spans="1:8" ht="14.25">
      <c r="A72" s="5">
        <v>68</v>
      </c>
      <c r="B72" s="5" t="s">
        <v>1792</v>
      </c>
      <c r="C72" s="5" t="s">
        <v>2127</v>
      </c>
      <c r="D72" s="5" t="s">
        <v>1809</v>
      </c>
      <c r="E72" s="31" t="s">
        <v>2131</v>
      </c>
      <c r="F72" s="5" t="s">
        <v>1856</v>
      </c>
      <c r="G72" s="32">
        <v>0.085</v>
      </c>
      <c r="H72" s="5">
        <v>-0.01</v>
      </c>
    </row>
    <row r="73" spans="1:8" ht="27">
      <c r="A73" s="5">
        <v>69</v>
      </c>
      <c r="B73" s="5" t="s">
        <v>1792</v>
      </c>
      <c r="C73" s="5" t="s">
        <v>2127</v>
      </c>
      <c r="D73" s="5" t="s">
        <v>1809</v>
      </c>
      <c r="E73" s="31" t="s">
        <v>2131</v>
      </c>
      <c r="F73" s="5" t="s">
        <v>1857</v>
      </c>
      <c r="G73" s="32">
        <v>0.085</v>
      </c>
      <c r="H73" s="5">
        <v>-0.01</v>
      </c>
    </row>
    <row r="74" spans="1:8" ht="14.25">
      <c r="A74" s="5">
        <v>70</v>
      </c>
      <c r="B74" s="5" t="s">
        <v>1792</v>
      </c>
      <c r="C74" s="5" t="s">
        <v>2127</v>
      </c>
      <c r="D74" s="5" t="s">
        <v>1809</v>
      </c>
      <c r="E74" s="31" t="s">
        <v>2131</v>
      </c>
      <c r="F74" s="5" t="s">
        <v>1858</v>
      </c>
      <c r="G74" s="32">
        <v>0.085</v>
      </c>
      <c r="H74" s="5">
        <v>-0.01</v>
      </c>
    </row>
    <row r="75" spans="1:8" ht="14.25">
      <c r="A75" s="5">
        <v>71</v>
      </c>
      <c r="B75" s="5" t="s">
        <v>1792</v>
      </c>
      <c r="C75" s="5" t="s">
        <v>2127</v>
      </c>
      <c r="D75" s="5" t="s">
        <v>1809</v>
      </c>
      <c r="E75" s="31" t="s">
        <v>2131</v>
      </c>
      <c r="F75" s="5" t="s">
        <v>1859</v>
      </c>
      <c r="G75" s="32">
        <v>0.136</v>
      </c>
      <c r="H75" s="5">
        <v>-0.01</v>
      </c>
    </row>
    <row r="76" spans="1:8" ht="14.25">
      <c r="A76" s="5">
        <v>72</v>
      </c>
      <c r="B76" s="5" t="s">
        <v>1792</v>
      </c>
      <c r="C76" s="5" t="s">
        <v>2127</v>
      </c>
      <c r="D76" s="5" t="s">
        <v>1809</v>
      </c>
      <c r="E76" s="31" t="s">
        <v>2131</v>
      </c>
      <c r="F76" s="5" t="s">
        <v>1860</v>
      </c>
      <c r="G76" s="32">
        <v>0.136</v>
      </c>
      <c r="H76" s="5">
        <v>-0.01</v>
      </c>
    </row>
    <row r="77" spans="1:8" ht="27">
      <c r="A77" s="5">
        <v>73</v>
      </c>
      <c r="B77" s="5" t="s">
        <v>1792</v>
      </c>
      <c r="C77" s="5" t="s">
        <v>2127</v>
      </c>
      <c r="D77" s="5" t="s">
        <v>1809</v>
      </c>
      <c r="E77" s="31" t="s">
        <v>2131</v>
      </c>
      <c r="F77" s="5" t="s">
        <v>1861</v>
      </c>
      <c r="G77" s="32">
        <v>0.136</v>
      </c>
      <c r="H77" s="5">
        <v>-0.01</v>
      </c>
    </row>
    <row r="78" spans="1:8" ht="14.25">
      <c r="A78" s="5">
        <v>74</v>
      </c>
      <c r="B78" s="5" t="s">
        <v>1792</v>
      </c>
      <c r="C78" s="5" t="s">
        <v>2127</v>
      </c>
      <c r="D78" s="5" t="s">
        <v>1809</v>
      </c>
      <c r="E78" s="31" t="s">
        <v>2131</v>
      </c>
      <c r="F78" s="5" t="s">
        <v>1862</v>
      </c>
      <c r="G78" s="32">
        <v>0.085</v>
      </c>
      <c r="H78" s="5">
        <v>-0.01</v>
      </c>
    </row>
    <row r="79" spans="1:8" ht="14.25">
      <c r="A79" s="5">
        <v>75</v>
      </c>
      <c r="B79" s="5" t="s">
        <v>1792</v>
      </c>
      <c r="C79" s="5" t="s">
        <v>2127</v>
      </c>
      <c r="D79" s="5" t="s">
        <v>1809</v>
      </c>
      <c r="E79" s="31" t="s">
        <v>2131</v>
      </c>
      <c r="F79" s="5" t="s">
        <v>1863</v>
      </c>
      <c r="G79" s="32">
        <v>0.05354999999999999</v>
      </c>
      <c r="H79" s="5">
        <v>-0.01</v>
      </c>
    </row>
    <row r="80" spans="1:8" ht="14.25">
      <c r="A80" s="5">
        <v>76</v>
      </c>
      <c r="B80" s="5" t="s">
        <v>1792</v>
      </c>
      <c r="C80" s="5" t="s">
        <v>2127</v>
      </c>
      <c r="D80" s="5" t="s">
        <v>1809</v>
      </c>
      <c r="E80" s="31" t="s">
        <v>2131</v>
      </c>
      <c r="F80" s="5" t="s">
        <v>1864</v>
      </c>
      <c r="G80" s="32">
        <v>0.02125</v>
      </c>
      <c r="H80" s="5">
        <v>-0.01</v>
      </c>
    </row>
    <row r="81" spans="1:8" ht="14.25">
      <c r="A81" s="5">
        <v>77</v>
      </c>
      <c r="B81" s="5" t="s">
        <v>1792</v>
      </c>
      <c r="C81" s="5" t="s">
        <v>2127</v>
      </c>
      <c r="D81" s="5" t="s">
        <v>1809</v>
      </c>
      <c r="E81" s="31" t="s">
        <v>2131</v>
      </c>
      <c r="F81" s="5" t="s">
        <v>1865</v>
      </c>
      <c r="G81" s="32">
        <v>0.085</v>
      </c>
      <c r="H81" s="5">
        <v>-0.01</v>
      </c>
    </row>
    <row r="82" spans="1:8" ht="14.25">
      <c r="A82" s="5">
        <v>78</v>
      </c>
      <c r="B82" s="5" t="s">
        <v>1792</v>
      </c>
      <c r="C82" s="5" t="s">
        <v>2127</v>
      </c>
      <c r="D82" s="5" t="s">
        <v>1809</v>
      </c>
      <c r="E82" s="31" t="s">
        <v>2131</v>
      </c>
      <c r="F82" s="5" t="s">
        <v>1866</v>
      </c>
      <c r="G82" s="32">
        <v>0.085</v>
      </c>
      <c r="H82" s="5">
        <v>-0.01</v>
      </c>
    </row>
    <row r="83" spans="1:8" ht="14.25">
      <c r="A83" s="5">
        <v>79</v>
      </c>
      <c r="B83" s="5" t="s">
        <v>1792</v>
      </c>
      <c r="C83" s="5" t="s">
        <v>2127</v>
      </c>
      <c r="D83" s="5" t="s">
        <v>1809</v>
      </c>
      <c r="E83" s="31" t="s">
        <v>2131</v>
      </c>
      <c r="F83" s="5" t="s">
        <v>1867</v>
      </c>
      <c r="G83" s="32">
        <v>0.136</v>
      </c>
      <c r="H83" s="5">
        <v>-0.01</v>
      </c>
    </row>
    <row r="84" spans="1:8" ht="14.25">
      <c r="A84" s="5">
        <v>80</v>
      </c>
      <c r="B84" s="5" t="s">
        <v>1792</v>
      </c>
      <c r="C84" s="5" t="s">
        <v>2127</v>
      </c>
      <c r="D84" s="5" t="s">
        <v>1809</v>
      </c>
      <c r="E84" s="31" t="s">
        <v>2131</v>
      </c>
      <c r="F84" s="5" t="s">
        <v>1868</v>
      </c>
      <c r="G84" s="32">
        <v>0.2125</v>
      </c>
      <c r="H84" s="5">
        <v>0.012</v>
      </c>
    </row>
    <row r="85" spans="1:8" ht="14.25">
      <c r="A85" s="5">
        <v>81</v>
      </c>
      <c r="B85" s="5" t="s">
        <v>1792</v>
      </c>
      <c r="C85" s="5" t="s">
        <v>2127</v>
      </c>
      <c r="D85" s="5" t="s">
        <v>1809</v>
      </c>
      <c r="E85" s="31" t="s">
        <v>2131</v>
      </c>
      <c r="F85" s="5" t="s">
        <v>1869</v>
      </c>
      <c r="G85" s="32">
        <v>0.136</v>
      </c>
      <c r="H85" s="5">
        <v>-0.01</v>
      </c>
    </row>
    <row r="86" spans="1:8" ht="14.25">
      <c r="A86" s="5">
        <v>82</v>
      </c>
      <c r="B86" s="5" t="s">
        <v>1792</v>
      </c>
      <c r="C86" s="5" t="s">
        <v>2127</v>
      </c>
      <c r="D86" s="5" t="s">
        <v>1809</v>
      </c>
      <c r="E86" s="31" t="s">
        <v>2131</v>
      </c>
      <c r="F86" s="5" t="s">
        <v>1870</v>
      </c>
      <c r="G86" s="32">
        <v>0.085</v>
      </c>
      <c r="H86" s="5">
        <v>-0.01</v>
      </c>
    </row>
    <row r="87" spans="1:8" ht="14.25">
      <c r="A87" s="5">
        <v>83</v>
      </c>
      <c r="B87" s="5" t="s">
        <v>1792</v>
      </c>
      <c r="C87" s="5" t="s">
        <v>2127</v>
      </c>
      <c r="D87" s="5" t="s">
        <v>1809</v>
      </c>
      <c r="E87" s="31" t="s">
        <v>2131</v>
      </c>
      <c r="F87" s="5" t="s">
        <v>1871</v>
      </c>
      <c r="G87" s="32">
        <v>0.085</v>
      </c>
      <c r="H87" s="5">
        <v>-0.01</v>
      </c>
    </row>
    <row r="88" spans="1:8" ht="14.25">
      <c r="A88" s="5">
        <v>84</v>
      </c>
      <c r="B88" s="5" t="s">
        <v>1792</v>
      </c>
      <c r="C88" s="5" t="s">
        <v>2127</v>
      </c>
      <c r="D88" s="5" t="s">
        <v>1809</v>
      </c>
      <c r="E88" s="31" t="s">
        <v>2131</v>
      </c>
      <c r="F88" s="5" t="s">
        <v>1872</v>
      </c>
      <c r="G88" s="32">
        <v>0.085</v>
      </c>
      <c r="H88" s="5">
        <v>-0.01</v>
      </c>
    </row>
    <row r="89" spans="1:8" ht="14.25">
      <c r="A89" s="5">
        <v>85</v>
      </c>
      <c r="B89" s="5" t="s">
        <v>1792</v>
      </c>
      <c r="C89" s="5" t="s">
        <v>2127</v>
      </c>
      <c r="D89" s="5" t="s">
        <v>1809</v>
      </c>
      <c r="E89" s="31" t="s">
        <v>2131</v>
      </c>
      <c r="F89" s="5" t="s">
        <v>1873</v>
      </c>
      <c r="G89" s="32">
        <v>0.136</v>
      </c>
      <c r="H89" s="5">
        <v>-0.01</v>
      </c>
    </row>
    <row r="90" spans="1:8" ht="14.25">
      <c r="A90" s="5">
        <v>86</v>
      </c>
      <c r="B90" s="5" t="s">
        <v>1792</v>
      </c>
      <c r="C90" s="5" t="s">
        <v>2127</v>
      </c>
      <c r="D90" s="5" t="s">
        <v>1809</v>
      </c>
      <c r="E90" s="31" t="s">
        <v>2131</v>
      </c>
      <c r="F90" s="5" t="s">
        <v>1874</v>
      </c>
      <c r="G90" s="32">
        <v>0.05354999999999999</v>
      </c>
      <c r="H90" s="5">
        <v>-0.01</v>
      </c>
    </row>
    <row r="91" spans="1:8" ht="14.25">
      <c r="A91" s="5">
        <v>87</v>
      </c>
      <c r="B91" s="5" t="s">
        <v>1792</v>
      </c>
      <c r="C91" s="5" t="s">
        <v>2127</v>
      </c>
      <c r="D91" s="5" t="s">
        <v>1809</v>
      </c>
      <c r="E91" s="31" t="s">
        <v>2131</v>
      </c>
      <c r="F91" s="5" t="s">
        <v>1875</v>
      </c>
      <c r="G91" s="32">
        <v>0.085</v>
      </c>
      <c r="H91" s="5">
        <v>-0.01</v>
      </c>
    </row>
    <row r="92" spans="1:8" ht="14.25">
      <c r="A92" s="5">
        <v>88</v>
      </c>
      <c r="B92" s="5" t="s">
        <v>1792</v>
      </c>
      <c r="C92" s="5" t="s">
        <v>2128</v>
      </c>
      <c r="D92" s="5" t="s">
        <v>1876</v>
      </c>
      <c r="E92" s="31" t="s">
        <v>2131</v>
      </c>
      <c r="F92" s="5" t="s">
        <v>1877</v>
      </c>
      <c r="G92" s="32">
        <v>0.085</v>
      </c>
      <c r="H92" s="5">
        <v>-0.01</v>
      </c>
    </row>
    <row r="93" spans="1:8" ht="14.25">
      <c r="A93" s="5">
        <v>89</v>
      </c>
      <c r="B93" s="5" t="s">
        <v>1792</v>
      </c>
      <c r="C93" s="5" t="s">
        <v>2128</v>
      </c>
      <c r="D93" s="5" t="s">
        <v>1876</v>
      </c>
      <c r="E93" s="31" t="s">
        <v>2131</v>
      </c>
      <c r="F93" s="5" t="s">
        <v>1878</v>
      </c>
      <c r="G93" s="32">
        <v>0.136</v>
      </c>
      <c r="H93" s="5">
        <f>-0.01+10</f>
        <v>9.99</v>
      </c>
    </row>
    <row r="94" spans="1:8" ht="14.25">
      <c r="A94" s="5">
        <v>90</v>
      </c>
      <c r="B94" s="5" t="s">
        <v>1792</v>
      </c>
      <c r="C94" s="5" t="s">
        <v>2128</v>
      </c>
      <c r="D94" s="5" t="s">
        <v>1876</v>
      </c>
      <c r="E94" s="31" t="s">
        <v>2131</v>
      </c>
      <c r="F94" s="5" t="s">
        <v>1879</v>
      </c>
      <c r="G94" s="32">
        <v>0.085</v>
      </c>
      <c r="H94" s="5">
        <v>-0.01</v>
      </c>
    </row>
    <row r="95" spans="1:8" ht="14.25">
      <c r="A95" s="5">
        <v>91</v>
      </c>
      <c r="B95" s="5" t="s">
        <v>1792</v>
      </c>
      <c r="C95" s="5" t="s">
        <v>2128</v>
      </c>
      <c r="D95" s="5" t="s">
        <v>1876</v>
      </c>
      <c r="E95" s="31" t="s">
        <v>2131</v>
      </c>
      <c r="F95" s="5" t="s">
        <v>1880</v>
      </c>
      <c r="G95" s="32">
        <v>0.136</v>
      </c>
      <c r="H95" s="5">
        <v>-0.01</v>
      </c>
    </row>
    <row r="96" spans="1:8" ht="14.25">
      <c r="A96" s="5">
        <v>92</v>
      </c>
      <c r="B96" s="5" t="s">
        <v>1792</v>
      </c>
      <c r="C96" s="5" t="s">
        <v>2128</v>
      </c>
      <c r="D96" s="5" t="s">
        <v>1876</v>
      </c>
      <c r="E96" s="31" t="s">
        <v>2131</v>
      </c>
      <c r="F96" s="5" t="s">
        <v>1881</v>
      </c>
      <c r="G96" s="32">
        <v>0.2125</v>
      </c>
      <c r="H96" s="5">
        <v>0.012</v>
      </c>
    </row>
    <row r="97" spans="1:8" ht="14.25">
      <c r="A97" s="5">
        <v>93</v>
      </c>
      <c r="B97" s="5" t="s">
        <v>1792</v>
      </c>
      <c r="C97" s="5" t="s">
        <v>2128</v>
      </c>
      <c r="D97" s="5" t="s">
        <v>1876</v>
      </c>
      <c r="E97" s="31" t="s">
        <v>2131</v>
      </c>
      <c r="F97" s="5" t="s">
        <v>1882</v>
      </c>
      <c r="G97" s="32">
        <v>0.034</v>
      </c>
      <c r="H97" s="5">
        <v>-0.01</v>
      </c>
    </row>
    <row r="98" spans="1:8" ht="14.25">
      <c r="A98" s="5">
        <v>94</v>
      </c>
      <c r="B98" s="5" t="s">
        <v>1792</v>
      </c>
      <c r="C98" s="5" t="s">
        <v>2128</v>
      </c>
      <c r="D98" s="5" t="s">
        <v>1876</v>
      </c>
      <c r="E98" s="31" t="s">
        <v>2131</v>
      </c>
      <c r="F98" s="5" t="s">
        <v>1883</v>
      </c>
      <c r="G98" s="32">
        <v>0.085</v>
      </c>
      <c r="H98" s="5">
        <v>-0.01</v>
      </c>
    </row>
    <row r="99" spans="1:8" ht="14.25">
      <c r="A99" s="5">
        <v>95</v>
      </c>
      <c r="B99" s="5" t="s">
        <v>1792</v>
      </c>
      <c r="C99" s="5" t="s">
        <v>2128</v>
      </c>
      <c r="D99" s="5" t="s">
        <v>1876</v>
      </c>
      <c r="E99" s="31" t="s">
        <v>2131</v>
      </c>
      <c r="F99" s="5" t="s">
        <v>1884</v>
      </c>
      <c r="G99" s="32">
        <v>0.085</v>
      </c>
      <c r="H99" s="5">
        <v>-0.01</v>
      </c>
    </row>
    <row r="100" spans="1:8" ht="14.25">
      <c r="A100" s="5">
        <v>96</v>
      </c>
      <c r="B100" s="5" t="s">
        <v>1792</v>
      </c>
      <c r="C100" s="5" t="s">
        <v>2128</v>
      </c>
      <c r="D100" s="5" t="s">
        <v>1876</v>
      </c>
      <c r="E100" s="31" t="s">
        <v>2131</v>
      </c>
      <c r="F100" s="5" t="s">
        <v>1885</v>
      </c>
      <c r="G100" s="32">
        <v>0.085</v>
      </c>
      <c r="H100" s="5">
        <v>-0.01</v>
      </c>
    </row>
    <row r="101" spans="1:8" ht="14.25">
      <c r="A101" s="5">
        <v>97</v>
      </c>
      <c r="B101" s="5" t="s">
        <v>1792</v>
      </c>
      <c r="C101" s="5" t="s">
        <v>2128</v>
      </c>
      <c r="D101" s="5" t="s">
        <v>1876</v>
      </c>
      <c r="E101" s="31" t="s">
        <v>2131</v>
      </c>
      <c r="F101" s="5" t="s">
        <v>1886</v>
      </c>
      <c r="G101" s="32">
        <v>0.085</v>
      </c>
      <c r="H101" s="5">
        <v>-0.01</v>
      </c>
    </row>
    <row r="102" spans="1:8" ht="14.25">
      <c r="A102" s="5">
        <v>98</v>
      </c>
      <c r="B102" s="5" t="s">
        <v>1792</v>
      </c>
      <c r="C102" s="5" t="s">
        <v>2128</v>
      </c>
      <c r="D102" s="5" t="s">
        <v>1876</v>
      </c>
      <c r="E102" s="31" t="s">
        <v>2131</v>
      </c>
      <c r="F102" s="5" t="s">
        <v>1887</v>
      </c>
      <c r="G102" s="32">
        <v>0.085</v>
      </c>
      <c r="H102" s="5">
        <v>-0.01</v>
      </c>
    </row>
    <row r="103" spans="1:8" ht="27">
      <c r="A103" s="5">
        <v>99</v>
      </c>
      <c r="B103" s="5" t="s">
        <v>1792</v>
      </c>
      <c r="C103" s="5" t="s">
        <v>2128</v>
      </c>
      <c r="D103" s="5" t="s">
        <v>1876</v>
      </c>
      <c r="E103" s="31" t="s">
        <v>2131</v>
      </c>
      <c r="F103" s="5" t="s">
        <v>1888</v>
      </c>
      <c r="G103" s="32">
        <v>0.085</v>
      </c>
      <c r="H103" s="5">
        <v>-0.01</v>
      </c>
    </row>
    <row r="104" spans="1:8" ht="14.25">
      <c r="A104" s="5">
        <v>100</v>
      </c>
      <c r="B104" s="5" t="s">
        <v>1792</v>
      </c>
      <c r="C104" s="5" t="s">
        <v>2128</v>
      </c>
      <c r="D104" s="5" t="s">
        <v>1876</v>
      </c>
      <c r="E104" s="31" t="s">
        <v>2131</v>
      </c>
      <c r="F104" s="5" t="s">
        <v>1889</v>
      </c>
      <c r="G104" s="32">
        <v>0.085</v>
      </c>
      <c r="H104" s="5">
        <v>-0.01</v>
      </c>
    </row>
    <row r="105" spans="1:8" ht="14.25">
      <c r="A105" s="5">
        <v>101</v>
      </c>
      <c r="B105" s="5" t="s">
        <v>1792</v>
      </c>
      <c r="C105" s="5" t="s">
        <v>2128</v>
      </c>
      <c r="D105" s="5" t="s">
        <v>1876</v>
      </c>
      <c r="E105" s="31" t="s">
        <v>2131</v>
      </c>
      <c r="F105" s="5" t="s">
        <v>1890</v>
      </c>
      <c r="G105" s="32">
        <v>0.085</v>
      </c>
      <c r="H105" s="5">
        <v>-0.01</v>
      </c>
    </row>
    <row r="106" spans="1:8" ht="14.25">
      <c r="A106" s="5">
        <v>102</v>
      </c>
      <c r="B106" s="5" t="s">
        <v>1792</v>
      </c>
      <c r="C106" s="5" t="s">
        <v>2128</v>
      </c>
      <c r="D106" s="5" t="s">
        <v>1876</v>
      </c>
      <c r="E106" s="31" t="s">
        <v>2131</v>
      </c>
      <c r="F106" s="5" t="s">
        <v>1891</v>
      </c>
      <c r="G106" s="32">
        <v>0.425</v>
      </c>
      <c r="H106" s="5">
        <v>0.025</v>
      </c>
    </row>
    <row r="107" spans="1:8" ht="14.25">
      <c r="A107" s="5">
        <v>103</v>
      </c>
      <c r="B107" s="5" t="s">
        <v>1792</v>
      </c>
      <c r="C107" s="5" t="s">
        <v>2128</v>
      </c>
      <c r="D107" s="5" t="s">
        <v>1876</v>
      </c>
      <c r="E107" s="31" t="s">
        <v>2131</v>
      </c>
      <c r="F107" s="5" t="s">
        <v>1892</v>
      </c>
      <c r="G107" s="32">
        <v>0.136</v>
      </c>
      <c r="H107" s="5">
        <v>-0.01</v>
      </c>
    </row>
    <row r="108" spans="1:8" ht="27">
      <c r="A108" s="5">
        <v>104</v>
      </c>
      <c r="B108" s="5" t="s">
        <v>1792</v>
      </c>
      <c r="C108" s="5" t="s">
        <v>2128</v>
      </c>
      <c r="D108" s="5" t="s">
        <v>1876</v>
      </c>
      <c r="E108" s="31" t="s">
        <v>2131</v>
      </c>
      <c r="F108" s="5" t="s">
        <v>1893</v>
      </c>
      <c r="G108" s="32">
        <v>0.085</v>
      </c>
      <c r="H108" s="5">
        <v>-0.01</v>
      </c>
    </row>
    <row r="109" spans="1:8" ht="14.25">
      <c r="A109" s="5">
        <v>105</v>
      </c>
      <c r="B109" s="5" t="s">
        <v>1792</v>
      </c>
      <c r="C109" s="5" t="s">
        <v>2128</v>
      </c>
      <c r="D109" s="5" t="s">
        <v>1876</v>
      </c>
      <c r="E109" s="31" t="s">
        <v>2131</v>
      </c>
      <c r="F109" s="5" t="s">
        <v>1894</v>
      </c>
      <c r="G109" s="32">
        <v>0.085</v>
      </c>
      <c r="H109" s="5">
        <v>-0.01</v>
      </c>
    </row>
    <row r="110" spans="1:8" ht="14.25">
      <c r="A110" s="5">
        <v>106</v>
      </c>
      <c r="B110" s="5" t="s">
        <v>1792</v>
      </c>
      <c r="C110" s="5" t="s">
        <v>2128</v>
      </c>
      <c r="D110" s="5" t="s">
        <v>1876</v>
      </c>
      <c r="E110" s="31" t="s">
        <v>2131</v>
      </c>
      <c r="F110" s="5" t="s">
        <v>1895</v>
      </c>
      <c r="G110" s="32">
        <v>0.085</v>
      </c>
      <c r="H110" s="5">
        <v>-0.01</v>
      </c>
    </row>
    <row r="111" spans="1:8" ht="14.25">
      <c r="A111" s="5">
        <v>107</v>
      </c>
      <c r="B111" s="5" t="s">
        <v>1792</v>
      </c>
      <c r="C111" s="5" t="s">
        <v>2128</v>
      </c>
      <c r="D111" s="5" t="s">
        <v>1876</v>
      </c>
      <c r="E111" s="31" t="s">
        <v>2131</v>
      </c>
      <c r="F111" s="5" t="s">
        <v>1896</v>
      </c>
      <c r="G111" s="32">
        <v>0.085</v>
      </c>
      <c r="H111" s="5">
        <v>-0.01</v>
      </c>
    </row>
    <row r="112" spans="1:8" ht="14.25">
      <c r="A112" s="5">
        <v>108</v>
      </c>
      <c r="B112" s="5" t="s">
        <v>1792</v>
      </c>
      <c r="C112" s="5" t="s">
        <v>2128</v>
      </c>
      <c r="D112" s="5" t="s">
        <v>1876</v>
      </c>
      <c r="E112" s="31" t="s">
        <v>2131</v>
      </c>
      <c r="F112" s="5" t="s">
        <v>1897</v>
      </c>
      <c r="G112" s="32">
        <v>0.085</v>
      </c>
      <c r="H112" s="5">
        <v>-0.01</v>
      </c>
    </row>
    <row r="113" spans="1:8" ht="14.25">
      <c r="A113" s="5">
        <v>109</v>
      </c>
      <c r="B113" s="5" t="s">
        <v>1792</v>
      </c>
      <c r="C113" s="5" t="s">
        <v>2128</v>
      </c>
      <c r="D113" s="5" t="s">
        <v>1876</v>
      </c>
      <c r="E113" s="31" t="s">
        <v>2131</v>
      </c>
      <c r="F113" s="5" t="s">
        <v>1898</v>
      </c>
      <c r="G113" s="32">
        <v>0.085</v>
      </c>
      <c r="H113" s="5">
        <v>-0.01</v>
      </c>
    </row>
    <row r="114" spans="1:8" ht="14.25">
      <c r="A114" s="5">
        <v>110</v>
      </c>
      <c r="B114" s="5" t="s">
        <v>1792</v>
      </c>
      <c r="C114" s="5" t="s">
        <v>2128</v>
      </c>
      <c r="D114" s="5" t="s">
        <v>1876</v>
      </c>
      <c r="E114" s="31" t="s">
        <v>2131</v>
      </c>
      <c r="F114" s="5" t="s">
        <v>1899</v>
      </c>
      <c r="G114" s="32">
        <v>0.2125</v>
      </c>
      <c r="H114" s="5">
        <v>0.012</v>
      </c>
    </row>
    <row r="115" spans="1:8" ht="14.25">
      <c r="A115" s="5">
        <v>111</v>
      </c>
      <c r="B115" s="5" t="s">
        <v>1792</v>
      </c>
      <c r="C115" s="5" t="s">
        <v>2128</v>
      </c>
      <c r="D115" s="5" t="s">
        <v>1876</v>
      </c>
      <c r="E115" s="31" t="s">
        <v>2131</v>
      </c>
      <c r="F115" s="5" t="s">
        <v>1900</v>
      </c>
      <c r="G115" s="32">
        <v>0.136</v>
      </c>
      <c r="H115" s="5">
        <v>-0.01</v>
      </c>
    </row>
    <row r="116" spans="1:8" ht="27">
      <c r="A116" s="5">
        <v>112</v>
      </c>
      <c r="B116" s="5" t="s">
        <v>1792</v>
      </c>
      <c r="C116" s="5" t="s">
        <v>2128</v>
      </c>
      <c r="D116" s="5" t="s">
        <v>1876</v>
      </c>
      <c r="E116" s="31" t="s">
        <v>2131</v>
      </c>
      <c r="F116" s="5" t="s">
        <v>1901</v>
      </c>
      <c r="G116" s="32">
        <v>0.2125</v>
      </c>
      <c r="H116" s="5">
        <v>0.012</v>
      </c>
    </row>
    <row r="117" spans="1:8" ht="14.25">
      <c r="A117" s="5">
        <v>113</v>
      </c>
      <c r="B117" s="5" t="s">
        <v>1792</v>
      </c>
      <c r="C117" s="5" t="s">
        <v>2128</v>
      </c>
      <c r="D117" s="5" t="s">
        <v>1876</v>
      </c>
      <c r="E117" s="31" t="s">
        <v>2131</v>
      </c>
      <c r="F117" s="5" t="s">
        <v>1902</v>
      </c>
      <c r="G117" s="32">
        <v>0.085</v>
      </c>
      <c r="H117" s="5">
        <v>-0.01</v>
      </c>
    </row>
    <row r="118" spans="1:8" ht="14.25">
      <c r="A118" s="5">
        <v>114</v>
      </c>
      <c r="B118" s="5" t="s">
        <v>1792</v>
      </c>
      <c r="C118" s="5" t="s">
        <v>2128</v>
      </c>
      <c r="D118" s="5" t="s">
        <v>1876</v>
      </c>
      <c r="E118" s="31" t="s">
        <v>2131</v>
      </c>
      <c r="F118" s="5" t="s">
        <v>1903</v>
      </c>
      <c r="G118" s="32">
        <v>0.085</v>
      </c>
      <c r="H118" s="5">
        <v>-0.01</v>
      </c>
    </row>
    <row r="119" spans="1:8" ht="14.25">
      <c r="A119" s="5">
        <v>115</v>
      </c>
      <c r="B119" s="5" t="s">
        <v>1792</v>
      </c>
      <c r="C119" s="5" t="s">
        <v>2128</v>
      </c>
      <c r="D119" s="5" t="s">
        <v>1876</v>
      </c>
      <c r="E119" s="31" t="s">
        <v>2131</v>
      </c>
      <c r="F119" s="5" t="s">
        <v>1904</v>
      </c>
      <c r="G119" s="32">
        <v>0.085</v>
      </c>
      <c r="H119" s="5">
        <v>-0.01</v>
      </c>
    </row>
    <row r="120" spans="1:8" ht="14.25">
      <c r="A120" s="5">
        <v>116</v>
      </c>
      <c r="B120" s="5" t="s">
        <v>1792</v>
      </c>
      <c r="C120" s="5" t="s">
        <v>2128</v>
      </c>
      <c r="D120" s="5" t="s">
        <v>1876</v>
      </c>
      <c r="E120" s="31" t="s">
        <v>2131</v>
      </c>
      <c r="F120" s="5" t="s">
        <v>1905</v>
      </c>
      <c r="G120" s="32">
        <v>0.085</v>
      </c>
      <c r="H120" s="5">
        <v>-0.01</v>
      </c>
    </row>
    <row r="121" spans="1:8" ht="14.25">
      <c r="A121" s="5">
        <v>117</v>
      </c>
      <c r="B121" s="5" t="s">
        <v>1792</v>
      </c>
      <c r="C121" s="5" t="s">
        <v>2128</v>
      </c>
      <c r="D121" s="5" t="s">
        <v>1876</v>
      </c>
      <c r="E121" s="31" t="s">
        <v>2131</v>
      </c>
      <c r="F121" s="5" t="s">
        <v>1906</v>
      </c>
      <c r="G121" s="32">
        <v>0.05354999999999999</v>
      </c>
      <c r="H121" s="5">
        <v>-0.01</v>
      </c>
    </row>
    <row r="122" spans="1:8" ht="14.25">
      <c r="A122" s="5">
        <v>118</v>
      </c>
      <c r="B122" s="5" t="s">
        <v>1792</v>
      </c>
      <c r="C122" s="5" t="s">
        <v>2128</v>
      </c>
      <c r="D122" s="5" t="s">
        <v>1876</v>
      </c>
      <c r="E122" s="31" t="s">
        <v>2131</v>
      </c>
      <c r="F122" s="5" t="s">
        <v>1907</v>
      </c>
      <c r="G122" s="32">
        <v>0.034</v>
      </c>
      <c r="H122" s="5">
        <v>-0.01</v>
      </c>
    </row>
    <row r="123" spans="1:8" ht="14.25">
      <c r="A123" s="5">
        <v>119</v>
      </c>
      <c r="B123" s="5" t="s">
        <v>1792</v>
      </c>
      <c r="C123" s="5" t="s">
        <v>2128</v>
      </c>
      <c r="D123" s="5" t="s">
        <v>1876</v>
      </c>
      <c r="E123" s="31" t="s">
        <v>2131</v>
      </c>
      <c r="F123" s="5" t="s">
        <v>1908</v>
      </c>
      <c r="G123" s="32">
        <v>0.2125</v>
      </c>
      <c r="H123" s="5">
        <v>0.012</v>
      </c>
    </row>
    <row r="124" spans="1:8" ht="14.25">
      <c r="A124" s="5">
        <v>120</v>
      </c>
      <c r="B124" s="5" t="s">
        <v>1792</v>
      </c>
      <c r="C124" s="5" t="s">
        <v>2128</v>
      </c>
      <c r="D124" s="5" t="s">
        <v>1876</v>
      </c>
      <c r="E124" s="31" t="s">
        <v>2131</v>
      </c>
      <c r="F124" s="5" t="s">
        <v>1909</v>
      </c>
      <c r="G124" s="32">
        <v>0.085</v>
      </c>
      <c r="H124" s="5">
        <v>-0.01</v>
      </c>
    </row>
    <row r="125" spans="1:8" ht="14.25">
      <c r="A125" s="5">
        <v>121</v>
      </c>
      <c r="B125" s="5" t="s">
        <v>1792</v>
      </c>
      <c r="C125" s="5" t="s">
        <v>2128</v>
      </c>
      <c r="D125" s="5" t="s">
        <v>1876</v>
      </c>
      <c r="E125" s="31" t="s">
        <v>2131</v>
      </c>
      <c r="F125" s="5" t="s">
        <v>1218</v>
      </c>
      <c r="G125" s="32">
        <v>0.085</v>
      </c>
      <c r="H125" s="5">
        <v>-0.01</v>
      </c>
    </row>
    <row r="126" spans="1:8" ht="14.25">
      <c r="A126" s="5">
        <v>122</v>
      </c>
      <c r="B126" s="5" t="s">
        <v>1792</v>
      </c>
      <c r="C126" s="5" t="s">
        <v>2128</v>
      </c>
      <c r="D126" s="5" t="s">
        <v>1876</v>
      </c>
      <c r="E126" s="31" t="s">
        <v>2131</v>
      </c>
      <c r="F126" s="5" t="s">
        <v>1910</v>
      </c>
      <c r="G126" s="32">
        <v>0.05354999999999999</v>
      </c>
      <c r="H126" s="5">
        <v>-0.01</v>
      </c>
    </row>
    <row r="127" spans="1:8" ht="14.25">
      <c r="A127" s="5">
        <v>123</v>
      </c>
      <c r="B127" s="5" t="s">
        <v>1792</v>
      </c>
      <c r="C127" s="5" t="s">
        <v>2128</v>
      </c>
      <c r="D127" s="5" t="s">
        <v>1876</v>
      </c>
      <c r="E127" s="31" t="s">
        <v>2131</v>
      </c>
      <c r="F127" s="5" t="s">
        <v>1911</v>
      </c>
      <c r="G127" s="32">
        <v>0.34</v>
      </c>
      <c r="H127" s="5">
        <v>0.04</v>
      </c>
    </row>
    <row r="128" spans="1:8" ht="14.25">
      <c r="A128" s="5">
        <v>124</v>
      </c>
      <c r="B128" s="5" t="s">
        <v>1792</v>
      </c>
      <c r="C128" s="5" t="s">
        <v>2128</v>
      </c>
      <c r="D128" s="5" t="s">
        <v>1876</v>
      </c>
      <c r="E128" s="31" t="s">
        <v>2131</v>
      </c>
      <c r="F128" s="5" t="s">
        <v>1912</v>
      </c>
      <c r="G128" s="32">
        <v>0.085</v>
      </c>
      <c r="H128" s="5">
        <v>-0.01</v>
      </c>
    </row>
    <row r="129" spans="1:8" ht="14.25">
      <c r="A129" s="5">
        <v>125</v>
      </c>
      <c r="B129" s="5" t="s">
        <v>1792</v>
      </c>
      <c r="C129" s="5" t="s">
        <v>2128</v>
      </c>
      <c r="D129" s="5" t="s">
        <v>1876</v>
      </c>
      <c r="E129" s="31" t="s">
        <v>2131</v>
      </c>
      <c r="F129" s="5" t="s">
        <v>1913</v>
      </c>
      <c r="G129" s="32">
        <v>0.085</v>
      </c>
      <c r="H129" s="5">
        <v>-0.01</v>
      </c>
    </row>
    <row r="130" spans="1:8" ht="14.25">
      <c r="A130" s="5">
        <v>126</v>
      </c>
      <c r="B130" s="5" t="s">
        <v>1792</v>
      </c>
      <c r="C130" s="5" t="s">
        <v>2128</v>
      </c>
      <c r="D130" s="5" t="s">
        <v>1876</v>
      </c>
      <c r="E130" s="31" t="s">
        <v>2131</v>
      </c>
      <c r="F130" s="5" t="s">
        <v>1914</v>
      </c>
      <c r="G130" s="32">
        <v>0.2125</v>
      </c>
      <c r="H130" s="5">
        <v>0.012</v>
      </c>
    </row>
    <row r="131" spans="1:8" ht="14.25">
      <c r="A131" s="5">
        <v>127</v>
      </c>
      <c r="B131" s="5" t="s">
        <v>1792</v>
      </c>
      <c r="C131" s="5" t="s">
        <v>2128</v>
      </c>
      <c r="D131" s="5" t="s">
        <v>1876</v>
      </c>
      <c r="E131" s="31" t="s">
        <v>2131</v>
      </c>
      <c r="F131" s="5" t="s">
        <v>1915</v>
      </c>
      <c r="G131" s="32">
        <v>0.136</v>
      </c>
      <c r="H131" s="5">
        <v>-0.01</v>
      </c>
    </row>
    <row r="132" spans="1:8" ht="14.25">
      <c r="A132" s="5">
        <v>128</v>
      </c>
      <c r="B132" s="5" t="s">
        <v>1792</v>
      </c>
      <c r="C132" s="5" t="s">
        <v>2128</v>
      </c>
      <c r="D132" s="5" t="s">
        <v>1876</v>
      </c>
      <c r="E132" s="31" t="s">
        <v>2131</v>
      </c>
      <c r="F132" s="5" t="s">
        <v>1916</v>
      </c>
      <c r="G132" s="32">
        <v>0.034</v>
      </c>
      <c r="H132" s="5">
        <v>-0.01</v>
      </c>
    </row>
    <row r="133" spans="1:8" ht="14.25">
      <c r="A133" s="5">
        <v>129</v>
      </c>
      <c r="B133" s="5" t="s">
        <v>1792</v>
      </c>
      <c r="C133" s="5" t="s">
        <v>2128</v>
      </c>
      <c r="D133" s="5" t="s">
        <v>1876</v>
      </c>
      <c r="E133" s="31" t="s">
        <v>2131</v>
      </c>
      <c r="F133" s="5" t="s">
        <v>1917</v>
      </c>
      <c r="G133" s="32">
        <v>0.0425</v>
      </c>
      <c r="H133" s="5">
        <v>-0.01</v>
      </c>
    </row>
    <row r="134" spans="1:8" ht="27">
      <c r="A134" s="5">
        <v>130</v>
      </c>
      <c r="B134" s="5" t="s">
        <v>1792</v>
      </c>
      <c r="C134" s="5" t="s">
        <v>2128</v>
      </c>
      <c r="D134" s="5" t="s">
        <v>1876</v>
      </c>
      <c r="E134" s="31" t="s">
        <v>2131</v>
      </c>
      <c r="F134" s="5" t="s">
        <v>1918</v>
      </c>
      <c r="G134" s="32">
        <v>0.136</v>
      </c>
      <c r="H134" s="5">
        <v>-0.01</v>
      </c>
    </row>
    <row r="135" spans="1:8" ht="14.25">
      <c r="A135" s="5">
        <v>131</v>
      </c>
      <c r="B135" s="5" t="s">
        <v>1792</v>
      </c>
      <c r="C135" s="5" t="s">
        <v>2128</v>
      </c>
      <c r="D135" s="5" t="s">
        <v>1876</v>
      </c>
      <c r="E135" s="31" t="s">
        <v>2131</v>
      </c>
      <c r="F135" s="5" t="s">
        <v>1919</v>
      </c>
      <c r="G135" s="32">
        <v>0.136</v>
      </c>
      <c r="H135" s="5">
        <v>-0.01</v>
      </c>
    </row>
    <row r="136" spans="1:8" ht="14.25">
      <c r="A136" s="5">
        <v>132</v>
      </c>
      <c r="B136" s="5" t="s">
        <v>1792</v>
      </c>
      <c r="C136" s="5" t="s">
        <v>2128</v>
      </c>
      <c r="D136" s="5" t="s">
        <v>1876</v>
      </c>
      <c r="E136" s="31" t="s">
        <v>2131</v>
      </c>
      <c r="F136" s="5" t="s">
        <v>1920</v>
      </c>
      <c r="G136" s="32">
        <v>0.2125</v>
      </c>
      <c r="H136" s="5">
        <v>0.012</v>
      </c>
    </row>
    <row r="137" spans="1:8" ht="14.25">
      <c r="A137" s="5">
        <v>133</v>
      </c>
      <c r="B137" s="5" t="s">
        <v>1792</v>
      </c>
      <c r="C137" s="5" t="s">
        <v>2128</v>
      </c>
      <c r="D137" s="5" t="s">
        <v>1876</v>
      </c>
      <c r="E137" s="31" t="s">
        <v>2131</v>
      </c>
      <c r="F137" s="5" t="s">
        <v>1921</v>
      </c>
      <c r="G137" s="32">
        <v>0.2125</v>
      </c>
      <c r="H137" s="5">
        <v>0.012</v>
      </c>
    </row>
    <row r="138" spans="1:8" ht="14.25">
      <c r="A138" s="5">
        <v>134</v>
      </c>
      <c r="B138" s="5" t="s">
        <v>1792</v>
      </c>
      <c r="C138" s="5" t="s">
        <v>2128</v>
      </c>
      <c r="D138" s="5" t="s">
        <v>1876</v>
      </c>
      <c r="E138" s="31" t="s">
        <v>2131</v>
      </c>
      <c r="F138" s="5" t="s">
        <v>1922</v>
      </c>
      <c r="G138" s="32">
        <v>0.136</v>
      </c>
      <c r="H138" s="5">
        <v>-0.01</v>
      </c>
    </row>
    <row r="139" spans="1:8" ht="14.25">
      <c r="A139" s="5">
        <v>135</v>
      </c>
      <c r="B139" s="5" t="s">
        <v>1792</v>
      </c>
      <c r="C139" s="5" t="s">
        <v>2128</v>
      </c>
      <c r="D139" s="5" t="s">
        <v>1876</v>
      </c>
      <c r="E139" s="31" t="s">
        <v>2131</v>
      </c>
      <c r="F139" s="5" t="s">
        <v>1923</v>
      </c>
      <c r="G139" s="32">
        <v>0.085</v>
      </c>
      <c r="H139" s="5">
        <v>-0.01</v>
      </c>
    </row>
    <row r="140" spans="1:8" ht="14.25">
      <c r="A140" s="5">
        <v>136</v>
      </c>
      <c r="B140" s="5" t="s">
        <v>1792</v>
      </c>
      <c r="C140" s="5" t="s">
        <v>2128</v>
      </c>
      <c r="D140" s="5" t="s">
        <v>1876</v>
      </c>
      <c r="E140" s="31" t="s">
        <v>2131</v>
      </c>
      <c r="F140" s="5" t="s">
        <v>1924</v>
      </c>
      <c r="G140" s="32">
        <v>0.085</v>
      </c>
      <c r="H140" s="5">
        <v>-0.01</v>
      </c>
    </row>
    <row r="141" spans="1:8" ht="14.25">
      <c r="A141" s="5">
        <v>137</v>
      </c>
      <c r="B141" s="5" t="s">
        <v>1792</v>
      </c>
      <c r="C141" s="5" t="s">
        <v>2128</v>
      </c>
      <c r="D141" s="5" t="s">
        <v>1876</v>
      </c>
      <c r="E141" s="31" t="s">
        <v>2131</v>
      </c>
      <c r="F141" s="5" t="s">
        <v>1925</v>
      </c>
      <c r="G141" s="32">
        <v>0.136</v>
      </c>
      <c r="H141" s="5">
        <v>-0.01</v>
      </c>
    </row>
    <row r="142" spans="1:8" ht="14.25">
      <c r="A142" s="5">
        <v>138</v>
      </c>
      <c r="B142" s="5" t="s">
        <v>1792</v>
      </c>
      <c r="C142" s="5" t="s">
        <v>2128</v>
      </c>
      <c r="D142" s="5" t="s">
        <v>1876</v>
      </c>
      <c r="E142" s="31" t="s">
        <v>2131</v>
      </c>
      <c r="F142" s="5" t="s">
        <v>1926</v>
      </c>
      <c r="G142" s="32">
        <v>0.136</v>
      </c>
      <c r="H142" s="5">
        <v>-0.01</v>
      </c>
    </row>
    <row r="143" spans="1:8" ht="14.25">
      <c r="A143" s="5">
        <v>139</v>
      </c>
      <c r="B143" s="5" t="s">
        <v>1792</v>
      </c>
      <c r="C143" s="5" t="s">
        <v>2128</v>
      </c>
      <c r="D143" s="5" t="s">
        <v>1876</v>
      </c>
      <c r="E143" s="31" t="s">
        <v>2131</v>
      </c>
      <c r="F143" s="5" t="s">
        <v>1927</v>
      </c>
      <c r="G143" s="32">
        <v>0.085</v>
      </c>
      <c r="H143" s="5">
        <v>-0.01</v>
      </c>
    </row>
    <row r="144" spans="1:8" ht="14.25">
      <c r="A144" s="5">
        <v>140</v>
      </c>
      <c r="B144" s="5" t="s">
        <v>1792</v>
      </c>
      <c r="C144" s="5" t="s">
        <v>2128</v>
      </c>
      <c r="D144" s="5" t="s">
        <v>1876</v>
      </c>
      <c r="E144" s="31" t="s">
        <v>2131</v>
      </c>
      <c r="F144" s="5" t="s">
        <v>1928</v>
      </c>
      <c r="G144" s="32">
        <v>0.2125</v>
      </c>
      <c r="H144" s="5">
        <v>0.012</v>
      </c>
    </row>
    <row r="145" spans="1:8" ht="14.25">
      <c r="A145" s="5">
        <v>141</v>
      </c>
      <c r="B145" s="5" t="s">
        <v>1792</v>
      </c>
      <c r="C145" s="5" t="s">
        <v>2128</v>
      </c>
      <c r="D145" s="5" t="s">
        <v>1876</v>
      </c>
      <c r="E145" s="31" t="s">
        <v>2131</v>
      </c>
      <c r="F145" s="5" t="s">
        <v>1929</v>
      </c>
      <c r="G145" s="32">
        <v>0.2125</v>
      </c>
      <c r="H145" s="5">
        <v>0.012</v>
      </c>
    </row>
    <row r="146" spans="1:8" ht="14.25">
      <c r="A146" s="5">
        <v>142</v>
      </c>
      <c r="B146" s="5" t="s">
        <v>1792</v>
      </c>
      <c r="C146" s="5" t="s">
        <v>2128</v>
      </c>
      <c r="D146" s="5" t="s">
        <v>1876</v>
      </c>
      <c r="E146" s="31" t="s">
        <v>2131</v>
      </c>
      <c r="F146" s="5" t="s">
        <v>1930</v>
      </c>
      <c r="G146" s="32">
        <v>0.136</v>
      </c>
      <c r="H146" s="5">
        <v>-0.01</v>
      </c>
    </row>
    <row r="147" spans="1:8" ht="14.25">
      <c r="A147" s="5">
        <v>143</v>
      </c>
      <c r="B147" s="5" t="s">
        <v>1792</v>
      </c>
      <c r="C147" s="5" t="s">
        <v>2128</v>
      </c>
      <c r="D147" s="5" t="s">
        <v>1876</v>
      </c>
      <c r="E147" s="31" t="s">
        <v>2131</v>
      </c>
      <c r="F147" s="5" t="s">
        <v>1931</v>
      </c>
      <c r="G147" s="32">
        <v>0.085</v>
      </c>
      <c r="H147" s="5">
        <v>-0.01</v>
      </c>
    </row>
    <row r="148" spans="1:8" ht="14.25">
      <c r="A148" s="5">
        <v>144</v>
      </c>
      <c r="B148" s="5" t="s">
        <v>1792</v>
      </c>
      <c r="C148" s="5" t="s">
        <v>2128</v>
      </c>
      <c r="D148" s="5" t="s">
        <v>1876</v>
      </c>
      <c r="E148" s="31" t="s">
        <v>2131</v>
      </c>
      <c r="F148" s="5" t="s">
        <v>1932</v>
      </c>
      <c r="G148" s="32">
        <v>0.136</v>
      </c>
      <c r="H148" s="5">
        <v>-0.01</v>
      </c>
    </row>
    <row r="149" spans="1:8" ht="14.25">
      <c r="A149" s="5">
        <v>145</v>
      </c>
      <c r="B149" s="5" t="s">
        <v>1792</v>
      </c>
      <c r="C149" s="5" t="s">
        <v>2128</v>
      </c>
      <c r="D149" s="5" t="s">
        <v>1876</v>
      </c>
      <c r="E149" s="31" t="s">
        <v>2131</v>
      </c>
      <c r="F149" s="5" t="s">
        <v>1933</v>
      </c>
      <c r="G149" s="32">
        <v>0.02125</v>
      </c>
      <c r="H149" s="5">
        <v>-0.01</v>
      </c>
    </row>
    <row r="150" spans="1:8" ht="27">
      <c r="A150" s="5">
        <v>146</v>
      </c>
      <c r="B150" s="5" t="s">
        <v>1792</v>
      </c>
      <c r="C150" s="5" t="s">
        <v>2128</v>
      </c>
      <c r="D150" s="5" t="s">
        <v>1876</v>
      </c>
      <c r="E150" s="31" t="s">
        <v>2131</v>
      </c>
      <c r="F150" s="5" t="s">
        <v>1934</v>
      </c>
      <c r="G150" s="32">
        <v>0.136</v>
      </c>
      <c r="H150" s="5">
        <v>-0.01</v>
      </c>
    </row>
    <row r="151" spans="1:8" ht="14.25">
      <c r="A151" s="5">
        <v>147</v>
      </c>
      <c r="B151" s="5" t="s">
        <v>1792</v>
      </c>
      <c r="C151" s="5" t="s">
        <v>2128</v>
      </c>
      <c r="D151" s="5" t="s">
        <v>1876</v>
      </c>
      <c r="E151" s="31" t="s">
        <v>2131</v>
      </c>
      <c r="F151" s="5" t="s">
        <v>1935</v>
      </c>
      <c r="G151" s="32">
        <v>0.136</v>
      </c>
      <c r="H151" s="5">
        <v>-0.01</v>
      </c>
    </row>
    <row r="152" spans="1:8" ht="14.25">
      <c r="A152" s="5">
        <v>148</v>
      </c>
      <c r="B152" s="5" t="s">
        <v>1792</v>
      </c>
      <c r="C152" s="5" t="s">
        <v>2128</v>
      </c>
      <c r="D152" s="5" t="s">
        <v>1876</v>
      </c>
      <c r="E152" s="31" t="s">
        <v>2131</v>
      </c>
      <c r="F152" s="5" t="s">
        <v>1936</v>
      </c>
      <c r="G152" s="32">
        <v>0.136</v>
      </c>
      <c r="H152" s="5">
        <v>-0.01</v>
      </c>
    </row>
    <row r="153" spans="1:8" ht="14.25">
      <c r="A153" s="5">
        <v>149</v>
      </c>
      <c r="B153" s="5" t="s">
        <v>1792</v>
      </c>
      <c r="C153" s="5" t="s">
        <v>2128</v>
      </c>
      <c r="D153" s="5" t="s">
        <v>1876</v>
      </c>
      <c r="E153" s="31" t="s">
        <v>2131</v>
      </c>
      <c r="F153" s="5" t="s">
        <v>1937</v>
      </c>
      <c r="G153" s="32">
        <v>0.02125</v>
      </c>
      <c r="H153" s="5">
        <v>-0.01</v>
      </c>
    </row>
    <row r="154" spans="1:8" ht="14.25">
      <c r="A154" s="5">
        <v>150</v>
      </c>
      <c r="B154" s="5" t="s">
        <v>1792</v>
      </c>
      <c r="C154" s="5" t="s">
        <v>2128</v>
      </c>
      <c r="D154" s="5" t="s">
        <v>1876</v>
      </c>
      <c r="E154" s="31" t="s">
        <v>2131</v>
      </c>
      <c r="F154" s="5" t="s">
        <v>1938</v>
      </c>
      <c r="G154" s="32">
        <v>0.136</v>
      </c>
      <c r="H154" s="5">
        <v>-0.01</v>
      </c>
    </row>
    <row r="155" spans="1:8" ht="27">
      <c r="A155" s="5">
        <v>151</v>
      </c>
      <c r="B155" s="5" t="s">
        <v>1792</v>
      </c>
      <c r="C155" s="5" t="s">
        <v>2128</v>
      </c>
      <c r="D155" s="5" t="s">
        <v>1876</v>
      </c>
      <c r="E155" s="31" t="s">
        <v>2131</v>
      </c>
      <c r="F155" s="5" t="s">
        <v>1939</v>
      </c>
      <c r="G155" s="32">
        <v>0.136</v>
      </c>
      <c r="H155" s="5">
        <v>-0.01</v>
      </c>
    </row>
    <row r="156" spans="1:8" ht="14.25">
      <c r="A156" s="5">
        <v>152</v>
      </c>
      <c r="B156" s="5" t="s">
        <v>1792</v>
      </c>
      <c r="C156" s="5" t="s">
        <v>2128</v>
      </c>
      <c r="D156" s="5" t="s">
        <v>1876</v>
      </c>
      <c r="E156" s="31" t="s">
        <v>2131</v>
      </c>
      <c r="F156" s="5" t="s">
        <v>1940</v>
      </c>
      <c r="G156" s="32">
        <v>0.02125</v>
      </c>
      <c r="H156" s="5">
        <v>-0.01</v>
      </c>
    </row>
    <row r="157" spans="1:8" ht="14.25">
      <c r="A157" s="5">
        <v>153</v>
      </c>
      <c r="B157" s="5" t="s">
        <v>1792</v>
      </c>
      <c r="C157" s="5" t="s">
        <v>2128</v>
      </c>
      <c r="D157" s="5" t="s">
        <v>1876</v>
      </c>
      <c r="E157" s="31" t="s">
        <v>2131</v>
      </c>
      <c r="F157" s="5" t="s">
        <v>1941</v>
      </c>
      <c r="G157" s="32">
        <v>0.085</v>
      </c>
      <c r="H157" s="5">
        <v>-0.01</v>
      </c>
    </row>
    <row r="158" spans="1:8" ht="27">
      <c r="A158" s="5">
        <v>154</v>
      </c>
      <c r="B158" s="5" t="s">
        <v>1792</v>
      </c>
      <c r="C158" s="5" t="s">
        <v>2128</v>
      </c>
      <c r="D158" s="5" t="s">
        <v>1876</v>
      </c>
      <c r="E158" s="31" t="s">
        <v>2131</v>
      </c>
      <c r="F158" s="5" t="s">
        <v>1942</v>
      </c>
      <c r="G158" s="32">
        <v>0.05354999999999999</v>
      </c>
      <c r="H158" s="5">
        <v>-0.01</v>
      </c>
    </row>
    <row r="159" spans="1:8" ht="14.25">
      <c r="A159" s="5">
        <v>155</v>
      </c>
      <c r="B159" s="5" t="s">
        <v>1792</v>
      </c>
      <c r="C159" s="5" t="s">
        <v>2128</v>
      </c>
      <c r="D159" s="5" t="s">
        <v>1876</v>
      </c>
      <c r="E159" s="31" t="s">
        <v>2131</v>
      </c>
      <c r="F159" s="5" t="s">
        <v>1943</v>
      </c>
      <c r="G159" s="32">
        <v>0.085</v>
      </c>
      <c r="H159" s="5">
        <v>-0.01</v>
      </c>
    </row>
    <row r="160" spans="1:8" ht="14.25">
      <c r="A160" s="5">
        <v>156</v>
      </c>
      <c r="B160" s="5" t="s">
        <v>1792</v>
      </c>
      <c r="C160" s="5" t="s">
        <v>2128</v>
      </c>
      <c r="D160" s="5" t="s">
        <v>1876</v>
      </c>
      <c r="E160" s="31" t="s">
        <v>2131</v>
      </c>
      <c r="F160" s="5" t="s">
        <v>1944</v>
      </c>
      <c r="G160" s="32">
        <v>0.085</v>
      </c>
      <c r="H160" s="5">
        <v>-0.01</v>
      </c>
    </row>
    <row r="161" spans="1:8" ht="14.25">
      <c r="A161" s="5">
        <v>157</v>
      </c>
      <c r="B161" s="5" t="s">
        <v>1792</v>
      </c>
      <c r="C161" s="5" t="s">
        <v>2128</v>
      </c>
      <c r="D161" s="5" t="s">
        <v>1876</v>
      </c>
      <c r="E161" s="31" t="s">
        <v>2131</v>
      </c>
      <c r="F161" s="5" t="s">
        <v>1945</v>
      </c>
      <c r="G161" s="32">
        <v>0.085</v>
      </c>
      <c r="H161" s="5">
        <v>-0.01</v>
      </c>
    </row>
    <row r="162" spans="1:8" ht="14.25">
      <c r="A162" s="5">
        <v>158</v>
      </c>
      <c r="B162" s="5" t="s">
        <v>1792</v>
      </c>
      <c r="C162" s="5" t="s">
        <v>2128</v>
      </c>
      <c r="D162" s="5" t="s">
        <v>1876</v>
      </c>
      <c r="E162" s="31" t="s">
        <v>2131</v>
      </c>
      <c r="F162" s="5" t="s">
        <v>1946</v>
      </c>
      <c r="G162" s="32">
        <v>0.085</v>
      </c>
      <c r="H162" s="5">
        <v>-0.01</v>
      </c>
    </row>
    <row r="163" spans="1:8" ht="14.25">
      <c r="A163" s="5">
        <v>159</v>
      </c>
      <c r="B163" s="5" t="s">
        <v>1792</v>
      </c>
      <c r="C163" s="5" t="s">
        <v>2128</v>
      </c>
      <c r="D163" s="5" t="s">
        <v>1876</v>
      </c>
      <c r="E163" s="31" t="s">
        <v>2131</v>
      </c>
      <c r="F163" s="5" t="s">
        <v>1947</v>
      </c>
      <c r="G163" s="32">
        <v>0.085</v>
      </c>
      <c r="H163" s="5">
        <v>-0.01</v>
      </c>
    </row>
    <row r="164" spans="1:8" ht="14.25">
      <c r="A164" s="5">
        <v>160</v>
      </c>
      <c r="B164" s="5" t="s">
        <v>1792</v>
      </c>
      <c r="C164" s="5" t="s">
        <v>2128</v>
      </c>
      <c r="D164" s="5" t="s">
        <v>1876</v>
      </c>
      <c r="E164" s="31" t="s">
        <v>2131</v>
      </c>
      <c r="F164" s="5" t="s">
        <v>1948</v>
      </c>
      <c r="G164" s="32">
        <v>0.085</v>
      </c>
      <c r="H164" s="5">
        <v>-0.01</v>
      </c>
    </row>
    <row r="165" spans="1:8" ht="27">
      <c r="A165" s="5">
        <v>161</v>
      </c>
      <c r="B165" s="5" t="s">
        <v>1792</v>
      </c>
      <c r="C165" s="5" t="s">
        <v>2128</v>
      </c>
      <c r="D165" s="5" t="s">
        <v>1876</v>
      </c>
      <c r="E165" s="31" t="s">
        <v>2131</v>
      </c>
      <c r="F165" s="5" t="s">
        <v>1949</v>
      </c>
      <c r="G165" s="32">
        <v>0.085</v>
      </c>
      <c r="H165" s="5">
        <v>-0.01</v>
      </c>
    </row>
    <row r="166" spans="1:8" ht="14.25">
      <c r="A166" s="5">
        <v>162</v>
      </c>
      <c r="B166" s="5" t="s">
        <v>1792</v>
      </c>
      <c r="C166" s="5" t="s">
        <v>2128</v>
      </c>
      <c r="D166" s="5" t="s">
        <v>1876</v>
      </c>
      <c r="E166" s="31" t="s">
        <v>2131</v>
      </c>
      <c r="F166" s="5" t="s">
        <v>1950</v>
      </c>
      <c r="G166" s="32">
        <v>0.2125</v>
      </c>
      <c r="H166" s="5">
        <v>0.012</v>
      </c>
    </row>
    <row r="167" spans="1:8" ht="14.25">
      <c r="A167" s="5">
        <v>163</v>
      </c>
      <c r="B167" s="5" t="s">
        <v>1792</v>
      </c>
      <c r="C167" s="5" t="s">
        <v>2128</v>
      </c>
      <c r="D167" s="5" t="s">
        <v>1876</v>
      </c>
      <c r="E167" s="31" t="s">
        <v>2131</v>
      </c>
      <c r="F167" s="5" t="s">
        <v>1951</v>
      </c>
      <c r="G167" s="32">
        <v>0.2125</v>
      </c>
      <c r="H167" s="5">
        <v>0.012</v>
      </c>
    </row>
    <row r="168" spans="1:8" ht="14.25">
      <c r="A168" s="5">
        <v>164</v>
      </c>
      <c r="B168" s="5" t="s">
        <v>1792</v>
      </c>
      <c r="C168" s="5" t="s">
        <v>2128</v>
      </c>
      <c r="D168" s="5" t="s">
        <v>1876</v>
      </c>
      <c r="E168" s="31" t="s">
        <v>2131</v>
      </c>
      <c r="F168" s="5" t="s">
        <v>1952</v>
      </c>
      <c r="G168" s="32">
        <v>0.136</v>
      </c>
      <c r="H168" s="5">
        <v>-0.01</v>
      </c>
    </row>
    <row r="169" spans="1:8" ht="14.25">
      <c r="A169" s="5">
        <v>165</v>
      </c>
      <c r="B169" s="5" t="s">
        <v>1792</v>
      </c>
      <c r="C169" s="5" t="s">
        <v>2128</v>
      </c>
      <c r="D169" s="5" t="s">
        <v>1876</v>
      </c>
      <c r="E169" s="31" t="s">
        <v>2131</v>
      </c>
      <c r="F169" s="5" t="s">
        <v>1953</v>
      </c>
      <c r="G169" s="32">
        <v>0.05354999999999999</v>
      </c>
      <c r="H169" s="5">
        <v>-0.01</v>
      </c>
    </row>
    <row r="170" spans="1:8" ht="14.25">
      <c r="A170" s="5">
        <v>166</v>
      </c>
      <c r="B170" s="5" t="s">
        <v>1792</v>
      </c>
      <c r="C170" s="5" t="s">
        <v>2128</v>
      </c>
      <c r="D170" s="5" t="s">
        <v>1876</v>
      </c>
      <c r="E170" s="31" t="s">
        <v>2131</v>
      </c>
      <c r="F170" s="5" t="s">
        <v>1954</v>
      </c>
      <c r="G170" s="32">
        <v>0.085</v>
      </c>
      <c r="H170" s="5">
        <v>-0.01</v>
      </c>
    </row>
    <row r="171" spans="1:8" ht="14.25">
      <c r="A171" s="5">
        <v>167</v>
      </c>
      <c r="B171" s="5" t="s">
        <v>1792</v>
      </c>
      <c r="C171" s="5" t="s">
        <v>2128</v>
      </c>
      <c r="D171" s="5" t="s">
        <v>1876</v>
      </c>
      <c r="E171" s="31" t="s">
        <v>2131</v>
      </c>
      <c r="F171" s="5" t="s">
        <v>1955</v>
      </c>
      <c r="G171" s="32">
        <v>0.085</v>
      </c>
      <c r="H171" s="5">
        <v>-0.01</v>
      </c>
    </row>
    <row r="172" spans="1:8" ht="14.25">
      <c r="A172" s="5">
        <v>168</v>
      </c>
      <c r="B172" s="5" t="s">
        <v>1792</v>
      </c>
      <c r="C172" s="5" t="s">
        <v>2128</v>
      </c>
      <c r="D172" s="5" t="s">
        <v>1876</v>
      </c>
      <c r="E172" s="31" t="s">
        <v>2131</v>
      </c>
      <c r="F172" s="5" t="s">
        <v>1956</v>
      </c>
      <c r="G172" s="32">
        <v>0.136</v>
      </c>
      <c r="H172" s="5">
        <v>-0.01</v>
      </c>
    </row>
    <row r="173" spans="1:8" ht="14.25">
      <c r="A173" s="5">
        <v>169</v>
      </c>
      <c r="B173" s="5" t="s">
        <v>1792</v>
      </c>
      <c r="C173" s="5" t="s">
        <v>2128</v>
      </c>
      <c r="D173" s="5" t="s">
        <v>1876</v>
      </c>
      <c r="E173" s="31" t="s">
        <v>2131</v>
      </c>
      <c r="F173" s="5" t="s">
        <v>1957</v>
      </c>
      <c r="G173" s="32">
        <v>0.085</v>
      </c>
      <c r="H173" s="5">
        <v>-0.01</v>
      </c>
    </row>
    <row r="174" spans="1:8" ht="14.25">
      <c r="A174" s="5">
        <v>170</v>
      </c>
      <c r="B174" s="5" t="s">
        <v>1792</v>
      </c>
      <c r="C174" s="5" t="s">
        <v>2128</v>
      </c>
      <c r="D174" s="5" t="s">
        <v>1876</v>
      </c>
      <c r="E174" s="31" t="s">
        <v>2131</v>
      </c>
      <c r="F174" s="5" t="s">
        <v>1958</v>
      </c>
      <c r="G174" s="32">
        <v>0.136</v>
      </c>
      <c r="H174" s="5">
        <v>-0.01</v>
      </c>
    </row>
    <row r="175" spans="1:8" ht="14.25">
      <c r="A175" s="5">
        <v>171</v>
      </c>
      <c r="B175" s="5" t="s">
        <v>1792</v>
      </c>
      <c r="C175" s="5" t="s">
        <v>2128</v>
      </c>
      <c r="D175" s="5" t="s">
        <v>1876</v>
      </c>
      <c r="E175" s="31" t="s">
        <v>2131</v>
      </c>
      <c r="F175" s="5" t="s">
        <v>1959</v>
      </c>
      <c r="G175" s="32">
        <v>0.085</v>
      </c>
      <c r="H175" s="5">
        <v>-0.01</v>
      </c>
    </row>
    <row r="176" spans="1:8" ht="14.25">
      <c r="A176" s="5">
        <v>172</v>
      </c>
      <c r="B176" s="5" t="s">
        <v>1792</v>
      </c>
      <c r="C176" s="5" t="s">
        <v>2128</v>
      </c>
      <c r="D176" s="5" t="s">
        <v>1876</v>
      </c>
      <c r="E176" s="31" t="s">
        <v>2131</v>
      </c>
      <c r="F176" s="5" t="s">
        <v>1960</v>
      </c>
      <c r="G176" s="32">
        <v>0.085</v>
      </c>
      <c r="H176" s="5">
        <v>-0.01</v>
      </c>
    </row>
    <row r="177" spans="1:8" ht="14.25">
      <c r="A177" s="5">
        <v>173</v>
      </c>
      <c r="B177" s="5" t="s">
        <v>1792</v>
      </c>
      <c r="C177" s="5" t="s">
        <v>2128</v>
      </c>
      <c r="D177" s="5" t="s">
        <v>1876</v>
      </c>
      <c r="E177" s="31" t="s">
        <v>2131</v>
      </c>
      <c r="F177" s="5" t="s">
        <v>1961</v>
      </c>
      <c r="G177" s="32">
        <v>0.05354999999999999</v>
      </c>
      <c r="H177" s="5">
        <v>-0.01</v>
      </c>
    </row>
    <row r="178" spans="1:8" ht="14.25">
      <c r="A178" s="5">
        <v>174</v>
      </c>
      <c r="B178" s="5" t="s">
        <v>1792</v>
      </c>
      <c r="C178" s="5" t="s">
        <v>2128</v>
      </c>
      <c r="D178" s="5" t="s">
        <v>1876</v>
      </c>
      <c r="E178" s="31" t="s">
        <v>2131</v>
      </c>
      <c r="F178" s="5" t="s">
        <v>1962</v>
      </c>
      <c r="G178" s="32">
        <v>0.136</v>
      </c>
      <c r="H178" s="5">
        <v>-0.01</v>
      </c>
    </row>
    <row r="179" spans="1:8" ht="14.25">
      <c r="A179" s="5">
        <v>175</v>
      </c>
      <c r="B179" s="5" t="s">
        <v>1792</v>
      </c>
      <c r="C179" s="5" t="s">
        <v>2128</v>
      </c>
      <c r="D179" s="5" t="s">
        <v>1876</v>
      </c>
      <c r="E179" s="31" t="s">
        <v>2131</v>
      </c>
      <c r="F179" s="5" t="s">
        <v>1963</v>
      </c>
      <c r="G179" s="32">
        <v>0.2125</v>
      </c>
      <c r="H179" s="5">
        <v>0.012</v>
      </c>
    </row>
    <row r="180" spans="1:8" ht="14.25">
      <c r="A180" s="5">
        <v>176</v>
      </c>
      <c r="B180" s="5" t="s">
        <v>1792</v>
      </c>
      <c r="C180" s="5" t="s">
        <v>2128</v>
      </c>
      <c r="D180" s="5" t="s">
        <v>1876</v>
      </c>
      <c r="E180" s="31" t="s">
        <v>2131</v>
      </c>
      <c r="F180" s="5" t="s">
        <v>1964</v>
      </c>
      <c r="G180" s="32">
        <v>0.085</v>
      </c>
      <c r="H180" s="5">
        <v>-0.01</v>
      </c>
    </row>
    <row r="181" spans="1:8" ht="14.25">
      <c r="A181" s="5">
        <v>177</v>
      </c>
      <c r="B181" s="5" t="s">
        <v>1792</v>
      </c>
      <c r="C181" s="5" t="s">
        <v>2128</v>
      </c>
      <c r="D181" s="5" t="s">
        <v>1876</v>
      </c>
      <c r="E181" s="31" t="s">
        <v>2131</v>
      </c>
      <c r="F181" s="5" t="s">
        <v>1965</v>
      </c>
      <c r="G181" s="32">
        <v>0.136</v>
      </c>
      <c r="H181" s="5">
        <v>-0.01</v>
      </c>
    </row>
    <row r="182" spans="1:8" ht="27">
      <c r="A182" s="5">
        <v>178</v>
      </c>
      <c r="B182" s="5" t="s">
        <v>1792</v>
      </c>
      <c r="C182" s="5" t="s">
        <v>2128</v>
      </c>
      <c r="D182" s="5" t="s">
        <v>1876</v>
      </c>
      <c r="E182" s="31" t="s">
        <v>2131</v>
      </c>
      <c r="F182" s="5" t="s">
        <v>1966</v>
      </c>
      <c r="G182" s="32">
        <v>0.2125</v>
      </c>
      <c r="H182" s="5">
        <v>0.012</v>
      </c>
    </row>
    <row r="183" spans="1:8" ht="14.25">
      <c r="A183" s="5">
        <v>179</v>
      </c>
      <c r="B183" s="5" t="s">
        <v>1792</v>
      </c>
      <c r="C183" s="5" t="s">
        <v>2128</v>
      </c>
      <c r="D183" s="5" t="s">
        <v>1876</v>
      </c>
      <c r="E183" s="31" t="s">
        <v>2131</v>
      </c>
      <c r="F183" s="5" t="s">
        <v>1967</v>
      </c>
      <c r="G183" s="32">
        <v>0.085</v>
      </c>
      <c r="H183" s="5">
        <v>-0.01</v>
      </c>
    </row>
    <row r="184" spans="1:8" ht="14.25">
      <c r="A184" s="5">
        <v>180</v>
      </c>
      <c r="B184" s="5" t="s">
        <v>1792</v>
      </c>
      <c r="C184" s="5" t="s">
        <v>2128</v>
      </c>
      <c r="D184" s="5" t="s">
        <v>1876</v>
      </c>
      <c r="E184" s="31" t="s">
        <v>2131</v>
      </c>
      <c r="F184" s="5" t="s">
        <v>1968</v>
      </c>
      <c r="G184" s="32">
        <v>0.085</v>
      </c>
      <c r="H184" s="5">
        <v>-0.01</v>
      </c>
    </row>
    <row r="185" spans="1:8" ht="14.25">
      <c r="A185" s="5">
        <v>181</v>
      </c>
      <c r="B185" s="5" t="s">
        <v>1792</v>
      </c>
      <c r="C185" s="5" t="s">
        <v>2128</v>
      </c>
      <c r="D185" s="5" t="s">
        <v>1876</v>
      </c>
      <c r="E185" s="31" t="s">
        <v>2131</v>
      </c>
      <c r="F185" s="5" t="s">
        <v>1969</v>
      </c>
      <c r="G185" s="32">
        <v>0.085</v>
      </c>
      <c r="H185" s="5">
        <v>-0.01</v>
      </c>
    </row>
    <row r="186" spans="1:8" ht="14.25">
      <c r="A186" s="5">
        <v>182</v>
      </c>
      <c r="B186" s="5" t="s">
        <v>1792</v>
      </c>
      <c r="C186" s="5" t="s">
        <v>2128</v>
      </c>
      <c r="D186" s="5" t="s">
        <v>1876</v>
      </c>
      <c r="E186" s="31" t="s">
        <v>2131</v>
      </c>
      <c r="F186" s="5" t="s">
        <v>1970</v>
      </c>
      <c r="G186" s="32">
        <v>0.085</v>
      </c>
      <c r="H186" s="5">
        <v>-0.01</v>
      </c>
    </row>
    <row r="187" spans="1:8" ht="14.25">
      <c r="A187" s="5">
        <v>183</v>
      </c>
      <c r="B187" s="5" t="s">
        <v>1792</v>
      </c>
      <c r="C187" s="5" t="s">
        <v>2128</v>
      </c>
      <c r="D187" s="5" t="s">
        <v>1876</v>
      </c>
      <c r="E187" s="31" t="s">
        <v>2131</v>
      </c>
      <c r="F187" s="5" t="s">
        <v>1971</v>
      </c>
      <c r="G187" s="32">
        <v>0.02125</v>
      </c>
      <c r="H187" s="5">
        <v>-0.01</v>
      </c>
    </row>
    <row r="188" spans="1:8" ht="14.25">
      <c r="A188" s="5">
        <v>184</v>
      </c>
      <c r="B188" s="5" t="s">
        <v>1792</v>
      </c>
      <c r="C188" s="5" t="s">
        <v>2128</v>
      </c>
      <c r="D188" s="5" t="s">
        <v>1876</v>
      </c>
      <c r="E188" s="31" t="s">
        <v>2131</v>
      </c>
      <c r="F188" s="5" t="s">
        <v>1972</v>
      </c>
      <c r="G188" s="32">
        <v>0.085</v>
      </c>
      <c r="H188" s="5">
        <v>-0.01</v>
      </c>
    </row>
    <row r="189" spans="1:8" ht="14.25">
      <c r="A189" s="5">
        <v>185</v>
      </c>
      <c r="B189" s="5" t="s">
        <v>1792</v>
      </c>
      <c r="C189" s="5" t="s">
        <v>2128</v>
      </c>
      <c r="D189" s="5" t="s">
        <v>1876</v>
      </c>
      <c r="E189" s="31" t="s">
        <v>2131</v>
      </c>
      <c r="F189" s="5" t="s">
        <v>1973</v>
      </c>
      <c r="G189" s="32">
        <v>0.085</v>
      </c>
      <c r="H189" s="5">
        <v>-0.01</v>
      </c>
    </row>
    <row r="190" spans="1:8" ht="14.25">
      <c r="A190" s="5">
        <v>186</v>
      </c>
      <c r="B190" s="5" t="s">
        <v>1792</v>
      </c>
      <c r="C190" s="5" t="s">
        <v>2128</v>
      </c>
      <c r="D190" s="5" t="s">
        <v>1876</v>
      </c>
      <c r="E190" s="31" t="s">
        <v>2131</v>
      </c>
      <c r="F190" s="5" t="s">
        <v>1974</v>
      </c>
      <c r="G190" s="32">
        <v>0.085</v>
      </c>
      <c r="H190" s="5">
        <v>-0.01</v>
      </c>
    </row>
    <row r="191" spans="1:8" ht="14.25">
      <c r="A191" s="5">
        <v>187</v>
      </c>
      <c r="B191" s="5" t="s">
        <v>1792</v>
      </c>
      <c r="C191" s="5" t="s">
        <v>2128</v>
      </c>
      <c r="D191" s="5" t="s">
        <v>1876</v>
      </c>
      <c r="E191" s="31" t="s">
        <v>2131</v>
      </c>
      <c r="F191" s="5" t="s">
        <v>1975</v>
      </c>
      <c r="G191" s="32">
        <v>0.2125</v>
      </c>
      <c r="H191" s="5">
        <v>0.012</v>
      </c>
    </row>
    <row r="192" spans="1:8" ht="14.25">
      <c r="A192" s="5">
        <v>188</v>
      </c>
      <c r="B192" s="5" t="s">
        <v>1792</v>
      </c>
      <c r="C192" s="5" t="s">
        <v>2128</v>
      </c>
      <c r="D192" s="5" t="s">
        <v>1876</v>
      </c>
      <c r="E192" s="31" t="s">
        <v>2131</v>
      </c>
      <c r="F192" s="5" t="s">
        <v>1976</v>
      </c>
      <c r="G192" s="32">
        <v>0.085</v>
      </c>
      <c r="H192" s="5">
        <v>-0.01</v>
      </c>
    </row>
    <row r="193" spans="1:8" ht="14.25">
      <c r="A193" s="5">
        <v>189</v>
      </c>
      <c r="B193" s="5" t="s">
        <v>1792</v>
      </c>
      <c r="C193" s="5" t="s">
        <v>2128</v>
      </c>
      <c r="D193" s="5" t="s">
        <v>1876</v>
      </c>
      <c r="E193" s="31" t="s">
        <v>2131</v>
      </c>
      <c r="F193" s="5" t="s">
        <v>1977</v>
      </c>
      <c r="G193" s="32">
        <v>0.085</v>
      </c>
      <c r="H193" s="5">
        <v>-0.01</v>
      </c>
    </row>
    <row r="194" spans="1:8" ht="14.25">
      <c r="A194" s="5">
        <v>190</v>
      </c>
      <c r="B194" s="5" t="s">
        <v>1792</v>
      </c>
      <c r="C194" s="5" t="s">
        <v>2128</v>
      </c>
      <c r="D194" s="5" t="s">
        <v>1876</v>
      </c>
      <c r="E194" s="31" t="s">
        <v>2131</v>
      </c>
      <c r="F194" s="5" t="s">
        <v>1978</v>
      </c>
      <c r="G194" s="32">
        <v>0.136</v>
      </c>
      <c r="H194" s="5">
        <v>-0.01</v>
      </c>
    </row>
    <row r="195" spans="1:8" ht="14.25">
      <c r="A195" s="5">
        <v>191</v>
      </c>
      <c r="B195" s="5" t="s">
        <v>1792</v>
      </c>
      <c r="C195" s="5" t="s">
        <v>2128</v>
      </c>
      <c r="D195" s="5" t="s">
        <v>1876</v>
      </c>
      <c r="E195" s="31" t="s">
        <v>2131</v>
      </c>
      <c r="F195" s="5" t="s">
        <v>1979</v>
      </c>
      <c r="G195" s="32">
        <v>0.085</v>
      </c>
      <c r="H195" s="5">
        <v>-0.01</v>
      </c>
    </row>
    <row r="196" spans="1:8" ht="14.25">
      <c r="A196" s="5">
        <v>192</v>
      </c>
      <c r="B196" s="5" t="s">
        <v>1792</v>
      </c>
      <c r="C196" s="5" t="s">
        <v>2128</v>
      </c>
      <c r="D196" s="5" t="s">
        <v>1876</v>
      </c>
      <c r="E196" s="31" t="s">
        <v>2131</v>
      </c>
      <c r="F196" s="5" t="s">
        <v>1980</v>
      </c>
      <c r="G196" s="32">
        <v>0.085</v>
      </c>
      <c r="H196" s="5">
        <v>-0.01</v>
      </c>
    </row>
    <row r="197" spans="1:8" ht="14.25">
      <c r="A197" s="5">
        <v>193</v>
      </c>
      <c r="B197" s="5" t="s">
        <v>1792</v>
      </c>
      <c r="C197" s="5" t="s">
        <v>2128</v>
      </c>
      <c r="D197" s="5" t="s">
        <v>1876</v>
      </c>
      <c r="E197" s="31" t="s">
        <v>2131</v>
      </c>
      <c r="F197" s="5" t="s">
        <v>1981</v>
      </c>
      <c r="G197" s="32">
        <v>0.2125</v>
      </c>
      <c r="H197" s="5">
        <v>0.012</v>
      </c>
    </row>
    <row r="198" spans="1:8" ht="14.25">
      <c r="A198" s="5">
        <v>194</v>
      </c>
      <c r="B198" s="5" t="s">
        <v>1792</v>
      </c>
      <c r="C198" s="5" t="s">
        <v>2128</v>
      </c>
      <c r="D198" s="5" t="s">
        <v>1876</v>
      </c>
      <c r="E198" s="31" t="s">
        <v>2131</v>
      </c>
      <c r="F198" s="5" t="s">
        <v>1982</v>
      </c>
      <c r="G198" s="32">
        <v>0.034</v>
      </c>
      <c r="H198" s="5">
        <v>-0.01</v>
      </c>
    </row>
    <row r="199" spans="1:8" ht="14.25">
      <c r="A199" s="5">
        <v>195</v>
      </c>
      <c r="B199" s="5" t="s">
        <v>1792</v>
      </c>
      <c r="C199" s="5" t="s">
        <v>2128</v>
      </c>
      <c r="D199" s="5" t="s">
        <v>1876</v>
      </c>
      <c r="E199" s="31" t="s">
        <v>2131</v>
      </c>
      <c r="F199" s="5" t="s">
        <v>1983</v>
      </c>
      <c r="G199" s="32">
        <v>0.085</v>
      </c>
      <c r="H199" s="5">
        <f>-0.01+13</f>
        <v>12.99</v>
      </c>
    </row>
    <row r="200" spans="1:8" ht="14.25">
      <c r="A200" s="5">
        <v>196</v>
      </c>
      <c r="B200" s="5" t="s">
        <v>1792</v>
      </c>
      <c r="C200" s="5" t="s">
        <v>2128</v>
      </c>
      <c r="D200" s="5" t="s">
        <v>1876</v>
      </c>
      <c r="E200" s="31" t="s">
        <v>2131</v>
      </c>
      <c r="F200" s="5" t="s">
        <v>1984</v>
      </c>
      <c r="G200" s="32">
        <v>0.034</v>
      </c>
      <c r="H200" s="5">
        <v>-0.01</v>
      </c>
    </row>
    <row r="201" spans="1:8" ht="14.25">
      <c r="A201" s="5">
        <v>197</v>
      </c>
      <c r="B201" s="5" t="s">
        <v>1792</v>
      </c>
      <c r="C201" s="5" t="s">
        <v>2128</v>
      </c>
      <c r="D201" s="5" t="s">
        <v>1876</v>
      </c>
      <c r="E201" s="31" t="s">
        <v>2131</v>
      </c>
      <c r="F201" s="5" t="s">
        <v>1985</v>
      </c>
      <c r="G201" s="32">
        <v>0.034</v>
      </c>
      <c r="H201" s="5">
        <v>-0.01</v>
      </c>
    </row>
    <row r="202" spans="1:8" ht="14.25">
      <c r="A202" s="5">
        <v>198</v>
      </c>
      <c r="B202" s="5" t="s">
        <v>1792</v>
      </c>
      <c r="C202" s="5" t="s">
        <v>2128</v>
      </c>
      <c r="D202" s="5" t="s">
        <v>1876</v>
      </c>
      <c r="E202" s="31" t="s">
        <v>2131</v>
      </c>
      <c r="F202" s="5" t="s">
        <v>1986</v>
      </c>
      <c r="G202" s="32">
        <v>0.2125</v>
      </c>
      <c r="H202" s="5">
        <v>0.012</v>
      </c>
    </row>
    <row r="203" spans="1:8" ht="14.25">
      <c r="A203" s="5">
        <v>199</v>
      </c>
      <c r="B203" s="5" t="s">
        <v>1792</v>
      </c>
      <c r="C203" s="5" t="s">
        <v>2128</v>
      </c>
      <c r="D203" s="5" t="s">
        <v>1876</v>
      </c>
      <c r="E203" s="31" t="s">
        <v>2131</v>
      </c>
      <c r="F203" s="5" t="s">
        <v>1987</v>
      </c>
      <c r="G203" s="32">
        <v>0.136</v>
      </c>
      <c r="H203" s="5">
        <v>-0.01</v>
      </c>
    </row>
    <row r="204" spans="1:8" ht="14.25">
      <c r="A204" s="5">
        <v>200</v>
      </c>
      <c r="B204" s="5" t="s">
        <v>1792</v>
      </c>
      <c r="C204" s="5" t="s">
        <v>2128</v>
      </c>
      <c r="D204" s="5" t="s">
        <v>1876</v>
      </c>
      <c r="E204" s="31" t="s">
        <v>2131</v>
      </c>
      <c r="F204" s="5" t="s">
        <v>1988</v>
      </c>
      <c r="G204" s="32">
        <v>0.05354999999999999</v>
      </c>
      <c r="H204" s="5">
        <v>-0.01</v>
      </c>
    </row>
    <row r="205" spans="1:8" ht="14.25">
      <c r="A205" s="5">
        <v>201</v>
      </c>
      <c r="B205" s="5" t="s">
        <v>1792</v>
      </c>
      <c r="C205" s="5" t="s">
        <v>2128</v>
      </c>
      <c r="D205" s="5" t="s">
        <v>1876</v>
      </c>
      <c r="E205" s="31" t="s">
        <v>2131</v>
      </c>
      <c r="F205" s="5" t="s">
        <v>1989</v>
      </c>
      <c r="G205" s="32">
        <v>0.425</v>
      </c>
      <c r="H205" s="5">
        <v>0.025</v>
      </c>
    </row>
    <row r="206" spans="1:8" ht="27">
      <c r="A206" s="5">
        <v>202</v>
      </c>
      <c r="B206" s="5" t="s">
        <v>1792</v>
      </c>
      <c r="C206" s="5" t="s">
        <v>2128</v>
      </c>
      <c r="D206" s="5" t="s">
        <v>1876</v>
      </c>
      <c r="E206" s="31" t="s">
        <v>2131</v>
      </c>
      <c r="F206" s="5" t="s">
        <v>1990</v>
      </c>
      <c r="G206" s="32">
        <v>0.085</v>
      </c>
      <c r="H206" s="5">
        <v>-0.01</v>
      </c>
    </row>
    <row r="207" spans="1:8" ht="14.25">
      <c r="A207" s="5">
        <v>203</v>
      </c>
      <c r="B207" s="5" t="s">
        <v>1792</v>
      </c>
      <c r="C207" s="5" t="s">
        <v>2128</v>
      </c>
      <c r="D207" s="5" t="s">
        <v>1876</v>
      </c>
      <c r="E207" s="31" t="s">
        <v>2131</v>
      </c>
      <c r="F207" s="5" t="s">
        <v>1991</v>
      </c>
      <c r="G207" s="32">
        <v>0.05354999999999999</v>
      </c>
      <c r="H207" s="5">
        <v>-0.01</v>
      </c>
    </row>
    <row r="208" spans="1:8" ht="14.25">
      <c r="A208" s="5">
        <v>204</v>
      </c>
      <c r="B208" s="5" t="s">
        <v>1792</v>
      </c>
      <c r="C208" s="5" t="s">
        <v>2128</v>
      </c>
      <c r="D208" s="5" t="s">
        <v>1876</v>
      </c>
      <c r="E208" s="31" t="s">
        <v>2131</v>
      </c>
      <c r="F208" s="5" t="s">
        <v>1992</v>
      </c>
      <c r="G208" s="32">
        <v>0.085</v>
      </c>
      <c r="H208" s="5">
        <v>-0.01</v>
      </c>
    </row>
    <row r="209" spans="1:8" ht="14.25">
      <c r="A209" s="5">
        <v>205</v>
      </c>
      <c r="B209" s="5" t="s">
        <v>1792</v>
      </c>
      <c r="C209" s="5" t="s">
        <v>2128</v>
      </c>
      <c r="D209" s="5" t="s">
        <v>1876</v>
      </c>
      <c r="E209" s="31" t="s">
        <v>2131</v>
      </c>
      <c r="F209" s="5" t="s">
        <v>1993</v>
      </c>
      <c r="G209" s="32">
        <v>0.05354999999999999</v>
      </c>
      <c r="H209" s="5">
        <v>-0.01</v>
      </c>
    </row>
    <row r="210" spans="1:8" ht="27">
      <c r="A210" s="5">
        <v>206</v>
      </c>
      <c r="B210" s="5" t="s">
        <v>1792</v>
      </c>
      <c r="C210" s="5" t="s">
        <v>2128</v>
      </c>
      <c r="D210" s="5" t="s">
        <v>1876</v>
      </c>
      <c r="E210" s="31" t="s">
        <v>2131</v>
      </c>
      <c r="F210" s="5" t="s">
        <v>1994</v>
      </c>
      <c r="G210" s="32">
        <v>0.085</v>
      </c>
      <c r="H210" s="5">
        <v>-0.01</v>
      </c>
    </row>
    <row r="211" spans="1:8" ht="14.25">
      <c r="A211" s="5">
        <v>207</v>
      </c>
      <c r="B211" s="5" t="s">
        <v>1792</v>
      </c>
      <c r="C211" s="5" t="s">
        <v>2128</v>
      </c>
      <c r="D211" s="5" t="s">
        <v>1876</v>
      </c>
      <c r="E211" s="31" t="s">
        <v>2131</v>
      </c>
      <c r="F211" s="5" t="s">
        <v>1995</v>
      </c>
      <c r="G211" s="32">
        <v>0.136</v>
      </c>
      <c r="H211" s="5">
        <v>-0.01</v>
      </c>
    </row>
    <row r="212" spans="1:8" ht="14.25">
      <c r="A212" s="5">
        <v>208</v>
      </c>
      <c r="B212" s="5" t="s">
        <v>1792</v>
      </c>
      <c r="C212" s="5" t="s">
        <v>2128</v>
      </c>
      <c r="D212" s="5" t="s">
        <v>1876</v>
      </c>
      <c r="E212" s="31" t="s">
        <v>2131</v>
      </c>
      <c r="F212" s="5" t="s">
        <v>1996</v>
      </c>
      <c r="G212" s="32">
        <v>0.085</v>
      </c>
      <c r="H212" s="5">
        <v>-0.01</v>
      </c>
    </row>
    <row r="213" spans="1:8" ht="14.25">
      <c r="A213" s="5">
        <v>209</v>
      </c>
      <c r="B213" s="5" t="s">
        <v>1792</v>
      </c>
      <c r="C213" s="5" t="s">
        <v>2128</v>
      </c>
      <c r="D213" s="5" t="s">
        <v>1876</v>
      </c>
      <c r="E213" s="31" t="s">
        <v>2131</v>
      </c>
      <c r="F213" s="5" t="s">
        <v>1997</v>
      </c>
      <c r="G213" s="32">
        <v>0.136</v>
      </c>
      <c r="H213" s="5">
        <v>-0.01</v>
      </c>
    </row>
    <row r="214" spans="1:8" ht="14.25">
      <c r="A214" s="5">
        <v>210</v>
      </c>
      <c r="B214" s="5" t="s">
        <v>1792</v>
      </c>
      <c r="C214" s="5" t="s">
        <v>2128</v>
      </c>
      <c r="D214" s="5" t="s">
        <v>1876</v>
      </c>
      <c r="E214" s="31" t="s">
        <v>2131</v>
      </c>
      <c r="F214" s="5" t="s">
        <v>1998</v>
      </c>
      <c r="G214" s="32">
        <v>0.085</v>
      </c>
      <c r="H214" s="5">
        <v>-0.01</v>
      </c>
    </row>
    <row r="215" spans="1:8" ht="14.25">
      <c r="A215" s="5">
        <v>211</v>
      </c>
      <c r="B215" s="5" t="s">
        <v>1792</v>
      </c>
      <c r="C215" s="5" t="s">
        <v>2128</v>
      </c>
      <c r="D215" s="5" t="s">
        <v>1876</v>
      </c>
      <c r="E215" s="31" t="s">
        <v>2131</v>
      </c>
      <c r="F215" s="5" t="s">
        <v>1999</v>
      </c>
      <c r="G215" s="32">
        <v>0.02125</v>
      </c>
      <c r="H215" s="5">
        <v>-0.01</v>
      </c>
    </row>
    <row r="216" spans="1:8" ht="14.25">
      <c r="A216" s="5">
        <v>212</v>
      </c>
      <c r="B216" s="5" t="s">
        <v>1792</v>
      </c>
      <c r="C216" s="5" t="s">
        <v>2128</v>
      </c>
      <c r="D216" s="5" t="s">
        <v>1876</v>
      </c>
      <c r="E216" s="31" t="s">
        <v>2131</v>
      </c>
      <c r="F216" s="5" t="s">
        <v>2000</v>
      </c>
      <c r="G216" s="32">
        <v>0.136</v>
      </c>
      <c r="H216" s="5">
        <v>-0.01</v>
      </c>
    </row>
    <row r="217" spans="1:8" ht="27">
      <c r="A217" s="5">
        <v>213</v>
      </c>
      <c r="B217" s="5" t="s">
        <v>1792</v>
      </c>
      <c r="C217" s="5" t="s">
        <v>2128</v>
      </c>
      <c r="D217" s="5" t="s">
        <v>1876</v>
      </c>
      <c r="E217" s="31" t="s">
        <v>2131</v>
      </c>
      <c r="F217" s="5" t="s">
        <v>2001</v>
      </c>
      <c r="G217" s="32">
        <v>0.05354999999999999</v>
      </c>
      <c r="H217" s="5">
        <v>-0.01</v>
      </c>
    </row>
    <row r="218" spans="1:8" ht="14.25">
      <c r="A218" s="5">
        <v>214</v>
      </c>
      <c r="B218" s="5" t="s">
        <v>1792</v>
      </c>
      <c r="C218" s="5" t="s">
        <v>2128</v>
      </c>
      <c r="D218" s="5" t="s">
        <v>1876</v>
      </c>
      <c r="E218" s="31" t="s">
        <v>2131</v>
      </c>
      <c r="F218" s="5" t="s">
        <v>2002</v>
      </c>
      <c r="G218" s="32">
        <v>0.2125</v>
      </c>
      <c r="H218" s="5">
        <v>0.012</v>
      </c>
    </row>
    <row r="219" spans="1:8" ht="14.25">
      <c r="A219" s="5">
        <v>215</v>
      </c>
      <c r="B219" s="5" t="s">
        <v>1792</v>
      </c>
      <c r="C219" s="5" t="s">
        <v>2128</v>
      </c>
      <c r="D219" s="5" t="s">
        <v>1876</v>
      </c>
      <c r="E219" s="31" t="s">
        <v>2131</v>
      </c>
      <c r="F219" s="5" t="s">
        <v>2003</v>
      </c>
      <c r="G219" s="32">
        <v>0.085</v>
      </c>
      <c r="H219" s="5">
        <v>-0.01</v>
      </c>
    </row>
    <row r="220" spans="1:8" ht="14.25">
      <c r="A220" s="5">
        <v>216</v>
      </c>
      <c r="B220" s="5" t="s">
        <v>1792</v>
      </c>
      <c r="C220" s="5" t="s">
        <v>2128</v>
      </c>
      <c r="D220" s="5" t="s">
        <v>1876</v>
      </c>
      <c r="E220" s="31" t="s">
        <v>2131</v>
      </c>
      <c r="F220" s="5" t="s">
        <v>2004</v>
      </c>
      <c r="G220" s="32">
        <v>0.05354999999999999</v>
      </c>
      <c r="H220" s="5">
        <v>-0.01</v>
      </c>
    </row>
    <row r="221" spans="1:8" ht="14.25">
      <c r="A221" s="5">
        <v>217</v>
      </c>
      <c r="B221" s="5" t="s">
        <v>1792</v>
      </c>
      <c r="C221" s="5" t="s">
        <v>2128</v>
      </c>
      <c r="D221" s="5" t="s">
        <v>1876</v>
      </c>
      <c r="E221" s="31" t="s">
        <v>2131</v>
      </c>
      <c r="F221" s="5" t="s">
        <v>2005</v>
      </c>
      <c r="G221" s="32">
        <v>0.085</v>
      </c>
      <c r="H221" s="5">
        <v>-0.01</v>
      </c>
    </row>
    <row r="222" spans="1:8" ht="14.25">
      <c r="A222" s="5">
        <v>218</v>
      </c>
      <c r="B222" s="5" t="s">
        <v>1792</v>
      </c>
      <c r="C222" s="5" t="s">
        <v>2128</v>
      </c>
      <c r="D222" s="5" t="s">
        <v>1876</v>
      </c>
      <c r="E222" s="31" t="s">
        <v>2131</v>
      </c>
      <c r="F222" s="5" t="s">
        <v>2006</v>
      </c>
      <c r="G222" s="32">
        <v>0.136</v>
      </c>
      <c r="H222" s="5">
        <v>-0.01</v>
      </c>
    </row>
    <row r="223" spans="1:8" ht="14.25">
      <c r="A223" s="5">
        <v>219</v>
      </c>
      <c r="B223" s="5" t="s">
        <v>1792</v>
      </c>
      <c r="C223" s="5" t="s">
        <v>2128</v>
      </c>
      <c r="D223" s="5" t="s">
        <v>1876</v>
      </c>
      <c r="E223" s="31" t="s">
        <v>2131</v>
      </c>
      <c r="F223" s="5" t="s">
        <v>2007</v>
      </c>
      <c r="G223" s="32">
        <v>0.136</v>
      </c>
      <c r="H223" s="5">
        <f>-0.01+14</f>
        <v>13.99</v>
      </c>
    </row>
    <row r="224" spans="1:8" ht="14.25">
      <c r="A224" s="5">
        <v>220</v>
      </c>
      <c r="B224" s="5" t="s">
        <v>1792</v>
      </c>
      <c r="C224" s="5" t="s">
        <v>2128</v>
      </c>
      <c r="D224" s="5" t="s">
        <v>1876</v>
      </c>
      <c r="E224" s="31" t="s">
        <v>2131</v>
      </c>
      <c r="F224" s="5" t="s">
        <v>2008</v>
      </c>
      <c r="G224" s="32">
        <v>0.136</v>
      </c>
      <c r="H224" s="5">
        <v>-0.01</v>
      </c>
    </row>
    <row r="225" spans="1:8" ht="27">
      <c r="A225" s="5">
        <v>221</v>
      </c>
      <c r="B225" s="5" t="s">
        <v>1792</v>
      </c>
      <c r="C225" s="5" t="s">
        <v>2128</v>
      </c>
      <c r="D225" s="5" t="s">
        <v>1876</v>
      </c>
      <c r="E225" s="31" t="s">
        <v>2131</v>
      </c>
      <c r="F225" s="5" t="s">
        <v>2009</v>
      </c>
      <c r="G225" s="32">
        <v>0.2125</v>
      </c>
      <c r="H225" s="5">
        <v>0.012</v>
      </c>
    </row>
    <row r="226" spans="1:8" ht="14.25">
      <c r="A226" s="5">
        <v>222</v>
      </c>
      <c r="B226" s="5" t="s">
        <v>1792</v>
      </c>
      <c r="C226" s="5" t="s">
        <v>2128</v>
      </c>
      <c r="D226" s="5" t="s">
        <v>1876</v>
      </c>
      <c r="E226" s="31" t="s">
        <v>2131</v>
      </c>
      <c r="F226" s="5" t="s">
        <v>2010</v>
      </c>
      <c r="G226" s="32">
        <v>0.136</v>
      </c>
      <c r="H226" s="5">
        <v>-0.01</v>
      </c>
    </row>
    <row r="227" spans="1:8" ht="14.25">
      <c r="A227" s="5">
        <v>223</v>
      </c>
      <c r="B227" s="5" t="s">
        <v>1792</v>
      </c>
      <c r="C227" s="5" t="s">
        <v>2128</v>
      </c>
      <c r="D227" s="5" t="s">
        <v>1876</v>
      </c>
      <c r="E227" s="31" t="s">
        <v>2131</v>
      </c>
      <c r="F227" s="5" t="s">
        <v>2011</v>
      </c>
      <c r="G227" s="32">
        <v>0.085</v>
      </c>
      <c r="H227" s="5">
        <v>-0.01</v>
      </c>
    </row>
    <row r="228" spans="1:8" ht="14.25">
      <c r="A228" s="5">
        <v>224</v>
      </c>
      <c r="B228" s="5" t="s">
        <v>1792</v>
      </c>
      <c r="C228" s="5" t="s">
        <v>2128</v>
      </c>
      <c r="D228" s="5" t="s">
        <v>1876</v>
      </c>
      <c r="E228" s="31" t="s">
        <v>2131</v>
      </c>
      <c r="F228" s="5" t="s">
        <v>2012</v>
      </c>
      <c r="G228" s="32">
        <v>0.085</v>
      </c>
      <c r="H228" s="5">
        <v>-0.01</v>
      </c>
    </row>
    <row r="229" spans="1:8" ht="14.25">
      <c r="A229" s="5">
        <v>225</v>
      </c>
      <c r="B229" s="5" t="s">
        <v>1792</v>
      </c>
      <c r="C229" s="5" t="s">
        <v>2128</v>
      </c>
      <c r="D229" s="5" t="s">
        <v>1876</v>
      </c>
      <c r="E229" s="31" t="s">
        <v>2131</v>
      </c>
      <c r="F229" s="5" t="s">
        <v>2013</v>
      </c>
      <c r="G229" s="32">
        <v>0.02125</v>
      </c>
      <c r="H229" s="5">
        <v>-0.01</v>
      </c>
    </row>
    <row r="230" spans="1:8" ht="14.25">
      <c r="A230" s="5">
        <v>226</v>
      </c>
      <c r="B230" s="5" t="s">
        <v>1792</v>
      </c>
      <c r="C230" s="5" t="s">
        <v>2128</v>
      </c>
      <c r="D230" s="5" t="s">
        <v>1876</v>
      </c>
      <c r="E230" s="31" t="s">
        <v>2131</v>
      </c>
      <c r="F230" s="5" t="s">
        <v>2014</v>
      </c>
      <c r="G230" s="32">
        <v>0.085</v>
      </c>
      <c r="H230" s="5">
        <v>-0.01</v>
      </c>
    </row>
    <row r="231" spans="1:8" ht="14.25">
      <c r="A231" s="5">
        <v>227</v>
      </c>
      <c r="B231" s="5" t="s">
        <v>1792</v>
      </c>
      <c r="C231" s="5" t="s">
        <v>2128</v>
      </c>
      <c r="D231" s="5" t="s">
        <v>1876</v>
      </c>
      <c r="E231" s="31" t="s">
        <v>2131</v>
      </c>
      <c r="F231" s="5" t="s">
        <v>2015</v>
      </c>
      <c r="G231" s="32">
        <v>0.136</v>
      </c>
      <c r="H231" s="5">
        <v>-0.01</v>
      </c>
    </row>
    <row r="232" spans="1:8" ht="14.25">
      <c r="A232" s="5">
        <v>228</v>
      </c>
      <c r="B232" s="5" t="s">
        <v>1792</v>
      </c>
      <c r="C232" s="5" t="s">
        <v>2128</v>
      </c>
      <c r="D232" s="5" t="s">
        <v>1876</v>
      </c>
      <c r="E232" s="31" t="s">
        <v>2131</v>
      </c>
      <c r="F232" s="5" t="s">
        <v>2016</v>
      </c>
      <c r="G232" s="32">
        <v>0.02125</v>
      </c>
      <c r="H232" s="5">
        <v>-0.01</v>
      </c>
    </row>
    <row r="233" spans="1:8" ht="27">
      <c r="A233" s="5">
        <v>229</v>
      </c>
      <c r="B233" s="5" t="s">
        <v>1792</v>
      </c>
      <c r="C233" s="5" t="s">
        <v>2128</v>
      </c>
      <c r="D233" s="5" t="s">
        <v>1876</v>
      </c>
      <c r="E233" s="31" t="s">
        <v>2131</v>
      </c>
      <c r="F233" s="5" t="s">
        <v>2017</v>
      </c>
      <c r="G233" s="32">
        <v>0.085</v>
      </c>
      <c r="H233" s="5">
        <v>-0.01</v>
      </c>
    </row>
    <row r="234" spans="1:8" ht="14.25">
      <c r="A234" s="5">
        <v>230</v>
      </c>
      <c r="B234" s="5" t="s">
        <v>1792</v>
      </c>
      <c r="C234" s="5" t="s">
        <v>2128</v>
      </c>
      <c r="D234" s="5" t="s">
        <v>1876</v>
      </c>
      <c r="E234" s="31" t="s">
        <v>2131</v>
      </c>
      <c r="F234" s="5" t="s">
        <v>2018</v>
      </c>
      <c r="G234" s="32">
        <v>0.2125</v>
      </c>
      <c r="H234" s="5">
        <v>0.012</v>
      </c>
    </row>
    <row r="235" spans="1:8" ht="14.25">
      <c r="A235" s="5">
        <v>231</v>
      </c>
      <c r="B235" s="5" t="s">
        <v>1792</v>
      </c>
      <c r="C235" s="5" t="s">
        <v>2128</v>
      </c>
      <c r="D235" s="5" t="s">
        <v>1876</v>
      </c>
      <c r="E235" s="31" t="s">
        <v>2131</v>
      </c>
      <c r="F235" s="5" t="s">
        <v>2019</v>
      </c>
      <c r="G235" s="32">
        <v>0.085</v>
      </c>
      <c r="H235" s="5">
        <v>-0.01</v>
      </c>
    </row>
    <row r="236" spans="1:8" ht="14.25">
      <c r="A236" s="5">
        <v>232</v>
      </c>
      <c r="B236" s="5" t="s">
        <v>1792</v>
      </c>
      <c r="C236" s="5" t="s">
        <v>2128</v>
      </c>
      <c r="D236" s="5" t="s">
        <v>1876</v>
      </c>
      <c r="E236" s="31" t="s">
        <v>2131</v>
      </c>
      <c r="F236" s="5" t="s">
        <v>2020</v>
      </c>
      <c r="G236" s="32">
        <v>0.05354999999999999</v>
      </c>
      <c r="H236" s="5">
        <v>-0.01</v>
      </c>
    </row>
    <row r="237" spans="1:8" ht="14.25">
      <c r="A237" s="5">
        <v>233</v>
      </c>
      <c r="B237" s="5" t="s">
        <v>1792</v>
      </c>
      <c r="C237" s="5" t="s">
        <v>2128</v>
      </c>
      <c r="D237" s="5" t="s">
        <v>1876</v>
      </c>
      <c r="E237" s="31" t="s">
        <v>2131</v>
      </c>
      <c r="F237" s="5" t="s">
        <v>2021</v>
      </c>
      <c r="G237" s="32">
        <v>0.02125</v>
      </c>
      <c r="H237" s="5">
        <v>-0.01</v>
      </c>
    </row>
    <row r="238" spans="1:8" ht="14.25">
      <c r="A238" s="5">
        <v>234</v>
      </c>
      <c r="B238" s="5" t="s">
        <v>1792</v>
      </c>
      <c r="C238" s="5" t="s">
        <v>2128</v>
      </c>
      <c r="D238" s="5" t="s">
        <v>1876</v>
      </c>
      <c r="E238" s="31" t="s">
        <v>2131</v>
      </c>
      <c r="F238" s="5" t="s">
        <v>2022</v>
      </c>
      <c r="G238" s="32">
        <v>0.0085</v>
      </c>
      <c r="H238" s="5">
        <v>-0.01</v>
      </c>
    </row>
    <row r="239" spans="1:8" ht="14.25">
      <c r="A239" s="5">
        <v>235</v>
      </c>
      <c r="B239" s="5" t="s">
        <v>1792</v>
      </c>
      <c r="C239" s="5" t="s">
        <v>2128</v>
      </c>
      <c r="D239" s="5" t="s">
        <v>1876</v>
      </c>
      <c r="E239" s="31" t="s">
        <v>2131</v>
      </c>
      <c r="F239" s="5" t="s">
        <v>2023</v>
      </c>
      <c r="G239" s="32">
        <v>0.034</v>
      </c>
      <c r="H239" s="5">
        <v>-0.01</v>
      </c>
    </row>
    <row r="240" spans="1:8" ht="14.25">
      <c r="A240" s="5">
        <v>236</v>
      </c>
      <c r="B240" s="5" t="s">
        <v>1792</v>
      </c>
      <c r="C240" s="5" t="s">
        <v>2128</v>
      </c>
      <c r="D240" s="5" t="s">
        <v>1876</v>
      </c>
      <c r="E240" s="31" t="s">
        <v>2131</v>
      </c>
      <c r="F240" s="5" t="s">
        <v>2024</v>
      </c>
      <c r="G240" s="32">
        <v>0.034</v>
      </c>
      <c r="H240" s="5">
        <v>-0.01</v>
      </c>
    </row>
    <row r="241" spans="1:8" ht="14.25">
      <c r="A241" s="5">
        <v>237</v>
      </c>
      <c r="B241" s="5" t="s">
        <v>1792</v>
      </c>
      <c r="C241" s="5" t="s">
        <v>2128</v>
      </c>
      <c r="D241" s="5" t="s">
        <v>1876</v>
      </c>
      <c r="E241" s="31" t="s">
        <v>2131</v>
      </c>
      <c r="F241" s="5" t="s">
        <v>2025</v>
      </c>
      <c r="G241" s="32">
        <v>0.085</v>
      </c>
      <c r="H241" s="5">
        <v>-0.01</v>
      </c>
    </row>
    <row r="242" spans="1:8" ht="14.25">
      <c r="A242" s="5">
        <v>238</v>
      </c>
      <c r="B242" s="5" t="s">
        <v>1792</v>
      </c>
      <c r="C242" s="5" t="s">
        <v>2128</v>
      </c>
      <c r="D242" s="5" t="s">
        <v>1876</v>
      </c>
      <c r="E242" s="31" t="s">
        <v>2131</v>
      </c>
      <c r="F242" s="5" t="s">
        <v>2026</v>
      </c>
      <c r="G242" s="32">
        <v>0.2125</v>
      </c>
      <c r="H242" s="5">
        <v>0.012</v>
      </c>
    </row>
    <row r="243" spans="1:8" ht="14.25">
      <c r="A243" s="5">
        <v>239</v>
      </c>
      <c r="B243" s="5" t="s">
        <v>1792</v>
      </c>
      <c r="C243" s="5" t="s">
        <v>2128</v>
      </c>
      <c r="D243" s="5" t="s">
        <v>1876</v>
      </c>
      <c r="E243" s="31" t="s">
        <v>2131</v>
      </c>
      <c r="F243" s="5" t="s">
        <v>2027</v>
      </c>
      <c r="G243" s="32">
        <v>0.085</v>
      </c>
      <c r="H243" s="5">
        <v>-0.01</v>
      </c>
    </row>
    <row r="244" spans="1:8" ht="14.25">
      <c r="A244" s="5">
        <v>240</v>
      </c>
      <c r="B244" s="5" t="s">
        <v>1792</v>
      </c>
      <c r="C244" s="5" t="s">
        <v>2128</v>
      </c>
      <c r="D244" s="5" t="s">
        <v>1876</v>
      </c>
      <c r="E244" s="31" t="s">
        <v>2131</v>
      </c>
      <c r="F244" s="5" t="s">
        <v>2028</v>
      </c>
      <c r="G244" s="32">
        <v>0.136</v>
      </c>
      <c r="H244" s="5">
        <v>-0.01</v>
      </c>
    </row>
    <row r="245" spans="1:8" ht="14.25">
      <c r="A245" s="5">
        <v>241</v>
      </c>
      <c r="B245" s="5" t="s">
        <v>1792</v>
      </c>
      <c r="C245" s="5" t="s">
        <v>2128</v>
      </c>
      <c r="D245" s="5" t="s">
        <v>1876</v>
      </c>
      <c r="E245" s="31" t="s">
        <v>2131</v>
      </c>
      <c r="F245" s="5" t="s">
        <v>2029</v>
      </c>
      <c r="G245" s="32">
        <v>0.085</v>
      </c>
      <c r="H245" s="5">
        <v>-0.01</v>
      </c>
    </row>
    <row r="246" spans="1:8" ht="14.25">
      <c r="A246" s="5">
        <v>242</v>
      </c>
      <c r="B246" s="5" t="s">
        <v>1792</v>
      </c>
      <c r="C246" s="5" t="s">
        <v>2128</v>
      </c>
      <c r="D246" s="5" t="s">
        <v>1876</v>
      </c>
      <c r="E246" s="31" t="s">
        <v>2131</v>
      </c>
      <c r="F246" s="5" t="s">
        <v>2030</v>
      </c>
      <c r="G246" s="32">
        <v>0.085</v>
      </c>
      <c r="H246" s="5">
        <v>-0.01</v>
      </c>
    </row>
    <row r="247" spans="1:8" ht="14.25">
      <c r="A247" s="5">
        <v>243</v>
      </c>
      <c r="B247" s="5" t="s">
        <v>1792</v>
      </c>
      <c r="C247" s="5" t="s">
        <v>2128</v>
      </c>
      <c r="D247" s="5" t="s">
        <v>1876</v>
      </c>
      <c r="E247" s="31" t="s">
        <v>2131</v>
      </c>
      <c r="F247" s="5" t="s">
        <v>2031</v>
      </c>
      <c r="G247" s="32">
        <v>0.085</v>
      </c>
      <c r="H247" s="5">
        <v>-0.01</v>
      </c>
    </row>
    <row r="248" spans="1:8" ht="14.25">
      <c r="A248" s="5">
        <v>244</v>
      </c>
      <c r="B248" s="5" t="s">
        <v>1792</v>
      </c>
      <c r="C248" s="5" t="s">
        <v>2128</v>
      </c>
      <c r="D248" s="5" t="s">
        <v>1876</v>
      </c>
      <c r="E248" s="31" t="s">
        <v>2131</v>
      </c>
      <c r="F248" s="5" t="s">
        <v>2032</v>
      </c>
      <c r="G248" s="32">
        <v>0.136</v>
      </c>
      <c r="H248" s="5">
        <v>-0.01</v>
      </c>
    </row>
    <row r="249" spans="1:8" ht="14.25">
      <c r="A249" s="5">
        <v>245</v>
      </c>
      <c r="B249" s="5" t="s">
        <v>1792</v>
      </c>
      <c r="C249" s="5" t="s">
        <v>2128</v>
      </c>
      <c r="D249" s="5" t="s">
        <v>1876</v>
      </c>
      <c r="E249" s="31" t="s">
        <v>2131</v>
      </c>
      <c r="F249" s="5" t="s">
        <v>2033</v>
      </c>
      <c r="G249" s="32">
        <v>0.5355</v>
      </c>
      <c r="H249" s="5">
        <v>0.035</v>
      </c>
    </row>
    <row r="250" spans="1:8" ht="14.25">
      <c r="A250" s="5">
        <v>246</v>
      </c>
      <c r="B250" s="5" t="s">
        <v>1792</v>
      </c>
      <c r="C250" s="5" t="s">
        <v>2128</v>
      </c>
      <c r="D250" s="5" t="s">
        <v>1876</v>
      </c>
      <c r="E250" s="31" t="s">
        <v>2131</v>
      </c>
      <c r="F250" s="5" t="s">
        <v>2034</v>
      </c>
      <c r="G250" s="32">
        <v>0.02125</v>
      </c>
      <c r="H250" s="5">
        <v>-0.01</v>
      </c>
    </row>
    <row r="251" spans="1:8" ht="14.25">
      <c r="A251" s="5">
        <v>247</v>
      </c>
      <c r="B251" s="5" t="s">
        <v>1792</v>
      </c>
      <c r="C251" s="5" t="s">
        <v>2128</v>
      </c>
      <c r="D251" s="5" t="s">
        <v>1876</v>
      </c>
      <c r="E251" s="31" t="s">
        <v>2131</v>
      </c>
      <c r="F251" s="5" t="s">
        <v>2035</v>
      </c>
      <c r="G251" s="32">
        <v>0.136</v>
      </c>
      <c r="H251" s="5">
        <v>-0.01</v>
      </c>
    </row>
    <row r="252" spans="1:8" ht="14.25">
      <c r="A252" s="5">
        <v>248</v>
      </c>
      <c r="B252" s="5" t="s">
        <v>1792</v>
      </c>
      <c r="C252" s="5" t="s">
        <v>2128</v>
      </c>
      <c r="D252" s="5" t="s">
        <v>1876</v>
      </c>
      <c r="E252" s="31" t="s">
        <v>2131</v>
      </c>
      <c r="F252" s="5" t="s">
        <v>2036</v>
      </c>
      <c r="G252" s="32">
        <v>0.085</v>
      </c>
      <c r="H252" s="5">
        <v>-0.01</v>
      </c>
    </row>
    <row r="253" spans="1:8" ht="14.25">
      <c r="A253" s="5">
        <v>249</v>
      </c>
      <c r="B253" s="5" t="s">
        <v>1792</v>
      </c>
      <c r="C253" s="5" t="s">
        <v>2128</v>
      </c>
      <c r="D253" s="5" t="s">
        <v>1876</v>
      </c>
      <c r="E253" s="31" t="s">
        <v>2131</v>
      </c>
      <c r="F253" s="5" t="s">
        <v>2037</v>
      </c>
      <c r="G253" s="32">
        <v>0.085</v>
      </c>
      <c r="H253" s="5">
        <v>-0.01</v>
      </c>
    </row>
    <row r="254" spans="1:8" ht="14.25">
      <c r="A254" s="5">
        <v>250</v>
      </c>
      <c r="B254" s="5" t="s">
        <v>1792</v>
      </c>
      <c r="C254" s="5" t="s">
        <v>2128</v>
      </c>
      <c r="D254" s="5" t="s">
        <v>1876</v>
      </c>
      <c r="E254" s="31" t="s">
        <v>2131</v>
      </c>
      <c r="F254" s="5" t="s">
        <v>2038</v>
      </c>
      <c r="G254" s="32">
        <v>0.05354999999999999</v>
      </c>
      <c r="H254" s="5">
        <v>-0.01</v>
      </c>
    </row>
    <row r="255" spans="1:8" ht="14.25">
      <c r="A255" s="5">
        <v>251</v>
      </c>
      <c r="B255" s="5" t="s">
        <v>1792</v>
      </c>
      <c r="C255" s="5" t="s">
        <v>2128</v>
      </c>
      <c r="D255" s="5" t="s">
        <v>1876</v>
      </c>
      <c r="E255" s="31" t="s">
        <v>2131</v>
      </c>
      <c r="F255" s="5" t="s">
        <v>2039</v>
      </c>
      <c r="G255" s="32">
        <v>0.085</v>
      </c>
      <c r="H255" s="5">
        <v>-0.01</v>
      </c>
    </row>
    <row r="256" spans="1:8" ht="14.25">
      <c r="A256" s="5">
        <v>252</v>
      </c>
      <c r="B256" s="5" t="s">
        <v>1792</v>
      </c>
      <c r="C256" s="5" t="s">
        <v>2128</v>
      </c>
      <c r="D256" s="5" t="s">
        <v>1876</v>
      </c>
      <c r="E256" s="31" t="s">
        <v>2131</v>
      </c>
      <c r="F256" s="5" t="s">
        <v>2040</v>
      </c>
      <c r="G256" s="32">
        <v>0.085</v>
      </c>
      <c r="H256" s="5">
        <v>-0.01</v>
      </c>
    </row>
    <row r="257" spans="1:8" ht="14.25">
      <c r="A257" s="5">
        <v>253</v>
      </c>
      <c r="B257" s="5" t="s">
        <v>1792</v>
      </c>
      <c r="C257" s="5" t="s">
        <v>2128</v>
      </c>
      <c r="D257" s="5" t="s">
        <v>1876</v>
      </c>
      <c r="E257" s="31" t="s">
        <v>2131</v>
      </c>
      <c r="F257" s="5" t="s">
        <v>2041</v>
      </c>
      <c r="G257" s="32">
        <v>0.085</v>
      </c>
      <c r="H257" s="5">
        <v>-0.01</v>
      </c>
    </row>
    <row r="258" spans="1:8" ht="14.25">
      <c r="A258" s="5">
        <v>254</v>
      </c>
      <c r="B258" s="5" t="s">
        <v>1792</v>
      </c>
      <c r="C258" s="5" t="s">
        <v>2126</v>
      </c>
      <c r="D258" s="5" t="s">
        <v>1876</v>
      </c>
      <c r="E258" s="31" t="s">
        <v>2131</v>
      </c>
      <c r="F258" s="5" t="s">
        <v>2042</v>
      </c>
      <c r="G258" s="32">
        <v>0.034</v>
      </c>
      <c r="H258" s="5">
        <v>-0.01</v>
      </c>
    </row>
    <row r="259" spans="1:8" ht="14.25">
      <c r="A259" s="5">
        <v>255</v>
      </c>
      <c r="B259" s="5" t="s">
        <v>1792</v>
      </c>
      <c r="C259" s="5" t="s">
        <v>2126</v>
      </c>
      <c r="D259" s="5" t="s">
        <v>1876</v>
      </c>
      <c r="E259" s="31" t="s">
        <v>2131</v>
      </c>
      <c r="F259" s="5" t="s">
        <v>2043</v>
      </c>
      <c r="G259" s="32">
        <v>0.34</v>
      </c>
      <c r="H259" s="5">
        <v>0.04</v>
      </c>
    </row>
    <row r="260" spans="1:8" ht="27">
      <c r="A260" s="5">
        <v>256</v>
      </c>
      <c r="B260" s="5" t="s">
        <v>1792</v>
      </c>
      <c r="C260" s="5" t="s">
        <v>2126</v>
      </c>
      <c r="D260" s="5" t="s">
        <v>1876</v>
      </c>
      <c r="E260" s="31" t="s">
        <v>2131</v>
      </c>
      <c r="F260" s="5" t="s">
        <v>2044</v>
      </c>
      <c r="G260" s="32">
        <v>0.085</v>
      </c>
      <c r="H260" s="5">
        <v>-0.01</v>
      </c>
    </row>
    <row r="261" spans="1:8" ht="14.25">
      <c r="A261" s="5">
        <v>257</v>
      </c>
      <c r="B261" s="5" t="s">
        <v>1792</v>
      </c>
      <c r="C261" s="5" t="s">
        <v>2126</v>
      </c>
      <c r="D261" s="5" t="s">
        <v>1876</v>
      </c>
      <c r="E261" s="31" t="s">
        <v>2131</v>
      </c>
      <c r="F261" s="5" t="s">
        <v>2045</v>
      </c>
      <c r="G261" s="32">
        <v>0.136</v>
      </c>
      <c r="H261" s="5">
        <v>-0.01</v>
      </c>
    </row>
    <row r="262" spans="1:8" ht="14.25">
      <c r="A262" s="5">
        <v>258</v>
      </c>
      <c r="B262" s="5" t="s">
        <v>1792</v>
      </c>
      <c r="C262" s="5" t="s">
        <v>2126</v>
      </c>
      <c r="D262" s="5" t="s">
        <v>1876</v>
      </c>
      <c r="E262" s="31" t="s">
        <v>2131</v>
      </c>
      <c r="F262" s="5" t="s">
        <v>2046</v>
      </c>
      <c r="G262" s="32">
        <v>0.02125</v>
      </c>
      <c r="H262" s="5">
        <v>-0.01</v>
      </c>
    </row>
    <row r="263" spans="1:8" ht="14.25">
      <c r="A263" s="5">
        <v>259</v>
      </c>
      <c r="B263" s="5" t="s">
        <v>1792</v>
      </c>
      <c r="C263" s="5" t="s">
        <v>2126</v>
      </c>
      <c r="D263" s="5" t="s">
        <v>1876</v>
      </c>
      <c r="E263" s="31" t="s">
        <v>2131</v>
      </c>
      <c r="F263" s="5" t="s">
        <v>2047</v>
      </c>
      <c r="G263" s="32">
        <v>0.034</v>
      </c>
      <c r="H263" s="5">
        <v>-0.01</v>
      </c>
    </row>
    <row r="264" spans="1:8" ht="27">
      <c r="A264" s="5">
        <v>260</v>
      </c>
      <c r="B264" s="5" t="s">
        <v>1792</v>
      </c>
      <c r="C264" s="5" t="s">
        <v>2126</v>
      </c>
      <c r="D264" s="5" t="s">
        <v>1876</v>
      </c>
      <c r="E264" s="31" t="s">
        <v>2131</v>
      </c>
      <c r="F264" s="5" t="s">
        <v>2048</v>
      </c>
      <c r="G264" s="32">
        <v>0.136</v>
      </c>
      <c r="H264" s="5">
        <v>-0.01</v>
      </c>
    </row>
    <row r="265" spans="1:8" ht="27">
      <c r="A265" s="5">
        <v>261</v>
      </c>
      <c r="B265" s="5" t="s">
        <v>1792</v>
      </c>
      <c r="C265" s="5" t="s">
        <v>2126</v>
      </c>
      <c r="D265" s="5" t="s">
        <v>1876</v>
      </c>
      <c r="E265" s="31" t="s">
        <v>2131</v>
      </c>
      <c r="F265" s="5" t="s">
        <v>2049</v>
      </c>
      <c r="G265" s="32">
        <v>0.2125</v>
      </c>
      <c r="H265" s="5">
        <v>0.012</v>
      </c>
    </row>
    <row r="266" spans="1:8" ht="14.25">
      <c r="A266" s="5">
        <v>262</v>
      </c>
      <c r="B266" s="5" t="s">
        <v>1792</v>
      </c>
      <c r="C266" s="5" t="s">
        <v>2126</v>
      </c>
      <c r="D266" s="5" t="s">
        <v>1876</v>
      </c>
      <c r="E266" s="31" t="s">
        <v>2131</v>
      </c>
      <c r="F266" s="5" t="s">
        <v>2050</v>
      </c>
      <c r="G266" s="32">
        <v>0.085</v>
      </c>
      <c r="H266" s="5">
        <v>-0.01</v>
      </c>
    </row>
    <row r="267" spans="1:8" ht="14.25">
      <c r="A267" s="5">
        <v>263</v>
      </c>
      <c r="B267" s="5" t="s">
        <v>1792</v>
      </c>
      <c r="C267" s="5" t="s">
        <v>2126</v>
      </c>
      <c r="D267" s="5" t="s">
        <v>1876</v>
      </c>
      <c r="E267" s="31" t="s">
        <v>2131</v>
      </c>
      <c r="F267" s="5" t="s">
        <v>2051</v>
      </c>
      <c r="G267" s="32">
        <v>0.2125</v>
      </c>
      <c r="H267" s="5">
        <v>0.012</v>
      </c>
    </row>
    <row r="268" spans="1:8" ht="27">
      <c r="A268" s="5">
        <v>264</v>
      </c>
      <c r="B268" s="5" t="s">
        <v>1792</v>
      </c>
      <c r="C268" s="5" t="s">
        <v>2126</v>
      </c>
      <c r="D268" s="5" t="s">
        <v>1876</v>
      </c>
      <c r="E268" s="31" t="s">
        <v>2131</v>
      </c>
      <c r="F268" s="5" t="s">
        <v>2052</v>
      </c>
      <c r="G268" s="32">
        <v>0.136</v>
      </c>
      <c r="H268" s="5">
        <v>-0.01</v>
      </c>
    </row>
    <row r="269" spans="1:8" ht="14.25">
      <c r="A269" s="5">
        <v>265</v>
      </c>
      <c r="B269" s="5" t="s">
        <v>1792</v>
      </c>
      <c r="C269" s="5" t="s">
        <v>2126</v>
      </c>
      <c r="D269" s="5" t="s">
        <v>1876</v>
      </c>
      <c r="E269" s="31" t="s">
        <v>2131</v>
      </c>
      <c r="F269" s="5" t="s">
        <v>2053</v>
      </c>
      <c r="G269" s="32">
        <v>0.085</v>
      </c>
      <c r="H269" s="5">
        <v>-0.01</v>
      </c>
    </row>
    <row r="270" spans="1:8" ht="14.25">
      <c r="A270" s="5">
        <v>266</v>
      </c>
      <c r="B270" s="5" t="s">
        <v>1792</v>
      </c>
      <c r="C270" s="5" t="s">
        <v>2126</v>
      </c>
      <c r="D270" s="5" t="s">
        <v>1876</v>
      </c>
      <c r="E270" s="31" t="s">
        <v>2131</v>
      </c>
      <c r="F270" s="5" t="s">
        <v>2054</v>
      </c>
      <c r="G270" s="32">
        <v>0.085</v>
      </c>
      <c r="H270" s="5">
        <v>-0.01</v>
      </c>
    </row>
    <row r="271" spans="1:8" ht="14.25">
      <c r="A271" s="5">
        <v>267</v>
      </c>
      <c r="B271" s="5" t="s">
        <v>1792</v>
      </c>
      <c r="C271" s="5" t="s">
        <v>2126</v>
      </c>
      <c r="D271" s="5" t="s">
        <v>1876</v>
      </c>
      <c r="E271" s="31" t="s">
        <v>2131</v>
      </c>
      <c r="F271" s="5" t="s">
        <v>2055</v>
      </c>
      <c r="G271" s="32">
        <v>0.136</v>
      </c>
      <c r="H271" s="5">
        <v>-0.01</v>
      </c>
    </row>
    <row r="272" spans="1:8" ht="14.25">
      <c r="A272" s="5">
        <v>268</v>
      </c>
      <c r="B272" s="5" t="s">
        <v>1792</v>
      </c>
      <c r="C272" s="5" t="s">
        <v>2126</v>
      </c>
      <c r="D272" s="5" t="s">
        <v>1876</v>
      </c>
      <c r="E272" s="31" t="s">
        <v>2131</v>
      </c>
      <c r="F272" s="5" t="s">
        <v>2056</v>
      </c>
      <c r="G272" s="32">
        <v>0.5355</v>
      </c>
      <c r="H272" s="5">
        <v>0.035</v>
      </c>
    </row>
    <row r="273" spans="1:8" ht="27">
      <c r="A273" s="5">
        <v>269</v>
      </c>
      <c r="B273" s="5" t="s">
        <v>1792</v>
      </c>
      <c r="C273" s="5" t="s">
        <v>2126</v>
      </c>
      <c r="D273" s="5" t="s">
        <v>1876</v>
      </c>
      <c r="E273" s="31" t="s">
        <v>2131</v>
      </c>
      <c r="F273" s="5" t="s">
        <v>2057</v>
      </c>
      <c r="G273" s="32">
        <v>0.02125</v>
      </c>
      <c r="H273" s="5">
        <v>-0.01</v>
      </c>
    </row>
    <row r="274" spans="1:8" ht="14.25">
      <c r="A274" s="5">
        <v>270</v>
      </c>
      <c r="B274" s="5" t="s">
        <v>1792</v>
      </c>
      <c r="C274" s="5" t="s">
        <v>2126</v>
      </c>
      <c r="D274" s="5" t="s">
        <v>1876</v>
      </c>
      <c r="E274" s="31" t="s">
        <v>2131</v>
      </c>
      <c r="F274" s="5" t="s">
        <v>2058</v>
      </c>
      <c r="G274" s="32">
        <v>0.05354999999999999</v>
      </c>
      <c r="H274" s="5">
        <v>-0.01</v>
      </c>
    </row>
    <row r="275" spans="1:8" ht="14.25">
      <c r="A275" s="5">
        <v>271</v>
      </c>
      <c r="B275" s="5" t="s">
        <v>1792</v>
      </c>
      <c r="C275" s="5" t="s">
        <v>2126</v>
      </c>
      <c r="D275" s="5" t="s">
        <v>1876</v>
      </c>
      <c r="E275" s="31" t="s">
        <v>2131</v>
      </c>
      <c r="F275" s="5" t="s">
        <v>2059</v>
      </c>
      <c r="G275" s="32">
        <v>0.05354999999999999</v>
      </c>
      <c r="H275" s="5">
        <v>-0.01</v>
      </c>
    </row>
    <row r="276" spans="1:8" ht="14.25">
      <c r="A276" s="5">
        <v>272</v>
      </c>
      <c r="B276" s="5" t="s">
        <v>1792</v>
      </c>
      <c r="C276" s="5" t="s">
        <v>2126</v>
      </c>
      <c r="D276" s="5" t="s">
        <v>1876</v>
      </c>
      <c r="E276" s="31" t="s">
        <v>2131</v>
      </c>
      <c r="F276" s="5" t="s">
        <v>2060</v>
      </c>
      <c r="G276" s="32">
        <v>0.2125</v>
      </c>
      <c r="H276" s="5">
        <v>0.012</v>
      </c>
    </row>
    <row r="277" spans="1:8" ht="14.25">
      <c r="A277" s="5">
        <v>273</v>
      </c>
      <c r="B277" s="5" t="s">
        <v>1792</v>
      </c>
      <c r="C277" s="5" t="s">
        <v>2126</v>
      </c>
      <c r="D277" s="5" t="s">
        <v>1876</v>
      </c>
      <c r="E277" s="31" t="s">
        <v>2131</v>
      </c>
      <c r="F277" s="5" t="s">
        <v>2061</v>
      </c>
      <c r="G277" s="32">
        <v>0.085</v>
      </c>
      <c r="H277" s="5">
        <v>-0.01</v>
      </c>
    </row>
    <row r="278" spans="1:8" ht="14.25">
      <c r="A278" s="5">
        <v>274</v>
      </c>
      <c r="B278" s="5" t="s">
        <v>1792</v>
      </c>
      <c r="C278" s="5" t="s">
        <v>2126</v>
      </c>
      <c r="D278" s="5" t="s">
        <v>1876</v>
      </c>
      <c r="E278" s="31" t="s">
        <v>2131</v>
      </c>
      <c r="F278" s="5" t="s">
        <v>2062</v>
      </c>
      <c r="G278" s="32">
        <v>0.136</v>
      </c>
      <c r="H278" s="5">
        <v>-0.01</v>
      </c>
    </row>
    <row r="279" spans="1:8" ht="14.25">
      <c r="A279" s="5">
        <v>275</v>
      </c>
      <c r="B279" s="5" t="s">
        <v>1792</v>
      </c>
      <c r="C279" s="5" t="s">
        <v>2126</v>
      </c>
      <c r="D279" s="5" t="s">
        <v>1876</v>
      </c>
      <c r="E279" s="31" t="s">
        <v>2131</v>
      </c>
      <c r="F279" s="5" t="s">
        <v>2063</v>
      </c>
      <c r="G279" s="32">
        <v>0.136</v>
      </c>
      <c r="H279" s="5">
        <v>-0.01</v>
      </c>
    </row>
    <row r="280" spans="1:8" ht="14.25">
      <c r="A280" s="5">
        <v>276</v>
      </c>
      <c r="B280" s="5" t="s">
        <v>1792</v>
      </c>
      <c r="C280" s="5" t="s">
        <v>2126</v>
      </c>
      <c r="D280" s="5" t="s">
        <v>1876</v>
      </c>
      <c r="E280" s="31" t="s">
        <v>2131</v>
      </c>
      <c r="F280" s="5" t="s">
        <v>2064</v>
      </c>
      <c r="G280" s="32">
        <v>0.2125</v>
      </c>
      <c r="H280" s="5">
        <v>0.012</v>
      </c>
    </row>
    <row r="281" spans="1:8" ht="14.25">
      <c r="A281" s="5">
        <v>277</v>
      </c>
      <c r="B281" s="5" t="s">
        <v>1792</v>
      </c>
      <c r="C281" s="5" t="s">
        <v>2126</v>
      </c>
      <c r="D281" s="5" t="s">
        <v>1876</v>
      </c>
      <c r="E281" s="31" t="s">
        <v>2131</v>
      </c>
      <c r="F281" s="5" t="s">
        <v>2065</v>
      </c>
      <c r="G281" s="32">
        <v>0.085</v>
      </c>
      <c r="H281" s="5">
        <v>-0.01</v>
      </c>
    </row>
    <row r="282" spans="1:8" ht="27">
      <c r="A282" s="5">
        <v>278</v>
      </c>
      <c r="B282" s="5" t="s">
        <v>1792</v>
      </c>
      <c r="C282" s="5" t="s">
        <v>2126</v>
      </c>
      <c r="D282" s="5" t="s">
        <v>1876</v>
      </c>
      <c r="E282" s="31" t="s">
        <v>2131</v>
      </c>
      <c r="F282" s="5" t="s">
        <v>2066</v>
      </c>
      <c r="G282" s="32">
        <v>0.085</v>
      </c>
      <c r="H282" s="5">
        <v>-0.01</v>
      </c>
    </row>
    <row r="283" spans="1:8" ht="14.25">
      <c r="A283" s="5">
        <v>279</v>
      </c>
      <c r="B283" s="5" t="s">
        <v>1792</v>
      </c>
      <c r="C283" s="5" t="s">
        <v>2126</v>
      </c>
      <c r="D283" s="5" t="s">
        <v>1876</v>
      </c>
      <c r="E283" s="31" t="s">
        <v>2131</v>
      </c>
      <c r="F283" s="5" t="s">
        <v>2067</v>
      </c>
      <c r="G283" s="32">
        <v>0.136</v>
      </c>
      <c r="H283" s="5">
        <v>-0.01</v>
      </c>
    </row>
    <row r="284" spans="1:8" ht="14.25">
      <c r="A284" s="5">
        <v>280</v>
      </c>
      <c r="B284" s="5" t="s">
        <v>1792</v>
      </c>
      <c r="C284" s="5" t="s">
        <v>2126</v>
      </c>
      <c r="D284" s="5" t="s">
        <v>1876</v>
      </c>
      <c r="E284" s="31" t="s">
        <v>2131</v>
      </c>
      <c r="F284" s="5" t="s">
        <v>2068</v>
      </c>
      <c r="G284" s="32">
        <v>0.085</v>
      </c>
      <c r="H284" s="5">
        <v>-0.01</v>
      </c>
    </row>
    <row r="285" spans="1:8" ht="14.25">
      <c r="A285" s="5">
        <v>281</v>
      </c>
      <c r="B285" s="5" t="s">
        <v>1792</v>
      </c>
      <c r="C285" s="5" t="s">
        <v>2126</v>
      </c>
      <c r="D285" s="5" t="s">
        <v>1876</v>
      </c>
      <c r="E285" s="31" t="s">
        <v>2131</v>
      </c>
      <c r="F285" s="5" t="s">
        <v>2069</v>
      </c>
      <c r="G285" s="32">
        <v>0.136</v>
      </c>
      <c r="H285" s="5">
        <v>-0.01</v>
      </c>
    </row>
    <row r="286" spans="1:8" ht="14.25">
      <c r="A286" s="5">
        <v>282</v>
      </c>
      <c r="B286" s="5" t="s">
        <v>1792</v>
      </c>
      <c r="C286" s="5" t="s">
        <v>2126</v>
      </c>
      <c r="D286" s="5" t="s">
        <v>1876</v>
      </c>
      <c r="E286" s="31" t="s">
        <v>2131</v>
      </c>
      <c r="F286" s="5" t="s">
        <v>2070</v>
      </c>
      <c r="G286" s="32">
        <v>0.085</v>
      </c>
      <c r="H286" s="5">
        <v>-0.01</v>
      </c>
    </row>
    <row r="287" spans="1:8" ht="14.25">
      <c r="A287" s="5">
        <v>283</v>
      </c>
      <c r="B287" s="5" t="s">
        <v>1792</v>
      </c>
      <c r="C287" s="5" t="s">
        <v>2126</v>
      </c>
      <c r="D287" s="5" t="s">
        <v>1876</v>
      </c>
      <c r="E287" s="31" t="s">
        <v>2131</v>
      </c>
      <c r="F287" s="5" t="s">
        <v>2071</v>
      </c>
      <c r="G287" s="32">
        <v>0.085</v>
      </c>
      <c r="H287" s="5">
        <v>-0.01</v>
      </c>
    </row>
    <row r="288" spans="1:8" ht="14.25">
      <c r="A288" s="5">
        <v>284</v>
      </c>
      <c r="B288" s="5" t="s">
        <v>1792</v>
      </c>
      <c r="C288" s="5" t="s">
        <v>2126</v>
      </c>
      <c r="D288" s="5" t="s">
        <v>1876</v>
      </c>
      <c r="E288" s="31" t="s">
        <v>2131</v>
      </c>
      <c r="F288" s="5" t="s">
        <v>2072</v>
      </c>
      <c r="G288" s="32">
        <v>0.05354999999999999</v>
      </c>
      <c r="H288" s="5">
        <v>-0.01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2014-10-24T14:51:20Z</dcterms:modified>
  <cp:category/>
  <cp:version/>
  <cp:contentType/>
  <cp:contentStatus/>
</cp:coreProperties>
</file>