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22995" windowHeight="8835"/>
  </bookViews>
  <sheets>
    <sheet name="05.2017" sheetId="1" r:id="rId1"/>
  </sheets>
  <definedNames>
    <definedName name="_xlnm.Print_Area" localSheetId="0">'05.2017'!$A$1:$S$33</definedName>
  </definedNames>
  <calcPr calcId="145621" calcMode="autoNoTable"/>
</workbook>
</file>

<file path=xl/calcChain.xml><?xml version="1.0" encoding="utf-8"?>
<calcChain xmlns="http://schemas.openxmlformats.org/spreadsheetml/2006/main">
  <c r="O9" i="1" l="1"/>
  <c r="S32" i="1" l="1"/>
  <c r="R32" i="1"/>
  <c r="Q32" i="1"/>
  <c r="P32" i="1"/>
  <c r="N32" i="1"/>
  <c r="M32" i="1"/>
  <c r="L32" i="1"/>
  <c r="K32" i="1"/>
  <c r="J32" i="1"/>
  <c r="H32" i="1"/>
  <c r="G32" i="1"/>
  <c r="F32" i="1"/>
  <c r="D32" i="1"/>
  <c r="O31" i="1"/>
  <c r="J31" i="1"/>
  <c r="E31" i="1"/>
  <c r="O30" i="1"/>
  <c r="J30" i="1"/>
  <c r="E30" i="1"/>
  <c r="C30" i="1" s="1"/>
  <c r="O29" i="1"/>
  <c r="J29" i="1"/>
  <c r="E29" i="1"/>
  <c r="C29" i="1" s="1"/>
  <c r="O28" i="1"/>
  <c r="J28" i="1"/>
  <c r="E28" i="1"/>
  <c r="C28" i="1" s="1"/>
  <c r="O27" i="1"/>
  <c r="J27" i="1"/>
  <c r="E27" i="1"/>
  <c r="C27" i="1" s="1"/>
  <c r="O26" i="1"/>
  <c r="J26" i="1"/>
  <c r="E26" i="1"/>
  <c r="C26" i="1" s="1"/>
  <c r="O25" i="1"/>
  <c r="J25" i="1"/>
  <c r="E25" i="1"/>
  <c r="C25" i="1" s="1"/>
  <c r="O24" i="1"/>
  <c r="J24" i="1"/>
  <c r="I32" i="1"/>
  <c r="E24" i="1"/>
  <c r="C24" i="1" s="1"/>
  <c r="O23" i="1"/>
  <c r="J23" i="1"/>
  <c r="E23" i="1"/>
  <c r="C23" i="1" s="1"/>
  <c r="O22" i="1"/>
  <c r="J22" i="1"/>
  <c r="E22" i="1"/>
  <c r="C22" i="1" s="1"/>
  <c r="O21" i="1"/>
  <c r="J21" i="1"/>
  <c r="E21" i="1"/>
  <c r="C21" i="1" s="1"/>
  <c r="O19" i="1"/>
  <c r="J19" i="1"/>
  <c r="E19" i="1"/>
  <c r="C19" i="1" s="1"/>
  <c r="O18" i="1"/>
  <c r="J18" i="1"/>
  <c r="E18" i="1"/>
  <c r="O17" i="1"/>
  <c r="J17" i="1"/>
  <c r="E17" i="1"/>
  <c r="C17" i="1"/>
  <c r="O16" i="1"/>
  <c r="J16" i="1"/>
  <c r="C16" i="1" s="1"/>
  <c r="E16" i="1"/>
  <c r="D20" i="1"/>
  <c r="O15" i="1"/>
  <c r="J15" i="1"/>
  <c r="E15" i="1"/>
  <c r="O14" i="1"/>
  <c r="J14" i="1"/>
  <c r="E14" i="1"/>
  <c r="O13" i="1"/>
  <c r="J13" i="1"/>
  <c r="E13" i="1"/>
  <c r="O12" i="1"/>
  <c r="J12" i="1"/>
  <c r="E12" i="1"/>
  <c r="O11" i="1"/>
  <c r="J11" i="1"/>
  <c r="E11" i="1"/>
  <c r="O10" i="1"/>
  <c r="J10" i="1"/>
  <c r="E10" i="1"/>
  <c r="S20" i="1"/>
  <c r="R20" i="1"/>
  <c r="P20" i="1"/>
  <c r="N20" i="1"/>
  <c r="M20" i="1"/>
  <c r="L20" i="1"/>
  <c r="J9" i="1"/>
  <c r="I20" i="1"/>
  <c r="H20" i="1"/>
  <c r="G20" i="1"/>
  <c r="F20" i="1"/>
  <c r="E9" i="1"/>
  <c r="C13" i="1" l="1"/>
  <c r="C15" i="1"/>
  <c r="J20" i="1"/>
  <c r="C10" i="1"/>
  <c r="C12" i="1"/>
  <c r="C14" i="1"/>
  <c r="C31" i="1"/>
  <c r="O32" i="1"/>
  <c r="E20" i="1"/>
  <c r="C18" i="1"/>
  <c r="C9" i="1"/>
  <c r="O20" i="1"/>
  <c r="C11" i="1"/>
  <c r="E32" i="1"/>
  <c r="C32" i="1" s="1"/>
  <c r="K20" i="1"/>
  <c r="Q20" i="1"/>
  <c r="R33" i="1"/>
  <c r="C20" i="1" l="1"/>
  <c r="H33" i="1"/>
  <c r="M33" i="1"/>
  <c r="K33" i="1"/>
  <c r="P33" i="1"/>
  <c r="D33" i="1"/>
  <c r="I33" i="1"/>
  <c r="N33" i="1"/>
  <c r="S33" i="1"/>
  <c r="Q33" i="1" l="1"/>
  <c r="O33" i="1"/>
  <c r="J33" i="1"/>
  <c r="L33" i="1"/>
  <c r="G33" i="1"/>
  <c r="F33" i="1"/>
  <c r="E33" i="1" l="1"/>
  <c r="C33" i="1"/>
</calcChain>
</file>

<file path=xl/sharedStrings.xml><?xml version="1.0" encoding="utf-8"?>
<sst xmlns="http://schemas.openxmlformats.org/spreadsheetml/2006/main" count="58" uniqueCount="33">
  <si>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и в разрезе территориальных сетевых организаций раскрываемая в соответствии с п.20г, п.20е и п.23б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</si>
  <si>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</t>
  </si>
  <si>
    <t>Непромышленные потребители</t>
  </si>
  <si>
    <t xml:space="preserve">Население городское </t>
  </si>
  <si>
    <t>Население сельское</t>
  </si>
  <si>
    <t>Хозяйственные нужды</t>
  </si>
  <si>
    <t>Итого отпущено потребителям:</t>
  </si>
  <si>
    <t>ПАО "МРСК Северного Кавказа - Ингушэнерго"</t>
  </si>
  <si>
    <t>Всего</t>
  </si>
  <si>
    <t>уровень напряжения</t>
  </si>
  <si>
    <t>ВН</t>
  </si>
  <si>
    <t>СН I</t>
  </si>
  <si>
    <t>СН II</t>
  </si>
  <si>
    <t>НН</t>
  </si>
  <si>
    <t>ОАО "Оборонэнерго"</t>
  </si>
  <si>
    <t>1 ценовая категория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</si>
  <si>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</si>
  <si>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</si>
  <si>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</si>
  <si>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Сельскохозяйственные товаро-производители</t>
  </si>
  <si>
    <t>Бюджетные потребители</t>
  </si>
  <si>
    <t>Другие энергоснабжающие организации</t>
  </si>
  <si>
    <t>3 и 5 ценовая категория</t>
  </si>
  <si>
    <t>Объем электрической энергии потребителей за отчетный месяц, тыс кВт ч</t>
  </si>
  <si>
    <t>Население и приравненные</t>
  </si>
  <si>
    <t>Приравненые к населению</t>
  </si>
  <si>
    <t>ВСЕГО</t>
  </si>
  <si>
    <t>в том числе</t>
  </si>
  <si>
    <t>сетевая организация</t>
  </si>
  <si>
    <t>Период</t>
  </si>
  <si>
    <t>Итого отпущено потребителям по всем сетевым организациям:</t>
  </si>
  <si>
    <t>Объем электрической мощности за отчетный месяц, МВт</t>
  </si>
  <si>
    <t>ПАО "МРСК Северного Кавказа" - "Ингушэнерго"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</si>
</sst>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[$-419]mmmm\ yyyy;@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b/>
      <sz val="10"/>
      <name val="Arial Narrow"/>
      <family val="2"/>
      <charset val="204"/>
    </font>
    <font>
      <sz val="9"/>
      <name val="Tahoma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color theme="0" tint="-0.499984740745262"/>
      <name val="Arial Narrow"/>
      <family val="2"/>
      <charset val="204"/>
    </font>
    <font>
      <b/>
      <sz val="10"/>
      <color theme="0" tint="-0.499984740745262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0" tint="-0.499984740745262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9" fontId="6" fillId="0" borderId="0" applyBorder="0">
      <alignment vertical="top"/>
    </xf>
  </cellStyleXfs>
  <cellXfs count="90">
    <xf numFmtId="0" fontId="0" fillId="0" borderId="0" xfId="0"/>
    <xf numFmtId="49" fontId="0" fillId="0" borderId="0" xfId="0" applyNumberFormat="1"/>
    <xf numFmtId="3" fontId="3" fillId="0" borderId="4" xfId="1" applyNumberFormat="1" applyFont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 vertical="center"/>
    </xf>
    <xf numFmtId="0" fontId="8" fillId="0" borderId="0" xfId="0" applyFont="1"/>
    <xf numFmtId="3" fontId="3" fillId="0" borderId="14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3" fontId="3" fillId="3" borderId="15" xfId="1" applyNumberFormat="1" applyFont="1" applyFill="1" applyBorder="1" applyAlignment="1">
      <alignment horizontal="center" vertical="center"/>
    </xf>
    <xf numFmtId="3" fontId="3" fillId="3" borderId="7" xfId="1" applyNumberFormat="1" applyFont="1" applyFill="1" applyBorder="1" applyAlignment="1">
      <alignment horizontal="center" vertical="center"/>
    </xf>
    <xf numFmtId="3" fontId="5" fillId="3" borderId="7" xfId="1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 wrapText="1"/>
    </xf>
    <xf numFmtId="3" fontId="13" fillId="3" borderId="8" xfId="1" applyNumberFormat="1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 horizontal="center"/>
    </xf>
    <xf numFmtId="3" fontId="12" fillId="0" borderId="19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10" fillId="0" borderId="32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10" fillId="0" borderId="31" xfId="0" applyNumberFormat="1" applyFont="1" applyBorder="1" applyAlignment="1">
      <alignment horizontal="center"/>
    </xf>
    <xf numFmtId="0" fontId="17" fillId="2" borderId="32" xfId="0" applyFont="1" applyFill="1" applyBorder="1" applyAlignment="1">
      <alignment horizontal="center" vertical="center" wrapText="1"/>
    </xf>
    <xf numFmtId="3" fontId="13" fillId="4" borderId="9" xfId="1" applyNumberFormat="1" applyFont="1" applyFill="1" applyBorder="1" applyAlignment="1">
      <alignment horizontal="center" vertical="center"/>
    </xf>
    <xf numFmtId="3" fontId="14" fillId="4" borderId="9" xfId="0" applyNumberFormat="1" applyFont="1" applyFill="1" applyBorder="1" applyAlignment="1">
      <alignment horizontal="center"/>
    </xf>
    <xf numFmtId="3" fontId="10" fillId="4" borderId="9" xfId="1" applyNumberFormat="1" applyFont="1" applyFill="1" applyBorder="1" applyAlignment="1">
      <alignment horizontal="center" vertical="center"/>
    </xf>
    <xf numFmtId="3" fontId="10" fillId="4" borderId="9" xfId="0" applyNumberFormat="1" applyFont="1" applyFill="1" applyBorder="1" applyAlignment="1">
      <alignment horizontal="center"/>
    </xf>
    <xf numFmtId="3" fontId="10" fillId="4" borderId="21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justify" vertical="top" wrapText="1"/>
    </xf>
    <xf numFmtId="3" fontId="0" fillId="0" borderId="0" xfId="0" applyNumberFormat="1"/>
    <xf numFmtId="3" fontId="10" fillId="0" borderId="14" xfId="1" applyNumberFormat="1" applyFont="1" applyBorder="1" applyAlignment="1">
      <alignment horizontal="center" vertical="center"/>
    </xf>
    <xf numFmtId="3" fontId="10" fillId="0" borderId="4" xfId="1" applyNumberFormat="1" applyFont="1" applyBorder="1" applyAlignment="1">
      <alignment horizontal="center" vertical="center"/>
    </xf>
    <xf numFmtId="3" fontId="12" fillId="0" borderId="4" xfId="1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/>
    </xf>
    <xf numFmtId="3" fontId="13" fillId="0" borderId="9" xfId="1" applyNumberFormat="1" applyFont="1" applyBorder="1" applyAlignment="1">
      <alignment horizontal="center" vertical="center"/>
    </xf>
    <xf numFmtId="3" fontId="15" fillId="0" borderId="9" xfId="1" applyNumberFormat="1" applyFont="1" applyBorder="1" applyAlignment="1">
      <alignment horizontal="center" vertical="center"/>
    </xf>
    <xf numFmtId="3" fontId="15" fillId="0" borderId="9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"/>
    </xf>
    <xf numFmtId="3" fontId="10" fillId="0" borderId="6" xfId="1" applyNumberFormat="1" applyFont="1" applyBorder="1" applyAlignment="1">
      <alignment horizontal="center" vertical="center"/>
    </xf>
    <xf numFmtId="3" fontId="10" fillId="0" borderId="9" xfId="1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/>
    </xf>
    <xf numFmtId="3" fontId="10" fillId="0" borderId="21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164" fontId="16" fillId="0" borderId="26" xfId="0" applyNumberFormat="1" applyFont="1" applyBorder="1" applyAlignment="1">
      <alignment horizontal="center"/>
    </xf>
    <xf numFmtId="164" fontId="16" fillId="0" borderId="17" xfId="0" applyNumberFormat="1" applyFont="1" applyBorder="1" applyAlignment="1">
      <alignment horizontal="center"/>
    </xf>
    <xf numFmtId="164" fontId="16" fillId="0" borderId="18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top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right"/>
    </xf>
    <xf numFmtId="0" fontId="14" fillId="0" borderId="38" xfId="0" applyFont="1" applyBorder="1" applyAlignment="1">
      <alignment horizontal="right"/>
    </xf>
    <xf numFmtId="0" fontId="18" fillId="0" borderId="33" xfId="0" applyFont="1" applyBorder="1" applyAlignment="1">
      <alignment horizontal="left" vertical="top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 textRotation="90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textRotation="90" wrapText="1"/>
    </xf>
    <xf numFmtId="0" fontId="10" fillId="0" borderId="9" xfId="0" applyFont="1" applyBorder="1" applyAlignment="1">
      <alignment horizontal="center" vertical="center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tabSelected="1" view="pageBreakPreview" zoomScale="80" zoomScaleNormal="80" zoomScaleSheetLayoutView="80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O14" sqref="O14"/>
    </sheetView>
  </sheetViews>
  <sheetFormatPr defaultRowHeight="15" outlineLevelRow="1" x14ac:dyDescent="0.25"/>
  <cols>
    <col min="2" max="2" width="52.85546875" customWidth="1"/>
    <col min="3" max="3" width="11.7109375" customWidth="1"/>
    <col min="4" max="4" width="13.28515625" customWidth="1"/>
    <col min="5" max="5" width="8.140625" customWidth="1"/>
    <col min="6" max="7" width="7.140625" customWidth="1"/>
    <col min="8" max="8" width="7" customWidth="1"/>
    <col min="9" max="9" width="8" customWidth="1"/>
    <col min="10" max="10" width="9.7109375" customWidth="1"/>
    <col min="11" max="11" width="7.5703125" customWidth="1"/>
    <col min="12" max="12" width="7.28515625" customWidth="1"/>
    <col min="13" max="13" width="7.5703125" customWidth="1"/>
    <col min="14" max="14" width="7.28515625" customWidth="1"/>
    <col min="15" max="19" width="9" customWidth="1"/>
  </cols>
  <sheetData>
    <row r="1" spans="1:20" ht="51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20" ht="16.5" thickBot="1" x14ac:dyDescent="0.3">
      <c r="A2" s="75" t="s">
        <v>32</v>
      </c>
      <c r="B2" s="75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20" ht="16.5" x14ac:dyDescent="0.3">
      <c r="A3" s="79" t="s">
        <v>28</v>
      </c>
      <c r="B3" s="31" t="s">
        <v>29</v>
      </c>
      <c r="C3" s="53">
        <v>42856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5"/>
    </row>
    <row r="4" spans="1:20" ht="27.75" customHeight="1" x14ac:dyDescent="0.25">
      <c r="A4" s="80"/>
      <c r="B4" s="65" t="s">
        <v>1</v>
      </c>
      <c r="C4" s="58" t="s">
        <v>23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67" t="s">
        <v>31</v>
      </c>
      <c r="P4" s="68"/>
      <c r="Q4" s="68"/>
      <c r="R4" s="68"/>
      <c r="S4" s="69"/>
      <c r="T4" s="1"/>
    </row>
    <row r="5" spans="1:20" x14ac:dyDescent="0.25">
      <c r="A5" s="80"/>
      <c r="B5" s="65"/>
      <c r="C5" s="60" t="s">
        <v>26</v>
      </c>
      <c r="D5" s="63" t="s">
        <v>27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70"/>
      <c r="P5" s="71"/>
      <c r="Q5" s="71"/>
      <c r="R5" s="71"/>
      <c r="S5" s="72"/>
      <c r="T5" s="1"/>
    </row>
    <row r="6" spans="1:20" ht="15" customHeight="1" x14ac:dyDescent="0.25">
      <c r="A6" s="80"/>
      <c r="B6" s="65"/>
      <c r="C6" s="61"/>
      <c r="D6" s="56" t="s">
        <v>24</v>
      </c>
      <c r="E6" s="82" t="s">
        <v>15</v>
      </c>
      <c r="F6" s="83"/>
      <c r="G6" s="83"/>
      <c r="H6" s="83"/>
      <c r="I6" s="84"/>
      <c r="J6" s="82" t="s">
        <v>22</v>
      </c>
      <c r="K6" s="83"/>
      <c r="L6" s="83"/>
      <c r="M6" s="83"/>
      <c r="N6" s="83"/>
      <c r="O6" s="70" t="s">
        <v>22</v>
      </c>
      <c r="P6" s="71"/>
      <c r="Q6" s="71"/>
      <c r="R6" s="71"/>
      <c r="S6" s="72"/>
    </row>
    <row r="7" spans="1:20" ht="15" customHeight="1" x14ac:dyDescent="0.25">
      <c r="A7" s="80"/>
      <c r="B7" s="65"/>
      <c r="C7" s="61"/>
      <c r="D7" s="56"/>
      <c r="E7" s="85" t="s">
        <v>8</v>
      </c>
      <c r="F7" s="85" t="s">
        <v>9</v>
      </c>
      <c r="G7" s="85"/>
      <c r="H7" s="85"/>
      <c r="I7" s="85"/>
      <c r="J7" s="85" t="s">
        <v>8</v>
      </c>
      <c r="K7" s="85" t="s">
        <v>9</v>
      </c>
      <c r="L7" s="85"/>
      <c r="M7" s="85"/>
      <c r="N7" s="87"/>
      <c r="O7" s="51" t="s">
        <v>8</v>
      </c>
      <c r="P7" s="51" t="s">
        <v>9</v>
      </c>
      <c r="Q7" s="51"/>
      <c r="R7" s="51"/>
      <c r="S7" s="52"/>
    </row>
    <row r="8" spans="1:20" ht="15.75" thickBot="1" x14ac:dyDescent="0.3">
      <c r="A8" s="81"/>
      <c r="B8" s="66"/>
      <c r="C8" s="62"/>
      <c r="D8" s="57"/>
      <c r="E8" s="86"/>
      <c r="F8" s="6" t="s">
        <v>10</v>
      </c>
      <c r="G8" s="6" t="s">
        <v>11</v>
      </c>
      <c r="H8" s="6" t="s">
        <v>12</v>
      </c>
      <c r="I8" s="6" t="s">
        <v>13</v>
      </c>
      <c r="J8" s="86"/>
      <c r="K8" s="6" t="s">
        <v>10</v>
      </c>
      <c r="L8" s="6" t="s">
        <v>11</v>
      </c>
      <c r="M8" s="6" t="s">
        <v>12</v>
      </c>
      <c r="N8" s="7" t="s">
        <v>13</v>
      </c>
      <c r="O8" s="89"/>
      <c r="P8" s="8" t="s">
        <v>10</v>
      </c>
      <c r="Q8" s="8" t="s">
        <v>11</v>
      </c>
      <c r="R8" s="8" t="s">
        <v>12</v>
      </c>
      <c r="S8" s="9" t="s">
        <v>13</v>
      </c>
    </row>
    <row r="9" spans="1:20" ht="15.75" customHeight="1" x14ac:dyDescent="0.25">
      <c r="A9" s="88" t="s">
        <v>7</v>
      </c>
      <c r="B9" s="10" t="s">
        <v>16</v>
      </c>
      <c r="C9" s="15">
        <f t="shared" ref="C9:C18" si="0">E9+J9+D9</f>
        <v>1452.5429999999997</v>
      </c>
      <c r="D9" s="5"/>
      <c r="E9" s="5">
        <f>F9+G9+H9+I9</f>
        <v>783.62799999999982</v>
      </c>
      <c r="F9" s="20">
        <v>0</v>
      </c>
      <c r="G9" s="20">
        <v>7.92</v>
      </c>
      <c r="H9" s="20">
        <v>642.99599999999987</v>
      </c>
      <c r="I9" s="20">
        <v>132.71200000000002</v>
      </c>
      <c r="J9" s="5">
        <f t="shared" ref="J9:J19" si="1">K9+L9+M9+N9</f>
        <v>668.91499999999996</v>
      </c>
      <c r="K9" s="20">
        <v>131.96</v>
      </c>
      <c r="L9" s="20">
        <v>0</v>
      </c>
      <c r="M9" s="20">
        <v>536.95499999999993</v>
      </c>
      <c r="N9" s="20">
        <v>0</v>
      </c>
      <c r="O9" s="39">
        <f>P9+Q9+R9+S9</f>
        <v>3.3959999999999999</v>
      </c>
      <c r="P9" s="29">
        <v>2.72</v>
      </c>
      <c r="Q9" s="29">
        <v>0</v>
      </c>
      <c r="R9" s="29">
        <v>0.67599999999999993</v>
      </c>
      <c r="S9" s="30">
        <v>0</v>
      </c>
    </row>
    <row r="10" spans="1:20" hidden="1" outlineLevel="1" x14ac:dyDescent="0.25">
      <c r="A10" s="77"/>
      <c r="B10" s="11" t="s">
        <v>17</v>
      </c>
      <c r="C10" s="16">
        <f t="shared" si="0"/>
        <v>0</v>
      </c>
      <c r="D10" s="2"/>
      <c r="E10" s="2">
        <f t="shared" ref="E10:E19" si="2">F10+G10+H10+I10</f>
        <v>0</v>
      </c>
      <c r="F10" s="21">
        <v>0</v>
      </c>
      <c r="G10" s="21">
        <v>0</v>
      </c>
      <c r="H10" s="21">
        <v>0</v>
      </c>
      <c r="I10" s="21">
        <v>0</v>
      </c>
      <c r="J10" s="2">
        <f t="shared" si="1"/>
        <v>0</v>
      </c>
      <c r="K10" s="21">
        <v>0</v>
      </c>
      <c r="L10" s="21">
        <v>0</v>
      </c>
      <c r="M10" s="21">
        <v>0</v>
      </c>
      <c r="N10" s="21">
        <v>0</v>
      </c>
      <c r="O10" s="40">
        <f t="shared" ref="O10:O19" si="3">P10+Q10+R10+S10</f>
        <v>0</v>
      </c>
      <c r="P10" s="29">
        <v>0</v>
      </c>
      <c r="Q10" s="29">
        <v>0</v>
      </c>
      <c r="R10" s="29">
        <v>0</v>
      </c>
      <c r="S10" s="30">
        <v>0</v>
      </c>
    </row>
    <row r="11" spans="1:20" hidden="1" outlineLevel="1" x14ac:dyDescent="0.25">
      <c r="A11" s="77"/>
      <c r="B11" s="11" t="s">
        <v>18</v>
      </c>
      <c r="C11" s="16">
        <f t="shared" si="0"/>
        <v>0</v>
      </c>
      <c r="D11" s="2"/>
      <c r="E11" s="2">
        <f t="shared" si="2"/>
        <v>0</v>
      </c>
      <c r="F11" s="21">
        <v>0</v>
      </c>
      <c r="G11" s="21">
        <v>0</v>
      </c>
      <c r="H11" s="21">
        <v>0</v>
      </c>
      <c r="I11" s="21">
        <v>0</v>
      </c>
      <c r="J11" s="2">
        <f t="shared" si="1"/>
        <v>0</v>
      </c>
      <c r="K11" s="21">
        <v>0</v>
      </c>
      <c r="L11" s="21">
        <v>0</v>
      </c>
      <c r="M11" s="21">
        <v>0</v>
      </c>
      <c r="N11" s="21">
        <v>0</v>
      </c>
      <c r="O11" s="40">
        <f t="shared" si="3"/>
        <v>0</v>
      </c>
      <c r="P11" s="29">
        <v>0</v>
      </c>
      <c r="Q11" s="29">
        <v>0</v>
      </c>
      <c r="R11" s="29">
        <v>0</v>
      </c>
      <c r="S11" s="30">
        <v>0</v>
      </c>
    </row>
    <row r="12" spans="1:20" collapsed="1" x14ac:dyDescent="0.25">
      <c r="A12" s="77"/>
      <c r="B12" s="11" t="s">
        <v>2</v>
      </c>
      <c r="C12" s="16">
        <f t="shared" si="0"/>
        <v>8023.8469999999998</v>
      </c>
      <c r="D12" s="2"/>
      <c r="E12" s="2">
        <f t="shared" si="2"/>
        <v>3472.0299999999993</v>
      </c>
      <c r="F12" s="21">
        <v>0</v>
      </c>
      <c r="G12" s="21">
        <v>42</v>
      </c>
      <c r="H12" s="21">
        <v>2648.5010000000002</v>
      </c>
      <c r="I12" s="21">
        <v>781.52899999999897</v>
      </c>
      <c r="J12" s="2">
        <f t="shared" si="1"/>
        <v>4551.817</v>
      </c>
      <c r="K12" s="21">
        <v>0</v>
      </c>
      <c r="L12" s="21">
        <v>945</v>
      </c>
      <c r="M12" s="21">
        <v>3606.817</v>
      </c>
      <c r="N12" s="21">
        <v>0</v>
      </c>
      <c r="O12" s="40">
        <f t="shared" si="3"/>
        <v>5.9980000000000011</v>
      </c>
      <c r="P12" s="29">
        <v>0</v>
      </c>
      <c r="Q12" s="29">
        <v>1.27</v>
      </c>
      <c r="R12" s="29">
        <v>4.7280000000000006</v>
      </c>
      <c r="S12" s="30">
        <v>0</v>
      </c>
    </row>
    <row r="13" spans="1:20" x14ac:dyDescent="0.25">
      <c r="A13" s="77"/>
      <c r="B13" s="11" t="s">
        <v>19</v>
      </c>
      <c r="C13" s="16">
        <f t="shared" si="0"/>
        <v>93.942000000000007</v>
      </c>
      <c r="D13" s="2"/>
      <c r="E13" s="2">
        <f t="shared" si="2"/>
        <v>55.302</v>
      </c>
      <c r="F13" s="21">
        <v>0</v>
      </c>
      <c r="G13" s="21">
        <v>0</v>
      </c>
      <c r="H13" s="21">
        <v>41.582999999999998</v>
      </c>
      <c r="I13" s="21">
        <v>13.718999999999999</v>
      </c>
      <c r="J13" s="2">
        <f t="shared" si="1"/>
        <v>38.64</v>
      </c>
      <c r="K13" s="21">
        <v>38.64</v>
      </c>
      <c r="L13" s="21">
        <v>0</v>
      </c>
      <c r="M13" s="21">
        <v>0</v>
      </c>
      <c r="N13" s="21">
        <v>0</v>
      </c>
      <c r="O13" s="40">
        <f t="shared" si="3"/>
        <v>4.9000000000000002E-2</v>
      </c>
      <c r="P13" s="29">
        <v>4.9000000000000002E-2</v>
      </c>
      <c r="Q13" s="29">
        <v>0</v>
      </c>
      <c r="R13" s="29">
        <v>0</v>
      </c>
      <c r="S13" s="30">
        <v>0</v>
      </c>
    </row>
    <row r="14" spans="1:20" x14ac:dyDescent="0.25">
      <c r="A14" s="77"/>
      <c r="B14" s="11" t="s">
        <v>20</v>
      </c>
      <c r="C14" s="16">
        <f t="shared" si="0"/>
        <v>5957.4589999999998</v>
      </c>
      <c r="D14" s="2"/>
      <c r="E14" s="2">
        <f t="shared" si="2"/>
        <v>5582.9229999999998</v>
      </c>
      <c r="F14" s="21">
        <v>8.8480000000000008</v>
      </c>
      <c r="G14" s="21">
        <v>69.852000000000004</v>
      </c>
      <c r="H14" s="21">
        <v>3808.1239999999998</v>
      </c>
      <c r="I14" s="21">
        <v>1696.0989999999999</v>
      </c>
      <c r="J14" s="2">
        <f t="shared" si="1"/>
        <v>374.536</v>
      </c>
      <c r="K14" s="21">
        <v>8.2840000000000007</v>
      </c>
      <c r="L14" s="21">
        <v>0</v>
      </c>
      <c r="M14" s="21">
        <v>366.25200000000001</v>
      </c>
      <c r="N14" s="21">
        <v>0</v>
      </c>
      <c r="O14" s="40">
        <f t="shared" si="3"/>
        <v>0.63100000000000001</v>
      </c>
      <c r="P14" s="29">
        <v>1.0999999999999999E-2</v>
      </c>
      <c r="Q14" s="29">
        <v>0</v>
      </c>
      <c r="R14" s="29">
        <v>0.62</v>
      </c>
      <c r="S14" s="30">
        <v>0</v>
      </c>
    </row>
    <row r="15" spans="1:20" x14ac:dyDescent="0.25">
      <c r="A15" s="77"/>
      <c r="B15" s="11" t="s">
        <v>21</v>
      </c>
      <c r="C15" s="16">
        <f t="shared" si="0"/>
        <v>0</v>
      </c>
      <c r="D15" s="2"/>
      <c r="E15" s="2">
        <f t="shared" si="2"/>
        <v>0</v>
      </c>
      <c r="F15" s="21">
        <v>0</v>
      </c>
      <c r="G15" s="21">
        <v>0</v>
      </c>
      <c r="H15" s="21">
        <v>0</v>
      </c>
      <c r="I15" s="21">
        <v>0</v>
      </c>
      <c r="J15" s="2">
        <f t="shared" si="1"/>
        <v>0</v>
      </c>
      <c r="K15" s="21">
        <v>0</v>
      </c>
      <c r="L15" s="21">
        <v>0</v>
      </c>
      <c r="M15" s="21">
        <v>0</v>
      </c>
      <c r="N15" s="21">
        <v>0</v>
      </c>
      <c r="O15" s="40">
        <f t="shared" si="3"/>
        <v>0</v>
      </c>
      <c r="P15" s="29">
        <v>0</v>
      </c>
      <c r="Q15" s="29">
        <v>0</v>
      </c>
      <c r="R15" s="29">
        <v>0</v>
      </c>
      <c r="S15" s="30">
        <v>0</v>
      </c>
    </row>
    <row r="16" spans="1:20" x14ac:dyDescent="0.25">
      <c r="A16" s="77"/>
      <c r="B16" s="12" t="s">
        <v>3</v>
      </c>
      <c r="C16" s="17">
        <f t="shared" si="0"/>
        <v>8270.7790299999997</v>
      </c>
      <c r="D16" s="3">
        <v>8270.7790299999997</v>
      </c>
      <c r="E16" s="3">
        <f t="shared" si="2"/>
        <v>0</v>
      </c>
      <c r="F16" s="22"/>
      <c r="G16" s="22"/>
      <c r="H16" s="22"/>
      <c r="I16" s="22"/>
      <c r="J16" s="3">
        <f t="shared" si="1"/>
        <v>0</v>
      </c>
      <c r="K16" s="22"/>
      <c r="L16" s="22"/>
      <c r="M16" s="22"/>
      <c r="N16" s="22"/>
      <c r="O16" s="41">
        <f t="shared" si="3"/>
        <v>0</v>
      </c>
      <c r="P16" s="23"/>
      <c r="Q16" s="23"/>
      <c r="R16" s="23"/>
      <c r="S16" s="24"/>
    </row>
    <row r="17" spans="1:20" x14ac:dyDescent="0.25">
      <c r="A17" s="77"/>
      <c r="B17" s="12" t="s">
        <v>4</v>
      </c>
      <c r="C17" s="17">
        <f t="shared" si="0"/>
        <v>13027.182000000001</v>
      </c>
      <c r="D17" s="3">
        <v>13027.182000000001</v>
      </c>
      <c r="E17" s="3">
        <f t="shared" si="2"/>
        <v>0</v>
      </c>
      <c r="F17" s="22"/>
      <c r="G17" s="22"/>
      <c r="H17" s="22"/>
      <c r="I17" s="22"/>
      <c r="J17" s="3">
        <f t="shared" si="1"/>
        <v>0</v>
      </c>
      <c r="K17" s="22"/>
      <c r="L17" s="22"/>
      <c r="M17" s="22"/>
      <c r="N17" s="22"/>
      <c r="O17" s="41">
        <f t="shared" si="3"/>
        <v>0</v>
      </c>
      <c r="P17" s="23"/>
      <c r="Q17" s="23"/>
      <c r="R17" s="23"/>
      <c r="S17" s="24"/>
    </row>
    <row r="18" spans="1:20" x14ac:dyDescent="0.25">
      <c r="A18" s="77"/>
      <c r="B18" s="11" t="s">
        <v>25</v>
      </c>
      <c r="C18" s="17">
        <f t="shared" si="0"/>
        <v>286.48000000000008</v>
      </c>
      <c r="D18" s="3">
        <v>286.48000000000008</v>
      </c>
      <c r="E18" s="3">
        <f t="shared" si="2"/>
        <v>0</v>
      </c>
      <c r="F18" s="21"/>
      <c r="G18" s="21"/>
      <c r="H18" s="21"/>
      <c r="I18" s="21"/>
      <c r="J18" s="2">
        <f t="shared" si="1"/>
        <v>0</v>
      </c>
      <c r="K18" s="21"/>
      <c r="L18" s="21"/>
      <c r="M18" s="21"/>
      <c r="N18" s="21"/>
      <c r="O18" s="40">
        <f t="shared" si="3"/>
        <v>0</v>
      </c>
      <c r="P18" s="25"/>
      <c r="Q18" s="25"/>
      <c r="R18" s="25"/>
      <c r="S18" s="26"/>
    </row>
    <row r="19" spans="1:20" hidden="1" outlineLevel="1" x14ac:dyDescent="0.25">
      <c r="A19" s="77"/>
      <c r="B19" s="11" t="s">
        <v>5</v>
      </c>
      <c r="C19" s="16">
        <f>E19+J19+D19</f>
        <v>0</v>
      </c>
      <c r="D19" s="2"/>
      <c r="E19" s="2">
        <f t="shared" si="2"/>
        <v>0</v>
      </c>
      <c r="F19" s="21"/>
      <c r="G19" s="21"/>
      <c r="H19" s="21"/>
      <c r="I19" s="21"/>
      <c r="J19" s="2">
        <f t="shared" si="1"/>
        <v>0</v>
      </c>
      <c r="K19" s="21"/>
      <c r="L19" s="21"/>
      <c r="M19" s="21"/>
      <c r="N19" s="21"/>
      <c r="O19" s="40">
        <f t="shared" si="3"/>
        <v>0</v>
      </c>
      <c r="P19" s="25"/>
      <c r="Q19" s="25"/>
      <c r="R19" s="25"/>
      <c r="S19" s="26"/>
    </row>
    <row r="20" spans="1:20" ht="17.25" collapsed="1" thickBot="1" x14ac:dyDescent="0.35">
      <c r="A20" s="78"/>
      <c r="B20" s="18" t="s">
        <v>6</v>
      </c>
      <c r="C20" s="19">
        <f>SUM(C9:C19)</f>
        <v>37112.232029999999</v>
      </c>
      <c r="D20" s="42">
        <f>SUM(D9:D19)</f>
        <v>21584.441029999998</v>
      </c>
      <c r="E20" s="43">
        <f>F20+G20+H20+I20</f>
        <v>9893.882999999998</v>
      </c>
      <c r="F20" s="42">
        <f>SUM(F9:F19)</f>
        <v>8.8480000000000008</v>
      </c>
      <c r="G20" s="42">
        <f t="shared" ref="G20" si="4">SUM(G9:G19)</f>
        <v>119.77200000000001</v>
      </c>
      <c r="H20" s="42">
        <f>SUM(H9:H19)</f>
        <v>7141.2039999999997</v>
      </c>
      <c r="I20" s="42">
        <f>SUM(I9:I19)</f>
        <v>2624.0589999999988</v>
      </c>
      <c r="J20" s="43">
        <f t="shared" ref="J20:S20" si="5">SUM(J9:J19)</f>
        <v>5633.9080000000004</v>
      </c>
      <c r="K20" s="42">
        <f t="shared" si="5"/>
        <v>178.88400000000001</v>
      </c>
      <c r="L20" s="42">
        <f t="shared" si="5"/>
        <v>945</v>
      </c>
      <c r="M20" s="42">
        <f t="shared" si="5"/>
        <v>4510.0240000000003</v>
      </c>
      <c r="N20" s="42">
        <f t="shared" si="5"/>
        <v>0</v>
      </c>
      <c r="O20" s="44">
        <f t="shared" si="5"/>
        <v>10.074000000000002</v>
      </c>
      <c r="P20" s="45">
        <f t="shared" si="5"/>
        <v>2.7800000000000002</v>
      </c>
      <c r="Q20" s="45">
        <f t="shared" si="5"/>
        <v>1.27</v>
      </c>
      <c r="R20" s="45">
        <f t="shared" si="5"/>
        <v>6.0240000000000009</v>
      </c>
      <c r="S20" s="46">
        <f t="shared" si="5"/>
        <v>0</v>
      </c>
    </row>
    <row r="21" spans="1:20" x14ac:dyDescent="0.25">
      <c r="A21" s="76" t="s">
        <v>14</v>
      </c>
      <c r="B21" s="14" t="s">
        <v>16</v>
      </c>
      <c r="C21" s="15">
        <f t="shared" ref="C21:C32" si="6">E21+J21+D21</f>
        <v>0</v>
      </c>
      <c r="D21" s="5"/>
      <c r="E21" s="5">
        <f t="shared" ref="E21:E32" si="7">F21+G21+H21+I21</f>
        <v>0</v>
      </c>
      <c r="F21" s="20"/>
      <c r="G21" s="20"/>
      <c r="H21" s="20"/>
      <c r="I21" s="20"/>
      <c r="J21" s="5">
        <f t="shared" ref="J21:J32" si="8">K21+L21+M21+N21</f>
        <v>0</v>
      </c>
      <c r="K21" s="20"/>
      <c r="L21" s="20"/>
      <c r="M21" s="20"/>
      <c r="N21" s="20"/>
      <c r="O21" s="47">
        <f t="shared" ref="O21:O32" si="9">P21+Q21+R21+S21</f>
        <v>0</v>
      </c>
      <c r="P21" s="27"/>
      <c r="Q21" s="27"/>
      <c r="R21" s="27"/>
      <c r="S21" s="28"/>
    </row>
    <row r="22" spans="1:20" hidden="1" outlineLevel="1" x14ac:dyDescent="0.25">
      <c r="A22" s="77"/>
      <c r="B22" s="11" t="s">
        <v>17</v>
      </c>
      <c r="C22" s="16">
        <f t="shared" si="6"/>
        <v>0</v>
      </c>
      <c r="D22" s="2"/>
      <c r="E22" s="2">
        <f t="shared" si="7"/>
        <v>0</v>
      </c>
      <c r="F22" s="21"/>
      <c r="G22" s="21"/>
      <c r="H22" s="21"/>
      <c r="I22" s="21"/>
      <c r="J22" s="2">
        <f t="shared" si="8"/>
        <v>0</v>
      </c>
      <c r="K22" s="21"/>
      <c r="L22" s="21"/>
      <c r="M22" s="21"/>
      <c r="N22" s="21"/>
      <c r="O22" s="40">
        <f t="shared" si="9"/>
        <v>0</v>
      </c>
      <c r="P22" s="25"/>
      <c r="Q22" s="25"/>
      <c r="R22" s="25"/>
      <c r="S22" s="26"/>
    </row>
    <row r="23" spans="1:20" hidden="1" outlineLevel="1" x14ac:dyDescent="0.25">
      <c r="A23" s="77"/>
      <c r="B23" s="11" t="s">
        <v>18</v>
      </c>
      <c r="C23" s="16">
        <f t="shared" si="6"/>
        <v>0</v>
      </c>
      <c r="D23" s="2"/>
      <c r="E23" s="2">
        <f t="shared" si="7"/>
        <v>0</v>
      </c>
      <c r="F23" s="21"/>
      <c r="G23" s="21"/>
      <c r="H23" s="21"/>
      <c r="I23" s="21"/>
      <c r="J23" s="2">
        <f t="shared" si="8"/>
        <v>0</v>
      </c>
      <c r="K23" s="21"/>
      <c r="L23" s="21"/>
      <c r="M23" s="21"/>
      <c r="N23" s="21"/>
      <c r="O23" s="40">
        <f t="shared" si="9"/>
        <v>0</v>
      </c>
      <c r="P23" s="25"/>
      <c r="Q23" s="25"/>
      <c r="R23" s="25"/>
      <c r="S23" s="26"/>
    </row>
    <row r="24" spans="1:20" collapsed="1" x14ac:dyDescent="0.25">
      <c r="A24" s="77"/>
      <c r="B24" s="11" t="s">
        <v>2</v>
      </c>
      <c r="C24" s="16">
        <f t="shared" si="6"/>
        <v>10.32</v>
      </c>
      <c r="D24" s="2"/>
      <c r="E24" s="2">
        <f t="shared" si="7"/>
        <v>10.32</v>
      </c>
      <c r="F24" s="21"/>
      <c r="G24" s="21"/>
      <c r="H24" s="21"/>
      <c r="I24" s="21">
        <v>10.32</v>
      </c>
      <c r="J24" s="2">
        <f t="shared" si="8"/>
        <v>0</v>
      </c>
      <c r="K24" s="21"/>
      <c r="L24" s="21"/>
      <c r="M24" s="21"/>
      <c r="N24" s="21"/>
      <c r="O24" s="40">
        <f t="shared" si="9"/>
        <v>0</v>
      </c>
      <c r="P24" s="25"/>
      <c r="Q24" s="25"/>
      <c r="R24" s="25"/>
      <c r="S24" s="26"/>
    </row>
    <row r="25" spans="1:20" x14ac:dyDescent="0.25">
      <c r="A25" s="77"/>
      <c r="B25" s="11" t="s">
        <v>19</v>
      </c>
      <c r="C25" s="16">
        <f t="shared" si="6"/>
        <v>0</v>
      </c>
      <c r="D25" s="2"/>
      <c r="E25" s="2">
        <f t="shared" si="7"/>
        <v>0</v>
      </c>
      <c r="F25" s="21"/>
      <c r="G25" s="21"/>
      <c r="H25" s="21"/>
      <c r="I25" s="21"/>
      <c r="J25" s="2">
        <f t="shared" si="8"/>
        <v>0</v>
      </c>
      <c r="K25" s="21"/>
      <c r="L25" s="21"/>
      <c r="M25" s="21"/>
      <c r="N25" s="21"/>
      <c r="O25" s="40">
        <f t="shared" si="9"/>
        <v>0</v>
      </c>
      <c r="P25" s="25"/>
      <c r="Q25" s="25"/>
      <c r="R25" s="25"/>
      <c r="S25" s="26"/>
    </row>
    <row r="26" spans="1:20" x14ac:dyDescent="0.25">
      <c r="A26" s="77"/>
      <c r="B26" s="11" t="s">
        <v>20</v>
      </c>
      <c r="C26" s="16">
        <f t="shared" si="6"/>
        <v>185.18100000000001</v>
      </c>
      <c r="D26" s="2"/>
      <c r="E26" s="2">
        <f t="shared" si="7"/>
        <v>185.18100000000001</v>
      </c>
      <c r="F26" s="21"/>
      <c r="G26" s="21"/>
      <c r="H26" s="21"/>
      <c r="I26" s="21">
        <v>185.18100000000001</v>
      </c>
      <c r="J26" s="2">
        <f t="shared" si="8"/>
        <v>0</v>
      </c>
      <c r="K26" s="21"/>
      <c r="L26" s="21"/>
      <c r="M26" s="21"/>
      <c r="N26" s="21"/>
      <c r="O26" s="40">
        <f t="shared" si="9"/>
        <v>0</v>
      </c>
      <c r="P26" s="25"/>
      <c r="Q26" s="25"/>
      <c r="R26" s="25"/>
      <c r="S26" s="26"/>
    </row>
    <row r="27" spans="1:20" x14ac:dyDescent="0.25">
      <c r="A27" s="77"/>
      <c r="B27" s="11" t="s">
        <v>21</v>
      </c>
      <c r="C27" s="16">
        <f t="shared" si="6"/>
        <v>0</v>
      </c>
      <c r="D27" s="2"/>
      <c r="E27" s="2">
        <f t="shared" si="7"/>
        <v>0</v>
      </c>
      <c r="F27" s="21"/>
      <c r="G27" s="21"/>
      <c r="H27" s="21"/>
      <c r="I27" s="21"/>
      <c r="J27" s="2">
        <f t="shared" si="8"/>
        <v>0</v>
      </c>
      <c r="K27" s="21"/>
      <c r="L27" s="21"/>
      <c r="M27" s="21"/>
      <c r="N27" s="21"/>
      <c r="O27" s="40">
        <f t="shared" si="9"/>
        <v>0</v>
      </c>
      <c r="P27" s="25"/>
      <c r="Q27" s="25"/>
      <c r="R27" s="25"/>
      <c r="S27" s="26"/>
    </row>
    <row r="28" spans="1:20" x14ac:dyDescent="0.25">
      <c r="A28" s="77"/>
      <c r="B28" s="12" t="s">
        <v>3</v>
      </c>
      <c r="C28" s="17">
        <f t="shared" si="6"/>
        <v>0</v>
      </c>
      <c r="D28" s="3"/>
      <c r="E28" s="3">
        <f t="shared" si="7"/>
        <v>0</v>
      </c>
      <c r="F28" s="22"/>
      <c r="G28" s="22"/>
      <c r="H28" s="22"/>
      <c r="I28" s="22"/>
      <c r="J28" s="3">
        <f t="shared" si="8"/>
        <v>0</v>
      </c>
      <c r="K28" s="22"/>
      <c r="L28" s="22"/>
      <c r="M28" s="22"/>
      <c r="N28" s="22"/>
      <c r="O28" s="41">
        <f t="shared" si="9"/>
        <v>0</v>
      </c>
      <c r="P28" s="23"/>
      <c r="Q28" s="23"/>
      <c r="R28" s="23"/>
      <c r="S28" s="24"/>
      <c r="T28" s="4"/>
    </row>
    <row r="29" spans="1:20" x14ac:dyDescent="0.25">
      <c r="A29" s="77"/>
      <c r="B29" s="12" t="s">
        <v>4</v>
      </c>
      <c r="C29" s="17">
        <f t="shared" si="6"/>
        <v>0</v>
      </c>
      <c r="D29" s="3"/>
      <c r="E29" s="3">
        <f t="shared" si="7"/>
        <v>0</v>
      </c>
      <c r="F29" s="22"/>
      <c r="G29" s="22"/>
      <c r="H29" s="22"/>
      <c r="I29" s="22"/>
      <c r="J29" s="3">
        <f t="shared" si="8"/>
        <v>0</v>
      </c>
      <c r="K29" s="22"/>
      <c r="L29" s="22"/>
      <c r="M29" s="22"/>
      <c r="N29" s="22"/>
      <c r="O29" s="41">
        <f t="shared" si="9"/>
        <v>0</v>
      </c>
      <c r="P29" s="23"/>
      <c r="Q29" s="23"/>
      <c r="R29" s="23"/>
      <c r="S29" s="24"/>
      <c r="T29" s="4"/>
    </row>
    <row r="30" spans="1:20" x14ac:dyDescent="0.25">
      <c r="A30" s="77"/>
      <c r="B30" s="11" t="s">
        <v>25</v>
      </c>
      <c r="C30" s="17">
        <f t="shared" si="6"/>
        <v>58.360999999999997</v>
      </c>
      <c r="D30" s="3">
        <v>58.360999999999997</v>
      </c>
      <c r="E30" s="3">
        <f t="shared" si="7"/>
        <v>0</v>
      </c>
      <c r="F30" s="21"/>
      <c r="G30" s="21"/>
      <c r="H30" s="21"/>
      <c r="I30" s="21"/>
      <c r="J30" s="2">
        <f t="shared" si="8"/>
        <v>0</v>
      </c>
      <c r="K30" s="21"/>
      <c r="L30" s="21"/>
      <c r="M30" s="21"/>
      <c r="N30" s="21"/>
      <c r="O30" s="40">
        <f t="shared" si="9"/>
        <v>0</v>
      </c>
      <c r="P30" s="25"/>
      <c r="Q30" s="25"/>
      <c r="R30" s="25"/>
      <c r="S30" s="26"/>
    </row>
    <row r="31" spans="1:20" hidden="1" outlineLevel="1" x14ac:dyDescent="0.25">
      <c r="A31" s="77"/>
      <c r="B31" s="11" t="s">
        <v>5</v>
      </c>
      <c r="C31" s="16">
        <f t="shared" si="6"/>
        <v>0</v>
      </c>
      <c r="D31" s="2"/>
      <c r="E31" s="2">
        <f t="shared" si="7"/>
        <v>0</v>
      </c>
      <c r="F31" s="21"/>
      <c r="G31" s="21"/>
      <c r="H31" s="21"/>
      <c r="I31" s="21"/>
      <c r="J31" s="2">
        <f t="shared" si="8"/>
        <v>0</v>
      </c>
      <c r="K31" s="21"/>
      <c r="L31" s="21"/>
      <c r="M31" s="21"/>
      <c r="N31" s="21"/>
      <c r="O31" s="40">
        <f t="shared" si="9"/>
        <v>0</v>
      </c>
      <c r="P31" s="25"/>
      <c r="Q31" s="25"/>
      <c r="R31" s="25"/>
      <c r="S31" s="26"/>
    </row>
    <row r="32" spans="1:20" ht="17.25" collapsed="1" thickBot="1" x14ac:dyDescent="0.35">
      <c r="A32" s="78"/>
      <c r="B32" s="13" t="s">
        <v>6</v>
      </c>
      <c r="C32" s="19">
        <f t="shared" si="6"/>
        <v>253.86199999999999</v>
      </c>
      <c r="D32" s="42">
        <f>SUM(D21:D31)</f>
        <v>58.360999999999997</v>
      </c>
      <c r="E32" s="43">
        <f t="shared" si="7"/>
        <v>195.501</v>
      </c>
      <c r="F32" s="42">
        <f>SUM(F21:F31)</f>
        <v>0</v>
      </c>
      <c r="G32" s="42">
        <f t="shared" ref="G32:I32" si="10">SUM(G21:G31)</f>
        <v>0</v>
      </c>
      <c r="H32" s="42">
        <f t="shared" si="10"/>
        <v>0</v>
      </c>
      <c r="I32" s="42">
        <f t="shared" si="10"/>
        <v>195.501</v>
      </c>
      <c r="J32" s="43">
        <f t="shared" si="8"/>
        <v>0</v>
      </c>
      <c r="K32" s="42">
        <f t="shared" ref="K32:N32" si="11">SUM(K21:K31)</f>
        <v>0</v>
      </c>
      <c r="L32" s="42">
        <f t="shared" si="11"/>
        <v>0</v>
      </c>
      <c r="M32" s="42">
        <f t="shared" si="11"/>
        <v>0</v>
      </c>
      <c r="N32" s="42">
        <f t="shared" si="11"/>
        <v>0</v>
      </c>
      <c r="O32" s="48">
        <f t="shared" si="9"/>
        <v>0</v>
      </c>
      <c r="P32" s="49">
        <f t="shared" ref="P32:S32" si="12">SUM(P21:P31)</f>
        <v>0</v>
      </c>
      <c r="Q32" s="49">
        <f t="shared" si="12"/>
        <v>0</v>
      </c>
      <c r="R32" s="49">
        <f t="shared" si="12"/>
        <v>0</v>
      </c>
      <c r="S32" s="50">
        <f t="shared" si="12"/>
        <v>0</v>
      </c>
    </row>
    <row r="33" spans="1:19" ht="17.25" thickBot="1" x14ac:dyDescent="0.35">
      <c r="A33" s="73" t="s">
        <v>30</v>
      </c>
      <c r="B33" s="74"/>
      <c r="C33" s="19">
        <f>C20+C32</f>
        <v>37366.09403</v>
      </c>
      <c r="D33" s="33">
        <f>D20+D32</f>
        <v>21642.802029999999</v>
      </c>
      <c r="E33" s="32">
        <f>E20+E32</f>
        <v>10089.383999999998</v>
      </c>
      <c r="F33" s="33">
        <f t="shared" ref="F33:S33" si="13">F20+F32</f>
        <v>8.8480000000000008</v>
      </c>
      <c r="G33" s="33">
        <f t="shared" si="13"/>
        <v>119.77200000000001</v>
      </c>
      <c r="H33" s="33">
        <f t="shared" si="13"/>
        <v>7141.2039999999997</v>
      </c>
      <c r="I33" s="33">
        <f t="shared" si="13"/>
        <v>2819.559999999999</v>
      </c>
      <c r="J33" s="32">
        <f t="shared" si="13"/>
        <v>5633.9080000000004</v>
      </c>
      <c r="K33" s="33">
        <f t="shared" si="13"/>
        <v>178.88400000000001</v>
      </c>
      <c r="L33" s="33">
        <f t="shared" si="13"/>
        <v>945</v>
      </c>
      <c r="M33" s="33">
        <f t="shared" si="13"/>
        <v>4510.0240000000003</v>
      </c>
      <c r="N33" s="33">
        <f t="shared" si="13"/>
        <v>0</v>
      </c>
      <c r="O33" s="34">
        <f t="shared" si="13"/>
        <v>10.074000000000002</v>
      </c>
      <c r="P33" s="35">
        <f t="shared" si="13"/>
        <v>2.7800000000000002</v>
      </c>
      <c r="Q33" s="35">
        <f t="shared" si="13"/>
        <v>1.27</v>
      </c>
      <c r="R33" s="35">
        <f t="shared" si="13"/>
        <v>6.0240000000000009</v>
      </c>
      <c r="S33" s="36">
        <f t="shared" si="13"/>
        <v>0</v>
      </c>
    </row>
    <row r="35" spans="1:19" x14ac:dyDescent="0.25">
      <c r="C35" s="38"/>
    </row>
  </sheetData>
  <mergeCells count="22">
    <mergeCell ref="A1:S1"/>
    <mergeCell ref="B4:B8"/>
    <mergeCell ref="O4:S5"/>
    <mergeCell ref="A33:B33"/>
    <mergeCell ref="A2:B2"/>
    <mergeCell ref="A21:A32"/>
    <mergeCell ref="A3:A8"/>
    <mergeCell ref="E6:I6"/>
    <mergeCell ref="J6:N6"/>
    <mergeCell ref="J7:J8"/>
    <mergeCell ref="K7:N7"/>
    <mergeCell ref="A9:A20"/>
    <mergeCell ref="E7:E8"/>
    <mergeCell ref="F7:I7"/>
    <mergeCell ref="O6:S6"/>
    <mergeCell ref="O7:O8"/>
    <mergeCell ref="P7:S7"/>
    <mergeCell ref="C3:S3"/>
    <mergeCell ref="D6:D8"/>
    <mergeCell ref="C4:N4"/>
    <mergeCell ref="C5:C8"/>
    <mergeCell ref="D5:N5"/>
  </mergeCells>
  <pageMargins left="0.19685039370078741" right="0.19685039370078741" top="0.19685039370078741" bottom="0.19685039370078741" header="0" footer="0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05.2017</vt:lpstr>
      <vt:lpstr>'05.2017'!Область_печати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Зинченко Анна Сергеевна</cp:lastModifiedBy>
  <cp:lastPrinted>2018-02-13T14:31:08Z</cp:lastPrinted>
  <dcterms:created xsi:type="dcterms:W3CDTF">2018-02-12T06:55:24Z</dcterms:created>
  <dcterms:modified xsi:type="dcterms:W3CDTF">2018-02-14T07:46:45Z</dcterms:modified>
</cp:coreProperties>
</file>