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00" windowHeight="8835"/>
  </bookViews>
  <sheets>
    <sheet name="03.2020" sheetId="1" r:id="rId1"/>
  </sheets>
  <definedNames>
    <definedName name="_xlnm.Print_Area" localSheetId="0">'03.2020'!$A$1:$AC$33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<sst xmlns="http://schemas.openxmlformats.org/spreadsheetml/2006/main" count="73" uniqueCount="34">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</sst>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27" activePane="bottomRight" state="frozen"/>
      <selection pane="topRight" activeCell="C1" sqref="C1"/>
      <selection pane="bottomLeft" activeCell="A7" sqref="A7"/>
      <selection pane="bottomRight" activeCell="C15" sqref="C15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32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28</v>
      </c>
      <c r="B3" s="29" t="s">
        <v>29</v>
      </c>
      <c r="C3" s="87">
        <v>43891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1</v>
      </c>
      <c r="C4" s="71" t="s">
        <v>23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31</v>
      </c>
      <c r="U4" s="55"/>
      <c r="V4" s="55"/>
      <c r="W4" s="55"/>
      <c r="X4" s="56"/>
      <c r="Y4" s="54" t="s">
        <v>31</v>
      </c>
      <c r="Z4" s="55"/>
      <c r="AA4" s="55"/>
      <c r="AB4" s="55"/>
      <c r="AC4" s="56"/>
      <c r="AD4" s="1"/>
    </row>
    <row r="5" spans="1:30" x14ac:dyDescent="0.25">
      <c r="A5" s="84"/>
      <c r="B5" s="64"/>
      <c r="C5" s="92" t="s">
        <v>26</v>
      </c>
      <c r="D5" s="74" t="s">
        <v>27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3"/>
      <c r="D6" s="90" t="s">
        <v>24</v>
      </c>
      <c r="E6" s="66" t="s">
        <v>15</v>
      </c>
      <c r="F6" s="67"/>
      <c r="G6" s="67"/>
      <c r="H6" s="67"/>
      <c r="I6" s="86"/>
      <c r="J6" s="66" t="s">
        <v>22</v>
      </c>
      <c r="K6" s="67"/>
      <c r="L6" s="67"/>
      <c r="M6" s="67"/>
      <c r="N6" s="67"/>
      <c r="O6" s="66" t="s">
        <v>33</v>
      </c>
      <c r="P6" s="67"/>
      <c r="Q6" s="67"/>
      <c r="R6" s="67"/>
      <c r="S6" s="67"/>
      <c r="T6" s="57" t="s">
        <v>22</v>
      </c>
      <c r="U6" s="58"/>
      <c r="V6" s="58"/>
      <c r="W6" s="58"/>
      <c r="X6" s="59"/>
      <c r="Y6" s="57" t="s">
        <v>33</v>
      </c>
      <c r="Z6" s="58"/>
      <c r="AA6" s="58"/>
      <c r="AB6" s="58"/>
      <c r="AC6" s="59"/>
    </row>
    <row r="7" spans="1:30" ht="15" customHeight="1" x14ac:dyDescent="0.25">
      <c r="A7" s="84"/>
      <c r="B7" s="64"/>
      <c r="C7" s="93"/>
      <c r="D7" s="90"/>
      <c r="E7" s="68" t="s">
        <v>8</v>
      </c>
      <c r="F7" s="68" t="s">
        <v>9</v>
      </c>
      <c r="G7" s="68"/>
      <c r="H7" s="68"/>
      <c r="I7" s="68"/>
      <c r="J7" s="68" t="s">
        <v>8</v>
      </c>
      <c r="K7" s="68" t="s">
        <v>9</v>
      </c>
      <c r="L7" s="68"/>
      <c r="M7" s="68"/>
      <c r="N7" s="70"/>
      <c r="O7" s="68" t="s">
        <v>8</v>
      </c>
      <c r="P7" s="68" t="s">
        <v>9</v>
      </c>
      <c r="Q7" s="68"/>
      <c r="R7" s="68"/>
      <c r="S7" s="70"/>
      <c r="T7" s="60" t="s">
        <v>8</v>
      </c>
      <c r="U7" s="60" t="s">
        <v>9</v>
      </c>
      <c r="V7" s="60"/>
      <c r="W7" s="60"/>
      <c r="X7" s="62"/>
      <c r="Y7" s="60" t="s">
        <v>8</v>
      </c>
      <c r="Z7" s="60" t="s">
        <v>9</v>
      </c>
      <c r="AA7" s="60"/>
      <c r="AB7" s="60"/>
      <c r="AC7" s="62"/>
    </row>
    <row r="8" spans="1:30" ht="15.75" thickBot="1" x14ac:dyDescent="0.3">
      <c r="A8" s="85"/>
      <c r="B8" s="65"/>
      <c r="C8" s="94"/>
      <c r="D8" s="91"/>
      <c r="E8" s="69"/>
      <c r="F8" s="6" t="s">
        <v>10</v>
      </c>
      <c r="G8" s="6" t="s">
        <v>11</v>
      </c>
      <c r="H8" s="6" t="s">
        <v>12</v>
      </c>
      <c r="I8" s="6" t="s">
        <v>13</v>
      </c>
      <c r="J8" s="69"/>
      <c r="K8" s="6" t="s">
        <v>10</v>
      </c>
      <c r="L8" s="6" t="s">
        <v>11</v>
      </c>
      <c r="M8" s="6" t="s">
        <v>12</v>
      </c>
      <c r="N8" s="7" t="s">
        <v>13</v>
      </c>
      <c r="O8" s="69"/>
      <c r="P8" s="6" t="s">
        <v>10</v>
      </c>
      <c r="Q8" s="6" t="s">
        <v>11</v>
      </c>
      <c r="R8" s="6" t="s">
        <v>12</v>
      </c>
      <c r="S8" s="7" t="s">
        <v>13</v>
      </c>
      <c r="T8" s="61"/>
      <c r="U8" s="8" t="s">
        <v>10</v>
      </c>
      <c r="V8" s="8" t="s">
        <v>11</v>
      </c>
      <c r="W8" s="8" t="s">
        <v>12</v>
      </c>
      <c r="X8" s="9" t="s">
        <v>13</v>
      </c>
      <c r="Y8" s="61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95" t="s">
        <v>7</v>
      </c>
      <c r="B9" s="10" t="s">
        <v>16</v>
      </c>
      <c r="C9" s="15">
        <f>E9+J9+D9+O9</f>
        <v>2050.663</v>
      </c>
      <c r="D9" s="5"/>
      <c r="E9" s="5">
        <f>F9+G9+H9+I9</f>
        <v>1140.327</v>
      </c>
      <c r="F9" s="20">
        <v>0</v>
      </c>
      <c r="G9" s="20">
        <v>0.52</v>
      </c>
      <c r="H9" s="20">
        <v>1030.8610000000001</v>
      </c>
      <c r="I9" s="20">
        <v>108.946</v>
      </c>
      <c r="J9" s="5">
        <f t="shared" ref="J9:J19" si="0">K9+L9+M9+N9</f>
        <v>400.84499999999997</v>
      </c>
      <c r="K9" s="20">
        <v>252</v>
      </c>
      <c r="L9" s="20">
        <v>35.256</v>
      </c>
      <c r="M9" s="20">
        <v>113.589</v>
      </c>
      <c r="N9" s="20">
        <v>0</v>
      </c>
      <c r="O9" s="5">
        <f t="shared" ref="O9:O19" si="1">P9+Q9+R9+S9</f>
        <v>509.49099999999999</v>
      </c>
      <c r="P9" s="20">
        <v>426.12</v>
      </c>
      <c r="Q9" s="20">
        <v>7.2</v>
      </c>
      <c r="R9" s="20">
        <v>76.171000000000006</v>
      </c>
      <c r="S9" s="20">
        <v>0</v>
      </c>
      <c r="T9" s="47">
        <f>U9+V9+W9+X9</f>
        <v>0.46499999999999997</v>
      </c>
      <c r="U9" s="48">
        <v>0.26400000000000001</v>
      </c>
      <c r="V9" s="48">
        <v>4.8000000000000001E-2</v>
      </c>
      <c r="W9" s="48">
        <v>0.153</v>
      </c>
      <c r="X9" s="49">
        <v>0</v>
      </c>
      <c r="Y9" s="47">
        <f>Z9+AA9+AB9+AC9</f>
        <v>0.65599999999999992</v>
      </c>
      <c r="Z9" s="48">
        <v>0.57299999999999995</v>
      </c>
      <c r="AA9" s="48">
        <v>0.01</v>
      </c>
      <c r="AB9" s="48">
        <v>7.2999999999999995E-2</v>
      </c>
      <c r="AC9" s="49">
        <v>0</v>
      </c>
    </row>
    <row r="10" spans="1:30" ht="15" hidden="1" customHeight="1" outlineLevel="1" x14ac:dyDescent="0.25">
      <c r="A10" s="96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96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96"/>
      <c r="B12" s="11" t="s">
        <v>2</v>
      </c>
      <c r="C12" s="15">
        <f t="shared" si="2"/>
        <v>12290.827000000001</v>
      </c>
      <c r="D12" s="2"/>
      <c r="E12" s="2">
        <f t="shared" si="3"/>
        <v>7463.5950000000003</v>
      </c>
      <c r="F12" s="21">
        <v>56.72</v>
      </c>
      <c r="G12" s="21">
        <v>24.44</v>
      </c>
      <c r="H12" s="21">
        <v>6014.47</v>
      </c>
      <c r="I12" s="21">
        <v>1367.9649999999999</v>
      </c>
      <c r="J12" s="2">
        <f t="shared" si="0"/>
        <v>4250.9269999999997</v>
      </c>
      <c r="K12" s="21">
        <v>0</v>
      </c>
      <c r="L12" s="21">
        <v>1348.12</v>
      </c>
      <c r="M12" s="21">
        <v>2901.9429999999998</v>
      </c>
      <c r="N12" s="21">
        <v>0.86399999999999999</v>
      </c>
      <c r="O12" s="2">
        <f t="shared" si="1"/>
        <v>576.30499999999995</v>
      </c>
      <c r="P12" s="21">
        <v>393.34</v>
      </c>
      <c r="Q12" s="21">
        <v>30.12</v>
      </c>
      <c r="R12" s="21">
        <v>66.146000000000001</v>
      </c>
      <c r="S12" s="21">
        <v>86.698999999999998</v>
      </c>
      <c r="T12" s="50">
        <f t="shared" si="4"/>
        <v>5.7650000000000006</v>
      </c>
      <c r="U12" s="48">
        <v>0</v>
      </c>
      <c r="V12" s="48">
        <v>1.8120000000000001</v>
      </c>
      <c r="W12" s="48">
        <v>3.952</v>
      </c>
      <c r="X12" s="49">
        <v>1E-3</v>
      </c>
      <c r="Y12" s="50">
        <f t="shared" si="5"/>
        <v>114.47045999999997</v>
      </c>
      <c r="Z12" s="48">
        <v>114.22045999999997</v>
      </c>
      <c r="AA12" s="48">
        <v>3.5999999999999997E-2</v>
      </c>
      <c r="AB12" s="48">
        <v>9.1999999999999998E-2</v>
      </c>
      <c r="AC12" s="49">
        <v>0.122</v>
      </c>
    </row>
    <row r="13" spans="1:30" x14ac:dyDescent="0.25">
      <c r="A13" s="96"/>
      <c r="B13" s="11" t="s">
        <v>19</v>
      </c>
      <c r="C13" s="15">
        <f t="shared" si="2"/>
        <v>662.78199999999993</v>
      </c>
      <c r="D13" s="2"/>
      <c r="E13" s="2">
        <f t="shared" si="3"/>
        <v>84.231999999999999</v>
      </c>
      <c r="F13" s="21">
        <v>0</v>
      </c>
      <c r="G13" s="21">
        <v>0</v>
      </c>
      <c r="H13" s="21">
        <v>69.3</v>
      </c>
      <c r="I13" s="21">
        <v>14.932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578.54999999999995</v>
      </c>
      <c r="P13" s="21">
        <v>541.55999999999995</v>
      </c>
      <c r="Q13" s="21">
        <v>36.99</v>
      </c>
      <c r="R13" s="21">
        <v>0</v>
      </c>
      <c r="S13" s="21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0.77800000000000002</v>
      </c>
      <c r="Z13" s="48">
        <v>0.72799999999999998</v>
      </c>
      <c r="AA13" s="48">
        <v>0.05</v>
      </c>
      <c r="AB13" s="48">
        <v>0</v>
      </c>
      <c r="AC13" s="49">
        <v>0</v>
      </c>
    </row>
    <row r="14" spans="1:30" x14ac:dyDescent="0.25">
      <c r="A14" s="96"/>
      <c r="B14" s="11" t="s">
        <v>20</v>
      </c>
      <c r="C14" s="15">
        <f t="shared" si="2"/>
        <v>8110.688000000001</v>
      </c>
      <c r="D14" s="2"/>
      <c r="E14" s="2">
        <f t="shared" si="3"/>
        <v>7209.2760000000007</v>
      </c>
      <c r="F14" s="21">
        <v>51.823</v>
      </c>
      <c r="G14" s="21">
        <v>78</v>
      </c>
      <c r="H14" s="21">
        <v>4786.5060000000003</v>
      </c>
      <c r="I14" s="21">
        <v>2292.9470000000001</v>
      </c>
      <c r="J14" s="2">
        <f t="shared" si="0"/>
        <v>901.41200000000003</v>
      </c>
      <c r="K14" s="21">
        <v>0</v>
      </c>
      <c r="L14" s="21">
        <v>0</v>
      </c>
      <c r="M14" s="21">
        <v>901.41200000000003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1.2130000000000001</v>
      </c>
      <c r="U14" s="48">
        <v>0</v>
      </c>
      <c r="V14" s="48">
        <v>0</v>
      </c>
      <c r="W14" s="48">
        <v>1.2130000000000001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96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96"/>
      <c r="B16" s="12" t="s">
        <v>3</v>
      </c>
      <c r="C16" s="15">
        <f t="shared" si="2"/>
        <v>6136.4210000000003</v>
      </c>
      <c r="D16" s="3">
        <v>6136.4210000000003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96"/>
      <c r="B17" s="12" t="s">
        <v>4</v>
      </c>
      <c r="C17" s="15">
        <f t="shared" si="2"/>
        <v>11339.995999999999</v>
      </c>
      <c r="D17" s="3">
        <v>11339.995999999999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96"/>
      <c r="B18" s="11" t="s">
        <v>25</v>
      </c>
      <c r="C18" s="15">
        <f t="shared" si="2"/>
        <v>168.63099999999997</v>
      </c>
      <c r="D18" s="3">
        <v>168.63099999999997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96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97"/>
      <c r="B20" s="18" t="s">
        <v>6</v>
      </c>
      <c r="C20" s="19">
        <f>SUM(C9:C19)</f>
        <v>40760.008000000002</v>
      </c>
      <c r="D20" s="39">
        <f>SUM(D9:D19)</f>
        <v>17645.048000000003</v>
      </c>
      <c r="E20" s="40">
        <f>F20+G20+H20+I20</f>
        <v>15897.43</v>
      </c>
      <c r="F20" s="39">
        <f>SUM(F9:F19)</f>
        <v>108.54300000000001</v>
      </c>
      <c r="G20" s="39">
        <f t="shared" ref="G20" si="6">SUM(G9:G19)</f>
        <v>102.96000000000001</v>
      </c>
      <c r="H20" s="39">
        <f>SUM(H9:H19)</f>
        <v>11901.137000000001</v>
      </c>
      <c r="I20" s="39">
        <f>SUM(I9:I19)</f>
        <v>3784.79</v>
      </c>
      <c r="J20" s="40">
        <f t="shared" ref="J20:X20" si="7">SUM(J9:J19)</f>
        <v>5553.1840000000002</v>
      </c>
      <c r="K20" s="39">
        <f t="shared" si="7"/>
        <v>252</v>
      </c>
      <c r="L20" s="39">
        <f t="shared" si="7"/>
        <v>1383.376</v>
      </c>
      <c r="M20" s="39">
        <f t="shared" si="7"/>
        <v>3916.9439999999995</v>
      </c>
      <c r="N20" s="39">
        <f t="shared" si="7"/>
        <v>0.86399999999999999</v>
      </c>
      <c r="O20" s="40">
        <f t="shared" ref="O20:S20" si="8">SUM(O9:O19)</f>
        <v>1664.3459999999998</v>
      </c>
      <c r="P20" s="39">
        <f t="shared" si="8"/>
        <v>1361.02</v>
      </c>
      <c r="Q20" s="39">
        <f t="shared" si="8"/>
        <v>74.31</v>
      </c>
      <c r="R20" s="39">
        <f t="shared" si="8"/>
        <v>142.31700000000001</v>
      </c>
      <c r="S20" s="39">
        <f t="shared" si="8"/>
        <v>86.698999999999998</v>
      </c>
      <c r="T20" s="51">
        <f t="shared" si="7"/>
        <v>7.4430000000000005</v>
      </c>
      <c r="U20" s="52">
        <f t="shared" si="7"/>
        <v>0.26400000000000001</v>
      </c>
      <c r="V20" s="52">
        <f t="shared" si="7"/>
        <v>1.86</v>
      </c>
      <c r="W20" s="52">
        <f t="shared" si="7"/>
        <v>5.3179999999999996</v>
      </c>
      <c r="X20" s="53">
        <f t="shared" si="7"/>
        <v>1E-3</v>
      </c>
      <c r="Y20" s="51">
        <f t="shared" ref="Y20:AC20" si="9">SUM(Y9:Y19)</f>
        <v>115.90445999999999</v>
      </c>
      <c r="Z20" s="52">
        <f t="shared" si="9"/>
        <v>115.52145999999996</v>
      </c>
      <c r="AA20" s="52">
        <f t="shared" si="9"/>
        <v>9.6000000000000002E-2</v>
      </c>
      <c r="AB20" s="52">
        <f t="shared" si="9"/>
        <v>0.16499999999999998</v>
      </c>
      <c r="AC20" s="53">
        <f t="shared" si="9"/>
        <v>0.122</v>
      </c>
    </row>
    <row r="21" spans="1:30" x14ac:dyDescent="0.25">
      <c r="A21" s="80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2</v>
      </c>
      <c r="C24" s="16">
        <f t="shared" si="10"/>
        <v>7.9870000000000001</v>
      </c>
      <c r="D24" s="2"/>
      <c r="E24" s="2">
        <f t="shared" si="11"/>
        <v>7.9870000000000001</v>
      </c>
      <c r="F24" s="21"/>
      <c r="G24" s="21"/>
      <c r="H24" s="21"/>
      <c r="I24" s="21">
        <v>7.9870000000000001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20</v>
      </c>
      <c r="C26" s="16">
        <f t="shared" si="10"/>
        <v>148.53700000000001</v>
      </c>
      <c r="D26" s="2"/>
      <c r="E26" s="2">
        <f t="shared" si="11"/>
        <v>148.53700000000001</v>
      </c>
      <c r="F26" s="21"/>
      <c r="G26" s="21"/>
      <c r="H26" s="21"/>
      <c r="I26" s="21">
        <v>148.53700000000001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25</v>
      </c>
      <c r="C30" s="17">
        <f t="shared" si="10"/>
        <v>62.061999999999998</v>
      </c>
      <c r="D30" s="3">
        <v>62.061999999999998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6</v>
      </c>
      <c r="C32" s="19">
        <f t="shared" si="10"/>
        <v>218.58600000000001</v>
      </c>
      <c r="D32" s="39">
        <f>SUM(D21:D31)</f>
        <v>62.061999999999998</v>
      </c>
      <c r="E32" s="40">
        <f t="shared" si="11"/>
        <v>156.524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156.524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30</v>
      </c>
      <c r="B33" s="78"/>
      <c r="C33" s="19">
        <f>C20+C32</f>
        <v>40978.594000000005</v>
      </c>
      <c r="D33" s="31">
        <f>D20+D32</f>
        <v>17707.110000000004</v>
      </c>
      <c r="E33" s="30">
        <f>E20+E32</f>
        <v>16053.954</v>
      </c>
      <c r="F33" s="31">
        <f t="shared" ref="F33:X33" si="21">F20+F32</f>
        <v>108.54300000000001</v>
      </c>
      <c r="G33" s="31">
        <f t="shared" si="21"/>
        <v>102.96000000000001</v>
      </c>
      <c r="H33" s="31">
        <f t="shared" si="21"/>
        <v>11901.137000000001</v>
      </c>
      <c r="I33" s="31">
        <f t="shared" si="21"/>
        <v>3941.3139999999999</v>
      </c>
      <c r="J33" s="30">
        <f t="shared" si="21"/>
        <v>5553.1840000000002</v>
      </c>
      <c r="K33" s="31">
        <f t="shared" si="21"/>
        <v>252</v>
      </c>
      <c r="L33" s="31">
        <f t="shared" si="21"/>
        <v>1383.376</v>
      </c>
      <c r="M33" s="31">
        <f t="shared" si="21"/>
        <v>3916.9439999999995</v>
      </c>
      <c r="N33" s="31">
        <f t="shared" si="21"/>
        <v>0.86399999999999999</v>
      </c>
      <c r="O33" s="30">
        <f t="shared" ref="O33:S33" si="22">O20+O32</f>
        <v>1664.3459999999998</v>
      </c>
      <c r="P33" s="31">
        <f t="shared" si="22"/>
        <v>1361.02</v>
      </c>
      <c r="Q33" s="31">
        <f t="shared" si="22"/>
        <v>74.31</v>
      </c>
      <c r="R33" s="31">
        <f t="shared" si="22"/>
        <v>142.31700000000001</v>
      </c>
      <c r="S33" s="31">
        <f t="shared" si="22"/>
        <v>86.698999999999998</v>
      </c>
      <c r="T33" s="32">
        <f t="shared" si="21"/>
        <v>7.4430000000000005</v>
      </c>
      <c r="U33" s="33">
        <f t="shared" si="21"/>
        <v>0.26400000000000001</v>
      </c>
      <c r="V33" s="33">
        <f t="shared" si="21"/>
        <v>1.86</v>
      </c>
      <c r="W33" s="33">
        <f t="shared" si="21"/>
        <v>5.3179999999999996</v>
      </c>
      <c r="X33" s="34">
        <f t="shared" si="21"/>
        <v>1E-3</v>
      </c>
      <c r="Y33" s="32">
        <f t="shared" ref="Y33:AC33" si="23">Y20+Y32</f>
        <v>115.90445999999999</v>
      </c>
      <c r="Z33" s="33">
        <f t="shared" si="23"/>
        <v>115.52145999999996</v>
      </c>
      <c r="AA33" s="33">
        <f t="shared" si="23"/>
        <v>9.6000000000000002E-2</v>
      </c>
      <c r="AB33" s="33">
        <f t="shared" si="23"/>
        <v>0.16499999999999998</v>
      </c>
      <c r="AC33" s="34">
        <f t="shared" si="23"/>
        <v>0.122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03.2020</vt:lpstr>
      <vt:lpstr>'03.2020'!Область_печати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2020-04-22T08:14:20Z</dcterms:modified>
</cp:coreProperties>
</file>