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45" yWindow="1380" windowWidth="2370" windowHeight="1410" tabRatio="887"/>
  </bookViews>
  <sheets>
    <sheet name="Титул" sheetId="33" r:id="rId1"/>
    <sheet name="28 а) город" sheetId="35" r:id="rId2"/>
    <sheet name="28 а) село" sheetId="36" r:id="rId3"/>
    <sheet name="28а) РТУ ПР2" sheetId="27" r:id="rId4"/>
    <sheet name="28 б) reshenie_tarif_2020" sheetId="34" r:id="rId5"/>
    <sheet name="28 в) srednie_dannie_fact_mosh" sheetId="20" r:id="rId6"/>
    <sheet name="28 г) srednie_dannie_dline_VL" sheetId="21" r:id="rId7"/>
    <sheet name="28 д) info_TP_2020" sheetId="31" r:id="rId8"/>
    <sheet name="28 е) info_zayavki_TP_2020" sheetId="32" r:id="rId9"/>
  </sheets>
  <externalReferences>
    <externalReference r:id="rId10"/>
    <externalReference r:id="rId11"/>
    <externalReference r:id="rId12"/>
  </externalReferences>
  <definedNames>
    <definedName name="_xlnm._FilterDatabase" localSheetId="1" hidden="1">'28 а) город'!$B$15:$H$438</definedName>
    <definedName name="_xlnm._FilterDatabase" localSheetId="2" hidden="1">'28 а) село'!$B$15:$H$528</definedName>
    <definedName name="Код_статуса">'[1]Статусы ТП'!$A$2:$A$12</definedName>
    <definedName name="_xlnm.Print_Area" localSheetId="1">'28 а) город'!$A$1:$H$438</definedName>
    <definedName name="_xlnm.Print_Area" localSheetId="2">'28 а) село'!$A$1:$H$529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8">'28 е) info_zayavki_TP_2020'!$A$1:$I$21</definedName>
    <definedName name="_xlnm.Print_Area" localSheetId="3">'28а) РТУ ПР2'!$A$1:$G$30</definedName>
  </definedNames>
  <calcPr calcId="145621"/>
</workbook>
</file>

<file path=xl/calcChain.xml><?xml version="1.0" encoding="utf-8"?>
<calcChain xmlns="http://schemas.openxmlformats.org/spreadsheetml/2006/main">
  <c r="H441" i="35" l="1"/>
  <c r="H454" i="35"/>
  <c r="N491" i="35" l="1"/>
  <c r="M491" i="35"/>
  <c r="L491" i="35"/>
  <c r="N490" i="35"/>
  <c r="M490" i="35"/>
  <c r="L490" i="35"/>
  <c r="N489" i="35"/>
  <c r="M489" i="35"/>
  <c r="L489" i="35"/>
  <c r="N479" i="35"/>
  <c r="M479" i="35"/>
  <c r="L479" i="35"/>
  <c r="N478" i="35"/>
  <c r="M478" i="35"/>
  <c r="L478" i="35"/>
  <c r="N477" i="35"/>
  <c r="M477" i="35"/>
  <c r="O477" i="35" s="1"/>
  <c r="L477" i="35"/>
  <c r="N467" i="35"/>
  <c r="N466" i="35"/>
  <c r="N465" i="35"/>
  <c r="M467" i="35"/>
  <c r="M466" i="35"/>
  <c r="M465" i="35"/>
  <c r="L467" i="35"/>
  <c r="L466" i="35"/>
  <c r="L465" i="35"/>
  <c r="I234" i="36"/>
  <c r="G443" i="35"/>
  <c r="O466" i="35" l="1"/>
  <c r="O467" i="35"/>
  <c r="O465" i="35"/>
  <c r="O489" i="35"/>
  <c r="O491" i="35"/>
  <c r="O490" i="35"/>
  <c r="O479" i="35"/>
  <c r="O478" i="35"/>
  <c r="G449" i="35"/>
  <c r="G448" i="35"/>
  <c r="G447" i="35"/>
  <c r="G444" i="35"/>
  <c r="G445" i="35"/>
  <c r="G453" i="35" s="1"/>
  <c r="G455" i="35"/>
  <c r="G539" i="36"/>
  <c r="G456" i="35" s="1"/>
  <c r="G451" i="35" l="1"/>
  <c r="G446" i="35"/>
  <c r="G442" i="35"/>
  <c r="G452" i="35"/>
  <c r="G454" i="35"/>
  <c r="I454" i="35" s="1"/>
  <c r="H453" i="35" l="1"/>
  <c r="G533" i="36" l="1"/>
  <c r="G531" i="36" s="1"/>
  <c r="G538" i="36"/>
  <c r="H540" i="36"/>
  <c r="H457" i="35"/>
  <c r="G540" i="36" l="1"/>
  <c r="G450" i="35" l="1"/>
  <c r="G441" i="35"/>
  <c r="I441" i="35" s="1"/>
  <c r="D30" i="27"/>
  <c r="F29" i="27"/>
  <c r="F30" i="27" s="1"/>
  <c r="E29" i="27"/>
  <c r="E30" i="27" s="1"/>
  <c r="D29" i="27"/>
  <c r="G29" i="27" s="1"/>
  <c r="D20" i="27"/>
  <c r="F19" i="27"/>
  <c r="F20" i="27" s="1"/>
  <c r="E19" i="27"/>
  <c r="D19" i="27"/>
  <c r="P10" i="27"/>
  <c r="P9" i="27"/>
  <c r="E9" i="27"/>
  <c r="D10" i="27"/>
  <c r="F9" i="27"/>
  <c r="F10" i="27" s="1"/>
  <c r="D9" i="27"/>
  <c r="G9" i="27" l="1"/>
  <c r="G19" i="27"/>
  <c r="G457" i="35"/>
  <c r="I457" i="35" s="1"/>
  <c r="G30" i="27"/>
  <c r="E20" i="27"/>
  <c r="G20" i="27" s="1"/>
  <c r="E10" i="27"/>
  <c r="G10" i="27" s="1"/>
</calcChain>
</file>

<file path=xl/sharedStrings.xml><?xml version="1.0" encoding="utf-8"?>
<sst xmlns="http://schemas.openxmlformats.org/spreadsheetml/2006/main" count="1353" uniqueCount="433">
  <si>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</si>
  <si>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</si>
  <si>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</si>
  <si>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</si>
  <si>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</si>
  <si>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</si>
  <si>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</si>
  <si>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</si>
  <si>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</si>
  <si>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</si>
  <si>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</si>
  <si>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</si>
  <si>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</si>
  <si>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</si>
  <si>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</si>
  <si>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</si>
  <si>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</si>
  <si>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</si>
  <si>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</si>
  <si>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</si>
  <si>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</si>
  <si>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</si>
  <si>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</si>
  <si>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</si>
  <si>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</si>
  <si>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</si>
  <si>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</si>
  <si>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</si>
  <si>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</si>
  <si>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</si>
  <si>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</si>
  <si>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</si>
  <si>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</si>
  <si>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</si>
  <si>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</si>
  <si>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</si>
  <si>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</si>
  <si>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</si>
  <si>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</si>
  <si>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</si>
  <si>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</si>
  <si>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</si>
  <si>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</si>
  <si>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</si>
  <si>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</si>
  <si>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</si>
  <si>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</si>
  <si>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</si>
  <si>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</si>
  <si>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</si>
  <si>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</si>
  <si>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</si>
  <si>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</si>
  <si>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</si>
  <si>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</si>
  <si>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</si>
  <si>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</si>
  <si>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</si>
  <si>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</si>
  <si>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</si>
  <si>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</si>
  <si>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</si>
  <si>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</si>
  <si>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</si>
  <si>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</si>
  <si>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</si>
  <si>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</si>
  <si>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</si>
  <si>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(для территорий городских населенных пунктов)</t>
  </si>
  <si>
    <t>филиал ПАО «МРСК Северного Кавказа» - «Севкавказэнерго»</t>
  </si>
  <si>
    <t>Наименование</t>
  </si>
  <si>
    <t>Факт 2017</t>
  </si>
  <si>
    <t>Факт 2018</t>
  </si>
  <si>
    <t>БП 2020</t>
  </si>
  <si>
    <t>6=(гр.3+гр.4+гр.5)/3</t>
  </si>
  <si>
    <t>Количество договоров, шт.</t>
  </si>
  <si>
    <t>Объм максимальной мощности, кВт.</t>
  </si>
  <si>
    <t>-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</si>
  <si>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</si>
  <si>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</si>
  <si>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</si>
  <si>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</si>
  <si>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</si>
  <si>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</si>
  <si>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</si>
  <si>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</si>
  <si>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</si>
  <si>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</si>
  <si>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</si>
  <si>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</si>
  <si>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</si>
  <si>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</si>
  <si>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</si>
  <si>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</si>
  <si>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</si>
  <si>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2019 год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</si>
  <si>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</si>
  <si>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</si>
  <si>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</si>
  <si>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</si>
  <si>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</si>
  <si>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</si>
  <si>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</si>
  <si>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</si>
  <si>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</si>
  <si>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N п/п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</si>
  <si>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</si>
  <si>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</si>
  <si>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</si>
  <si>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</si>
  <si>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 (С2)</t>
  </si>
  <si>
    <t>1.1.</t>
  </si>
  <si>
    <t xml:space="preserve">воздушные линии на деревянных опорах изолированным медным проводом </t>
  </si>
  <si>
    <t>1.2.</t>
  </si>
  <si>
    <t xml:space="preserve">воздушные линии на деревянных опорах изолированным стальным проводом </t>
  </si>
  <si>
    <t>1.3.</t>
  </si>
  <si>
    <t>воздушные линии на деревянных опорах изолированным сталеалюминиевым проводом</t>
  </si>
  <si>
    <t>1.4.</t>
  </si>
  <si>
    <t>воздушные линии на деревянных опорах изолированным алюминиевым проводом</t>
  </si>
  <si>
    <t>1.5.</t>
  </si>
  <si>
    <t xml:space="preserve">воздушные линии на деревянных опорах неизолированным медным проводом </t>
  </si>
  <si>
    <t>1.6.</t>
  </si>
  <si>
    <t xml:space="preserve">воздушные линии на деревянных опорах неизолированным стальным проводом </t>
  </si>
  <si>
    <t>1.7.</t>
  </si>
  <si>
    <t>воздушные линии на деревянных опорах неизолированным сталеалюминиевым проводом</t>
  </si>
  <si>
    <t>1.8.</t>
  </si>
  <si>
    <t xml:space="preserve">воздушные линии на деревянных опорах неизолированным алюминиевым проводом </t>
  </si>
  <si>
    <t>1.9.</t>
  </si>
  <si>
    <t>воздушные линии на металлических опорах изолированным медным проводом</t>
  </si>
  <si>
    <t>1.10.</t>
  </si>
  <si>
    <t xml:space="preserve">воздушные линии на металлических опорах изолированным стальным проводом </t>
  </si>
  <si>
    <t>1.11.</t>
  </si>
  <si>
    <t xml:space="preserve">воздушные линии на металлических опорах изолированным сталеалюминиевым проводом </t>
  </si>
  <si>
    <t>1.12.</t>
  </si>
  <si>
    <t>воздушные линии на металлических опорах изолированным алюминиевым проводом</t>
  </si>
  <si>
    <t>1.13.</t>
  </si>
  <si>
    <t>воздушные линии на металлических опорах неизолированным медным проводом</t>
  </si>
  <si>
    <t>1.14.</t>
  </si>
  <si>
    <t xml:space="preserve">воздушные линии на металлических опорах неизолированным стальным проводом </t>
  </si>
  <si>
    <t>1.15.</t>
  </si>
  <si>
    <t>воздушные линии на металлических опорах неизолированным сталеалюминиевым проводом</t>
  </si>
  <si>
    <t>1.16.</t>
  </si>
  <si>
    <t xml:space="preserve">воздушные линии на металлических опорах неизолированным алюминиевым проводом </t>
  </si>
  <si>
    <t>1.17.</t>
  </si>
  <si>
    <t xml:space="preserve">воздушные линии на железобетонных опорах изолированным медным проводом </t>
  </si>
  <si>
    <t>1.18.</t>
  </si>
  <si>
    <t>воздушные линии на железобетонных опорах изолированным стальным проводом</t>
  </si>
  <si>
    <t>1.19.</t>
  </si>
  <si>
    <t xml:space="preserve">воздушные линии на железобетонных опорах изолированным сталеалюминиевым проводом </t>
  </si>
  <si>
    <t>1.20.</t>
  </si>
  <si>
    <t>воздушные линии на железобетонных опорах изолированным алюминиевым проводом</t>
  </si>
  <si>
    <t>1.21.</t>
  </si>
  <si>
    <t xml:space="preserve">воздушные линии на железобетонных опорах неизолированным медным проводом </t>
  </si>
  <si>
    <t>1.22.</t>
  </si>
  <si>
    <t>воздушные линии на железобетонных опорах неизолированным стальным проводом</t>
  </si>
  <si>
    <t>1.23.</t>
  </si>
  <si>
    <t xml:space="preserve">воздушные линии на железобетонных опорах неизолированным сталеалюминиевым проводом </t>
  </si>
  <si>
    <t>1.24.</t>
  </si>
  <si>
    <t>воздушные линии на железобетонных опорах неизолированным алюминиевым проводом</t>
  </si>
  <si>
    <t>2. (С3)</t>
  </si>
  <si>
    <t>2.1.</t>
  </si>
  <si>
    <t xml:space="preserve">кабельные линии в траншеях одножильные с резиновой или пластмассовой изоляцией </t>
  </si>
  <si>
    <t>2.2.</t>
  </si>
  <si>
    <t xml:space="preserve">кабельные линии в траншеях одножильные с бумажной изоляцией </t>
  </si>
  <si>
    <t>2.3.</t>
  </si>
  <si>
    <t xml:space="preserve">кабельные линии в траншеях многожильные с резиновой или пластмассовой изоляцией </t>
  </si>
  <si>
    <t>2.4.</t>
  </si>
  <si>
    <t xml:space="preserve">кабельные линии в траншеях многожильные с бумажной изоляцией </t>
  </si>
  <si>
    <t>2.5.</t>
  </si>
  <si>
    <t>кабельные линии в блоках одножильные с резиновой или пластмассовой изоляцией</t>
  </si>
  <si>
    <t>2.6.</t>
  </si>
  <si>
    <t>кабельные линии в блоках одножильные с бумажной изоляцией</t>
  </si>
  <si>
    <t>2.7.</t>
  </si>
  <si>
    <t>кабельные линии в блоках многожильные с резиновой или пластмассовой изоляцией</t>
  </si>
  <si>
    <t>2.8.</t>
  </si>
  <si>
    <t xml:space="preserve">кабельные линии в блоках многожильные с бумажной изоляцией </t>
  </si>
  <si>
    <t>2.9.</t>
  </si>
  <si>
    <t>кабельные линии в каналах одножильные с резиновой или пластмассовой изоляцией</t>
  </si>
  <si>
    <t>2.10.</t>
  </si>
  <si>
    <t xml:space="preserve">кабельные линии в каналах одножильные с бумажной изоляцией </t>
  </si>
  <si>
    <t>2.11.</t>
  </si>
  <si>
    <t xml:space="preserve">кабельные линии в каналах многожильные с резиновой или пластмассовой изоляцией </t>
  </si>
  <si>
    <t>2.12.</t>
  </si>
  <si>
    <t xml:space="preserve">кабельные линии в каналах многожильные с бумажной изоляцией </t>
  </si>
  <si>
    <t>2.13.</t>
  </si>
  <si>
    <t>кабельные линии в туннелях и коллекторах одножильные с резиновой или пластмассовой изоляцией</t>
  </si>
  <si>
    <t>2.14.</t>
  </si>
  <si>
    <t>кабельные линии в туннелях и коллекторах одножильные с бумажной изоляцией</t>
  </si>
  <si>
    <t>2.15.</t>
  </si>
  <si>
    <t>кабельные линии в туннелях и коллекторах многожильные с резиновой или пластмассовой изоляцией</t>
  </si>
  <si>
    <t>2.16.</t>
  </si>
  <si>
    <t>кабельные линии в туннелях и коллекторах многожильные с бумажной изоляцией</t>
  </si>
  <si>
    <t>2.17.</t>
  </si>
  <si>
    <t>кабельные линии в галереях и эстакадах одножильные с резиновой или пластмассовой изоляцией</t>
  </si>
  <si>
    <t>2.18.</t>
  </si>
  <si>
    <t xml:space="preserve">кабельные линии в галереях и эстакадах одножильные с бумажной изоляцией </t>
  </si>
  <si>
    <t>2.19.</t>
  </si>
  <si>
    <t>кабельные линии в галереях и эстакадах многожильные с резиновой или пластмассовой изоляцией</t>
  </si>
  <si>
    <t>2.20.</t>
  </si>
  <si>
    <t xml:space="preserve">кабельные линии в галереях и эстакадах многожильные с бумажной изоляцией </t>
  </si>
  <si>
    <t>2.21.</t>
  </si>
  <si>
    <t>кабельные линии, прокладываемые путем горизонтального наклонного бурения, одножильные с резиновой или пластмассовой изоляцией</t>
  </si>
  <si>
    <t>2.22.</t>
  </si>
  <si>
    <t>кабельные линии, прокладываемые путем горизонтального наклонного бурения, одножильные с бумажной изоляцией</t>
  </si>
  <si>
    <t>2.23.</t>
  </si>
  <si>
    <t>кабельные линии, прокладываемые путем горизонтального наклонного бурения, многожильные с резиновой или пластмассовой изоляцией</t>
  </si>
  <si>
    <t>2.24.</t>
  </si>
  <si>
    <t>кабельные линии, прокладываемые путем горизонтального наклонного бурения, многожильные с бумажной изоляцией</t>
  </si>
  <si>
    <t>3. (С4)</t>
  </si>
  <si>
    <t>3.1.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</si>
  <si>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</si>
  <si>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</si>
  <si>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</si>
  <si>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</si>
  <si>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</si>
  <si>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3.2.</t>
  </si>
  <si>
    <t>распределительные пункты номинальным током до 100 А включительно</t>
  </si>
  <si>
    <t>распределительные пункты номинальным током от 100 до 250 А включительно</t>
  </si>
  <si>
    <t>распределительные пункты номинальным током от 250 до 500 А включительно</t>
  </si>
  <si>
    <t>распределительные пункты номинальным током от 500 до 1000 А включительно</t>
  </si>
  <si>
    <t>распределительные пункты номинальным током свыше 1000 А</t>
  </si>
  <si>
    <t>3.3.</t>
  </si>
  <si>
    <t>переключательные пункты номинальным током до 100 А включительно</t>
  </si>
  <si>
    <t>переключательные пункты номинальным током от 100 до 250 А включительно</t>
  </si>
  <si>
    <t>переключательные пункты номинальным током от 250 до 500 А включительно</t>
  </si>
  <si>
    <t>переключательные пункты номинальным током от 500 до 1000 А включительно</t>
  </si>
  <si>
    <t>переключательные пункты номинальным током свыше 1000 А</t>
  </si>
  <si>
    <t>4. (С5)</t>
  </si>
  <si>
    <t>Cтроительство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</si>
  <si>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</t>
  </si>
  <si>
    <t>однотрансформаторные подстанции (за исключением РТП) мощностью до 25 кВА включительно</t>
  </si>
  <si>
    <t>однотрансформаторные подстанции (за исключением РТП) мощностью от 25 до 100 кВА включительно</t>
  </si>
  <si>
    <t>однотрансформаторные подстанции (за исключением РТП) мощностью от 100 до 250 кВА включительно</t>
  </si>
  <si>
    <t>однотрансформаторные подстанции (за исключением РТП) мощностью от 250 до 400 кВА включительно</t>
  </si>
  <si>
    <t>однотрансформаторные подстанции (за исключением РТП) мощностью от 420 до 1000 кВА включительно</t>
  </si>
  <si>
    <t>однотрансформаторные подстанции (за исключением РТП) мощностью свыше 1000 кВА</t>
  </si>
  <si>
    <t>4.2.</t>
  </si>
  <si>
    <t>двухтрансформаторные и более подстанции (за исключением РТП) мощностью до 25 кВА включительно</t>
  </si>
  <si>
    <t>двухтрансформаторные и более подстанции (за исключением РТП) мощностью от 25 до 100 кВА включительно</t>
  </si>
  <si>
    <t>двухтрансформаторные и более подстанции (за исключением РТП) мощностью от 100 до 250 кВА включительно</t>
  </si>
  <si>
    <t>двухтрансформаторные и более подстанции (за исключением РТП) мощностью от 250 до 400 кВА включительно</t>
  </si>
  <si>
    <t>двухтрансформаторные и более подстанции (за исключением РТП) мощностью от 420 до 1000 кВА включительно</t>
  </si>
  <si>
    <t>двухтрансформаторные и более подстанции (за исключением РТП) мощностью свыше 1000 кВА</t>
  </si>
  <si>
    <t>5. (С6)</t>
  </si>
  <si>
    <t>Cтроительство распределительных трансформаторных подстанций (РТП) с уровнем напряжения до 35 кВ</t>
  </si>
  <si>
    <t>распределительные однотрансформаторные подстанции мощностью до 25 кВА включительно</t>
  </si>
  <si>
    <t>распределительные однотрансформаторные подстанции мощностью от 25 до 100 кВА включительно</t>
  </si>
  <si>
    <t>распределительные однотрансформаторные подстанции мощностью от 100 до 250 кВА включительно</t>
  </si>
  <si>
    <t>распределительные однотрансформаторные подстанции мощностью от 250 до 400 кВА включительно</t>
  </si>
  <si>
    <t>распределительные однотрансформаторные подстанции мощностью от 420 до 1000 кВА включительно</t>
  </si>
  <si>
    <t>распределительные однотрансформаторные подстанции свыше 1000 кВА</t>
  </si>
  <si>
    <t>4.4.</t>
  </si>
  <si>
    <t>распределительные двухтрансформаторные подстанции мощностью до 25 кВА включительно</t>
  </si>
  <si>
    <t>распределительные двухтрансформаторные подстанции мощностью от 25 до 100 кВА включительно</t>
  </si>
  <si>
    <t>распределительные двухтрансформаторные подстанции мощностью от 100 до 250 кВА включительно</t>
  </si>
  <si>
    <t>распределительные двухтрансформаторные подстанции мощностью от 250 до 400 кВА включительно</t>
  </si>
  <si>
    <t>распределительные двухтрансформаторные подстанции мощностью от 420 до 1000 кВА включительно</t>
  </si>
  <si>
    <t>распределительные двухтрансформаторные подстанции мощностью свыше 1000 кВА</t>
  </si>
  <si>
    <t>6. (С7)</t>
  </si>
  <si>
    <t>Строительство подстанций уровнем напряжения 35 кВ и выше (ПС)</t>
  </si>
  <si>
    <t>однотрансформаторные подстанции</t>
  </si>
  <si>
    <t>двухтрансформаторные подстанции</t>
  </si>
  <si>
    <t>7. (С8)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</si>
  <si>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</si>
  <si>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</si>
  <si>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</si>
  <si>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 xml:space="preserve"> - 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</si>
  <si>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</si>
  <si>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</si>
  <si>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</si>
  <si>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</si>
  <si>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35</t>
  </si>
  <si>
    <t>110</t>
  </si>
  <si>
    <t>(для территорий, не относящихся к городским населенным пунктам)</t>
  </si>
  <si>
    <t>Филиал ПАО «Россети Северный кавказ» - «Каббалкэнерго»</t>
  </si>
  <si>
    <t>360015, Кабардино-Балкарская Республика, г. Нальчик ул. Щорса, 6.</t>
  </si>
  <si>
    <t>Каров Муртаз Анзорович</t>
  </si>
  <si>
    <t>kbf@kbr.rossetisk.ru</t>
  </si>
  <si>
    <t>8(8662)77-12-32</t>
  </si>
  <si>
    <t>8(8662)77-11-30</t>
  </si>
  <si>
    <t>Строительство двухцепной ВЛ-10 кВ от Ф-440 Ф-447 ПС "Кахун" (тех.прис.Управления ФСБ России по КБР дог.№6265/2018  от 13.12.2018 г.)</t>
  </si>
  <si>
    <t>Строительство ВЛ-0,4 кВ от опоры №9 ВЛ 10-0,4кВ ф-3 КТП-1Ф-578 ПС 110 кВ "Майская" (тех.прис.Перелыгин А.С. дог.№М-07/17 от 01.03.2017г.)</t>
  </si>
  <si>
    <t>Строительство ВЛ 0,4 кВ (Тех.присоед.Шарибов Марат Мухамедович дог.№7297/2019  от 12.07.2019г. )</t>
  </si>
  <si>
    <t>Строительство ВЛ 0,4 РУ-0,4кВ ТП-5 Ф-655 ПС "РМЗ" (Тех.присоед.Ольмезов Жабраил Кайтмуразович дог.№6881/2019  от 23.04.2019 г. )</t>
  </si>
  <si>
    <t>Строительство ВЛ-0,22 кВ от опоры №7 ф-9 ТП-27 Ф-620 РП "Водогрейная" (Тех.прис. Абушов Мансим Садай-Оглы, дог.№ 7028/2019  от 28.05.2019г.)</t>
  </si>
  <si>
    <t>Строительство ВЛ-0,22 кВ от РУ-0,4 ТП-68 ТП-611 РП "Водогрейная" (Тех.прис. Джаппуев Эрту Шарапиевич, дог.№6510/2019  от 19.02.2019г.)</t>
  </si>
  <si>
    <t>Строительство ВЛ 0,4 от РУ-0,4кВ ТП-60А Ф-65 ПС "ЦРУ" (Тех.присоед.Юсупов Руслан З. дог.№7234/2019  от 09.07.2019 г. )</t>
  </si>
  <si>
    <t>Строительство ВЛ-0,4 кВ от РУ-0,4 ТП-33 Ф-611 РП "Водогрейная" (Тех.прис.Датчиев Магомед Баширович, дог.№7273/2019  от 15.07.2019г.)</t>
  </si>
  <si>
    <t>Строительство ВЛ 0,4 кВ от РУ-0,4 кВ ТП-170 Ф-192 ПС "Баксан-35" (Тех.присоед.ИВАНОВА ГАЛИМАТ ХАБИЖЕВНА. дог. №7635/2019  от 16.09.2019г. )</t>
  </si>
  <si>
    <t>Строительство ВЛ-0,4 кВ от КТП-6 Ф-570 совм.подвеспо сущ.ВЛ-10кВ Ф-578 ПС 110 кВ "Майская" (тех.прис. Заркова А.Г. дог.№ М-01/16 от 19.01.2016 г.) (относится к городским населенным пунктам)</t>
  </si>
  <si>
    <t>Строительство ВЛ-0,4 кВ от РУ-0,4кВ ЭТП-5/579 ПС 110 кВ "Майская" (тех.прис. Мазлоева З.Б. дог.№ ТП М-43/17 от 28.08.2017 г.) (относится к городским населенным пунктам)</t>
  </si>
  <si>
    <t xml:space="preserve">Строительство ВЛ-0,4 от опоры №2/5 ф-1 КТП-5/586 ПС 35кВ "Красная Нива" (тех.прис.Бесланеева Т.Б. дог.№367/18  от 30.03.2018 г.) </t>
  </si>
  <si>
    <t xml:space="preserve">Строительство ВЛ-0,4 от опоры №22 КТП-6/553 ПС 35кВ "Ново-Ивановская" (тех.прис.ООО "Проектгазстрой" дог.№129/18  от 06.02.2018 г.) </t>
  </si>
  <si>
    <t>Строительство ВЛ 10 кВ от Ф-572 ПС "Майская" (Тех.присоед.Шарибов Марат Мухамедович дог.№7297/2019  от 12.07.2019г. )</t>
  </si>
  <si>
    <t>Строительство ВЛ-6кВ,  1 км , тип провода АС</t>
  </si>
  <si>
    <t>Строительство ВЛ-0,4кВ,  1 км , тип провода АС</t>
  </si>
  <si>
    <t>Строительство КЛ-6кВ,  1 км , Тип кабеля ААБлУ, ААБ2лУ, ААШвУ, ААШпУ</t>
  </si>
  <si>
    <t>Строительство КЛ-10кВ,  1 км, Тип кабеля ААБлУ, ААБ2лУ, ААШвУ, ААШпУ</t>
  </si>
  <si>
    <t>Строительство КЛ-6кВ,  1 км ,Тип кабеля ААБлУ, ААБ2лУ, ААШвУ, ААШпУ</t>
  </si>
  <si>
    <t>Строительство КЛ-0,4кВ,  1 км , Тип кабеля ААБлУ, ААБ2лУ, ААШвУ, ААШпУ</t>
  </si>
  <si>
    <t>Строительство Реклоузера 10 кВ,  1 шт , РВА /ТЕL-10-12,5/630
(двухопорный комплект)</t>
  </si>
  <si>
    <t>Монтаж ТП 10/0,4 кВ (Тех.присоед.Шарибов Марат Мухамедович дог.№7297/2019  от 12.07.2019г. )</t>
  </si>
  <si>
    <t xml:space="preserve">Строительство ТП-6/0,4 кВ 25кВА </t>
  </si>
  <si>
    <t>Строительство ТП-6/0,4 кВ 40кВА</t>
  </si>
  <si>
    <t>Строительство ТП-6/0,4 кВ 63кВА</t>
  </si>
  <si>
    <t xml:space="preserve">Строительство ТП-6/0,4 кВ 63кВА </t>
  </si>
  <si>
    <t xml:space="preserve">Строительство ТП-60,4 кВ 100кВА </t>
  </si>
  <si>
    <t xml:space="preserve">Строительство ТП-6/0,4 кВ 160кВА </t>
  </si>
  <si>
    <t xml:space="preserve">Строительство ТП-6/0,4 кВ 1000кВА </t>
  </si>
  <si>
    <t>Строительство ВЛ-0,38 кВ от РУ-0,4 РТП-10/0,1 №1 Ф-260 пс"Терскол" (тех.прис. ИП Цеевой А.К. дог.№Э-14/16 от 27.07.2016 г.)</t>
  </si>
  <si>
    <t xml:space="preserve">Строительство ВЛ-0,4 кВ от КТП-1 Ф-578 ПС 110 кВ "Майская" (тех.прис. Бориев А.А. дог.№ М-06/17 от 01.03.2017 г.) </t>
  </si>
  <si>
    <t xml:space="preserve">Строительство ВЛ-0,4 кВ от РУ-0,4 ТП-6 Ф-627 ПС "Чегем-1" (тех.прис. Мусуковой Р.А. дог.№ Чг-146/15 от 16.10.2015 г.) </t>
  </si>
  <si>
    <t xml:space="preserve">Строительство ЛЭП 0,4кВ от Ф-67 ПС"Нейтрино" (тех.прис.Коломейцева П.А. дог.Э-29/14 от 11.08.2014г.) </t>
  </si>
  <si>
    <t xml:space="preserve">Строительство ВЛ-0,4 кВ от КТП-14 Ф-569 ПС 110 кВ "Майская" (тех.прис. Ражапов А.И. дог.№ М-05/17 от 15.02.2017 г.) </t>
  </si>
  <si>
    <t xml:space="preserve">Строительство ВЛ-0,4 кВ от КТП-7 Ф-553 ПС 35 кВ "Ново-Ивановская" (тех.прис. Раджабов Р.М. дог.№ М-04/17 от 17.02.2017 г.) </t>
  </si>
  <si>
    <t xml:space="preserve">Строительство ВЛ-0,38 кВ от опоры №3 ф-2 ТП-25 Ф323 ПС "Чегем-2"(тех.прис. Пшигаушев Н.Н. дог.№ Чг-172/17 от 14.08.2017г.) </t>
  </si>
  <si>
    <t xml:space="preserve">Строительство ВЛ 10 кВ от Ф-167  ПС"Малка" (тех.прис.Ремонтно-строительная компания" дог.№ 5680/2018 от 01.08.2018 г.) </t>
  </si>
  <si>
    <t>Строительство ВЛ-0,4 кВ от ТП-11 Ф-960 ПС "Акбаш 35" (Тех.прис. Ашибокова Л.В., д. 548/18 от 10.05.2018 г.)</t>
  </si>
  <si>
    <t xml:space="preserve">Строительство ВЛ-0,4кВ от ТП 22/444 ПС"Кахун" (тех.прис.Ефремян С.В. дог.№ У-123/17 от 18.09.2017 г. </t>
  </si>
  <si>
    <t xml:space="preserve">Строительство ВЛ-0,4кВ от ТП 6/444 ПС"Кахун" (тех.прис.Кардангушева Н.Ф. дог.№ У-120/17 от 13.09.2017 г. </t>
  </si>
  <si>
    <t>Строительство ВЛ-10 кВ от опоры №10 Ф-279 ПС "Адыл-Су" (тех.прис.ООО "Прогресс" дог.ТП №52/17  от 05.05.2017 г.)</t>
  </si>
  <si>
    <t xml:space="preserve">Строительство ВЛ-10 кВ от опоры №66 Ф-723 ПС "Дальняя" (тех.прис.ООО"Овощи Юга" дог.№04/18 от 24.01.2018 г.) </t>
  </si>
  <si>
    <t xml:space="preserve">Строительство ВЛ-10 кВ от Ф-1010 ПС 110 кВ "Залукокоаже" (тех.прис.ООО"Оконно-Перерабатывающая Компания" дог.№55ф/18 от 23.04.2017 г.) </t>
  </si>
  <si>
    <t xml:space="preserve">Строительство ВЛ-10 кВ от Ф-725 ПС 35 кВ "Прималкинская" (тех.прис.ООО СХП "Заря" дог.№ 14/17 от 16.02.2017 г.) </t>
  </si>
  <si>
    <t xml:space="preserve">Строительство ВЛ-10 кВ Ф-194 ПС"Баксан-35" (тех.прис.ООО "Экорос" дог.№66/17 от 27.06.2017 г.) </t>
  </si>
  <si>
    <t>Строительство ЛЭП 0,4кВ от Ф-161 ТП-23 ПС"Малка" (тех.прис.Хажнагоевой М.М. дог.3-03-14 от 19.02.2014г.)</t>
  </si>
  <si>
    <t>Строительство ВЛ-0,4 кВ  (тех.прис.Шибзухова Марианна Юрьевна ИП. дог.№6310/2018  от 09.01.2019 г.)</t>
  </si>
  <si>
    <t>Строительство ВЛ-0,4 кВ (тех.прис.ГУК КБР Управление Капитального Строительства дог.№6847/2019  от 17.04.2019 г.)</t>
  </si>
  <si>
    <t>Строительство ВЛ-0,4 кВ  (тех.прис.ООО "Юг-Сад" дог.№7226/2019/КБФ/НалРЭС  от 09.07.2019 г.)</t>
  </si>
  <si>
    <t>Строительство ВЛ-0,4 кВ от опоры №7 ф-1 ТП-16/103 ПС 110 кВ "Нальчик"(тех.прис. Жаникаевой М.А. дог.№ Чг-162/17 от 02.08.2017г.)</t>
  </si>
  <si>
    <t>Строительство ВЛ-0,4кВ от опры №2/8 ВЛ-0,4кВ ф-3 ТП-7 Ф-103 ПС"Нальчик" (тех.прис.Дадуевой Р.Н. дог.№ТЧг-214/17  от 02.11.2017</t>
  </si>
  <si>
    <t>Строительство ВЛ-0,4 кВ от опоры №16 ВЛ-0,4 кВ ф-2 ТП-3 Ф-1016 ПС"Нальчик" (тех.прис.Токбаевой Р.А. дог.№Чг-200/17  от 20.10.2017 г.</t>
  </si>
  <si>
    <t>Строительство ВЛ-0,4 кВ от опоры №4 ф-1 ТП-11 Ф-109 ПС"Кашхатау" (тех.прис.Гоплачев Т.А. дог.№ 392/18  от 09.04.2018 г.)</t>
  </si>
  <si>
    <t>Строительство ВЛ-0,4 кВ от опоры ВЛ-0,4 кВ №11 ф-1 КТП-3 Ф-277  ПС"Адыл-Су" (тех.прис.Гулиевой Ж.Х. дог.№5645/2018  от 26.07.2018 г.)</t>
  </si>
  <si>
    <t>Строительство ВЛ-0,4 кВ Ф-103 ПС"Нальчик-110" (тех.прис.Шаваевой М.А. дог.№251/18  от 16.03.2018 г.)</t>
  </si>
  <si>
    <t>Строительство ВЛ-0,4 кВ от опоры №3/8 ф-3 ТП-16 ВЛ-10 кВ Ф-789 ПС "Ново-Полтавская" (тех.прис. Баракиевой Е.М. дог.№511/18  от 04.05.2018 г.)</t>
  </si>
  <si>
    <t>Строительство ВЛ-0,4 кВ от опоры №7 ТП-20 ВЛ-10 кВ Ф-103 ПС"Нальчик-110" (тех.прис.Серкова А.А. дог.№685/18  от 05.06.2018 г.)</t>
  </si>
  <si>
    <t>Строительство ВЛ-0,4 кВ от опоры ВЛ-0,4 кВ № 3/4 ф-2 ТП-21 Ф-1016 ПС 110 кВ "Нальчик" (тех.прис. Хутатова О.А. дог.№408/18  от 10.04.2018 г.)</t>
  </si>
  <si>
    <t>Строительство ВЛ-0,4 кВ от опры № 19 ф-1 ТП 14 Ф-792 ПС "Ново-Полтавская" (тех.прис.Жамбековой А.Н.дог.№571/18 от 11.05.2018 г.)</t>
  </si>
  <si>
    <t>Строительство ВЛ-0,4 кВ от ф-2 ВЛ-0,4 кВ КТП-25 Ф-323 ПС "Чегем-2" (тех.прис. Кужев М.А. дог.5547/2018  от 02.07.2018 г.)</t>
  </si>
  <si>
    <t>Строительство ВЛ-0,4 кВ Ф-789 ПС"Ново-Полтавская" (тех.прис.Сирица Сергей Витальевич дог.№5687/2018  от 07.08.2018 г.)</t>
  </si>
  <si>
    <t>Строительство ВЛ-0,22 кВ от опоры №1/5 ф-2 ТП-25 Ф-323 ПС "Чегем-2" (тех.прис. Алоев А.Б. дог.5871/2018  от 02.10.2018г.)</t>
  </si>
  <si>
    <t>Строительство ВЛ-0,4 кВ от опоры № 32 Ф-538 ПС 110 кВ"Урух" (тех.прис.Бараов З.Х.. дог.№5907/2018/КБФ/ЛРЭС  от 26.10.2018 г.)</t>
  </si>
  <si>
    <t>Строительство ВЛ-0,4 кВ совм.подвес с ВЛ-10 кВ ТП-21 Ф-785 ПС"Саратовская" (тех.прис.Тхазеплов А.М. дог.№П-98/17  от 04.12.2017 г.)</t>
  </si>
  <si>
    <t>Строительство ВЛ-0,4 кВ от ТП-9 Ф-101 ПС"Бабугент" (тех.прис.Малкаров Хызыр Хажисмелович. дог.№5880/2018  от 02.10.2018 г.)</t>
  </si>
  <si>
    <t>Строительство ВЛ-0,4 кВ от ВЛ-10 кВ ПС "Чегем-2" (тех.прис.Бекарова Малика Аптиевна. дог.6133/2018  от 16.11.2018 г.)</t>
  </si>
  <si>
    <t>Строительство ВЛ-0,4 кВ от опоры №20 ф-2 ТП-12 Ф-416 ПС"Аушигер" (тех.прис.Карданов Аслан Олегович. дог.№6304/2018  от 09.01.2019 г.)</t>
  </si>
  <si>
    <t>Строительство ВЛ-0,4 кВ  (Тех.прис. Абазова Татьяна Станиславовна, дог.№6817/2019  от 10.04.2019 г.)</t>
  </si>
  <si>
    <t>Строительство ВЛ-0,4 кВ  (Тех.прис. Барагунова Заира Абрековна, дог.№6837/2019  от 12.04.2019 г.)</t>
  </si>
  <si>
    <t>Строительство ВЛ-0,4 кВ от опоры №7/11 ф-1 ТП-2 ф-623 ПС"Дубки" (Тех.прис. Черкесова Елена Жабраиловна, дог.№6570/2019  от 04.03.2019 г.)</t>
  </si>
  <si>
    <t>Строительство ВЛ-0,4 кВ от опоры №8 от существующей ВЛ10 Ф-323 ПС"Чегем2" (Тех.прис.Магомедова М.М. дог.№6592/2019  от 04.03.2019 г.)</t>
  </si>
  <si>
    <t>Строительство ВЛ-0,4 кВ от опоры №6/24 ф-1 ТП-28/323 ПС"Чегем2" (Тех.прис.Чилинова А.А. дог.№6574/2019  от 11.03.2019 г.)</t>
  </si>
  <si>
    <t>Строительство ВЛ-0,4 кВ от РУ-0,4 ТП-14/103 ПС "Нальчик" (Тех.прис.Таппасхановой С.А. дог.№6822/2019  от 10.04.2019 г.)</t>
  </si>
  <si>
    <t>Строительство ВЛ-0,4 кВ от РУ-0,4 ТП-16/609 ПС "Лечинкай" (Тех.прис.Созаевой Л.Ж. дог.№6513/2019  от 19.03.2019 г.)</t>
  </si>
  <si>
    <t>Строительство ВЛ 0,4 кВ от ф-1 ТП-5 к Ф-200 ПС "Баксаненок-35" (Тех.присоед.Абрегов Тимур Хамидович. дог. №6727/2019/2019/КБФ/БРЭС  от 26.03.2019 г. )</t>
  </si>
  <si>
    <t>Строительство ВЛ-0,4 кВ от опоры №7 ВЛ 0,4 кВ ТП-9 Ф-648 ПС "ПТФ" (Тех.прис. Халиль Э.Э, дог.№6772/2019/КБФ/ЧгРЭС  от 02.04.2019 г.)</t>
  </si>
  <si>
    <t>Строительство ВЛ-0,4 кВ (Тех.присоед.Жабоев Виталий Борисович дог.№7480  от 28.08.2019г. )</t>
  </si>
  <si>
    <t>Строительство ВЛ-0,4 кВ (Тех.прис. Ервасова Рита Хачимовна, дог.№ 7373/2019  от 06.08.2019г.)</t>
  </si>
  <si>
    <t>Строительство ВЛ-0,4 кВ от  ЗТП-2 Ф-282 РП"Адыл-Су" (тех.прис.Непеева Танзиля Камаловна дог.№7048/2019  от 19.06.2019 г.)</t>
  </si>
  <si>
    <t>Строительство ВЛ-0,4 кВ от  ЗТП-8 Ф-257 ПС"Терскол" (тех.прис.Тилов Хусейн Умметович ИП дог.№7056/2019  от 19.06.2019 г.)</t>
  </si>
  <si>
    <t>Строительство ВЛ-0,4 кВ от ТП-10 Ф-257 ПС "Терскол" (тех.прис.ИП Этезов Аслан Ниязбиевич дог.№7075/2019  от 19.06.2019 г.)</t>
  </si>
  <si>
    <t>Строительство ВЛ-0,4 кВ (Тех.присоед.Бозиев Музафар Зухаевич. дог. №7037/2019  от 19.06.2019 г.)</t>
  </si>
  <si>
    <t>Строительство ВЛ-0,4 кВ от ф-1 ТП-2 Ф-623 ПС "Дубки" (Тех.прис. Маремов Салим Русланович дог.№7542/2019  от 29.08.2019 г.)</t>
  </si>
  <si>
    <t>Строительство ВЛ-0,4 кВ от опоры №16 ф-1 ТП-3 Ф-517 ПС "Аргудан" (тех.прис.Иванова Лидия Августовна. дог.№7112/2019/КБФ   от 20.06.2019 г.)</t>
  </si>
  <si>
    <t>Строительство ВЛ-0,4кВ совм.подвес с ВЛ-10кВФ-791 и от опоры№19 ПС "Ново-Полтавская" (Тех.пр.Нагоева Ф.С.дог.№7479/2019/КБФ/Прох.РЭС от 02.09.2019 г.)</t>
  </si>
  <si>
    <t>Строительство ВЛ-0,4 кВ от проектируемого ТП  (Тех.присоед.Гулиева Люсена Лоловна. дог. №7118/2019/КБФ/ЭльбРЭС  от 14.06.2019 г.)</t>
  </si>
  <si>
    <t>Строительство ВЛ-0,4 кВ от ВЛ-0,4 кВ Ф-103 ПС"Нальчик" (тех.прис.Жанатаева Сакинат Ибрагимовнадог.№№7759/2019  от 24.10.2019 г.)</t>
  </si>
  <si>
    <t>Строительство ВЛ-0,4 кВ от ВЛ-0,4 кВ Ф-103 ПС"Нальчик-110" (тех.прис.Газаева Танзилия Ахмедовна дог.№7758/2019  от 24.10.2019 г.)</t>
  </si>
  <si>
    <t>Строительство ВЛ-0,4 кВ  от ТП-20 Ф-769 ПС "Солдатская"(тех.прис.Местн.Адм-ция с.п.Лесная Прохл.р-на, дог.ТП №7713/2019/КБФ/ПроРЭС от 14.10.2019 г.)</t>
  </si>
  <si>
    <t>Строительство ВЛ-0,4 кВ от РУ-0,4 кВ ф-1 КТП-3 Ф-257 ПС "Терскол" (тех.прис.Гулиева Ю.Б. дог.№5645/2018 от 27.07.2018 г.)</t>
  </si>
  <si>
    <t>Строительство ВЛ-10  кВ от Ф-911 ПС 110 кВ "Терек-2" (Тех.прис. Бекишев А.З., д. № 6404/2019/КБФ/НалРЭС от 13.02.19 г.)</t>
  </si>
  <si>
    <t>Строительство ВЛ-10 кВ от Ф-446 ПС"Кахун" (тех.прис.Шибзухова Марианна Юрьевна ИП. дог.№6310/2018  от 09.01.2019 г.)</t>
  </si>
  <si>
    <t>Строительство ВЛ-10 кВ отопоры № 46 Ф-426 ПС "Герменчик" (тех.прис.ГУК КБР Управление Капитального Строительства дог.№6847/2019  от 17.04.2019 г.)</t>
  </si>
  <si>
    <t>Строительство ВЛ-10 кВ Ф-441 ПС "Кахун" (тех.прис.ООО "Юг-Сад" дог.№7226/2019/КБФ/НалРЭС  от 09.07.2019 г.)</t>
  </si>
  <si>
    <t>Строительство ВЛ-10 кВ от опоры №3/40 Ф-504 ЦРП"Черек" (тех.прис.Альборова Д.А. дог.ТП №328/17-ДПО от 02.11.2017 г.)</t>
  </si>
  <si>
    <t>Строительство ВЛ-6 кВ от опоры №59 Ф-644 ПС"ПТФ" (тех.прис. ООО"Кабардинские яблоки" дог.№314/18  от 21.03.2018 г.)</t>
  </si>
  <si>
    <t>Строительство ВЛ-10 кВ от опоры №3/5 Ф-428 ПС "Герменчик" (тех.прис.Хутовой М.М. дог.ТП №092/18-ДПО от 02.02.2018 г.)</t>
  </si>
  <si>
    <t>Строительство ВЛ-10 кВ от Ф-789 ПС "Ново-Полтавская" (тех.прис.Кулак Андрей Анатольевич.дог.№6152/2018  от 03.12.2018г.)</t>
  </si>
  <si>
    <t>Строительство ВЛ-10 кВ от Ф-973 ПС"Верхний Курп" (Тех.присоед.Хуштов Альбек Хадисович ИП. дог. №7371/2019  от 25.07.2019 г.)</t>
  </si>
  <si>
    <t>Строительство ВЛ-10 кВ от опоры №14/13 Ф-446 ПС "Кахун" (тех.прис.Жемуховой М.М. дог.№У-126/17  от 18.09.2017 г.)</t>
  </si>
  <si>
    <t>Строительство ВЛ-10 кВ Ф-103 ПС"Нальчик-110" (тех.прис.Шаваевой М.А. дог.№251/18  от 16.03.2018 г.)</t>
  </si>
  <si>
    <t>Строительство ВЛ-10 кВ от Ф-1010 ПС"Баксан-330" (Тех.присоед. Канаметов М.З. дог.№784/18  от 19.06.2018г.)</t>
  </si>
  <si>
    <t>Строительство ВЛ-10 кВ от опоры №1/41 Ф-789 ПС"Ново-Полтавская" (тех.прис.Сирица Сергей Витальевич дог.№5687/2018  от 07.08.2018 г.)</t>
  </si>
  <si>
    <t>Строительство ВЛ-10 кВ от опоры № 32 Ф-538 ПС 110 кВ"Урух" (тех.прис.Бараов З.Х.. дог.№5907/2018/КБФ/ЛРЭС  от 26.10.2018 г.)</t>
  </si>
  <si>
    <t>Строительство ВЛ-10 кВ от ВЛ-10 кВ Ф-446 ПС"Кахун" (тех.прис.Асанов Тимур Хазраилович. дог.№5945/2018  от 25.12.2018г.)</t>
  </si>
  <si>
    <t>Строительство ВЛ 10 кВ от опоры №60 Ф-550 ПС "Ново-Ивановская" (Тех.присоед.Жабоев Виталий Борисович дог.№7480  от 28.08.2019г. )</t>
  </si>
  <si>
    <t>Строительство ВЛ-10  кВ от Ф-911 ПС 110 кВ "Терек-2" (Тех.прис. Ервасова Рита Хачимовна, дог.№ 7373/2019  от 06.08.2019г.)</t>
  </si>
  <si>
    <t>Строительство ВЛ-10 кВ от Ф-233 ПС"Гунделен" (Тех.присоед.Бозиев Музафар Зухаевич. дог. №7037/2019  от 19.06.2019 г.)</t>
  </si>
  <si>
    <t>Строительство ВЛ-10 кВ от Ф-778 ПС 110 кВ"Саратовская" (тех.прис.Луценко Владимир Анатольевич. дог.№7067/2019  от 09.07.2019г.)</t>
  </si>
  <si>
    <t>Строительство ВЛ-10 кВ  (Тех.присоед.Гулиева Люсена Лоловна. дог. №7118/2019/КБФ/ЭльбРЭС  от 14.06.2019 г.)</t>
  </si>
  <si>
    <t>Строительство Реклоузера 6 кВ,  1 шт , РВА /ТЕL-10-12,5/630
(двухопорный комплект)</t>
  </si>
  <si>
    <t>Монтаж ТП-10/0,4 кВ (Тех.присоед.Хуштов Альбек Хадисович ИП. дог. №7371/2019  от 25.07.2019.)</t>
  </si>
  <si>
    <t>Монтаж ТП-10/0,4 кВ (Тех.прис. Ервасова Рита Хачимовна, дог.№ 7373/2019  от 06.08.2019г.)</t>
  </si>
  <si>
    <t>Монтаж ТП-10/0,4 кВ (Тех.присоед.Бозиев Музафар Зухаевич. дог. №7037/2019  от 19.06.2019 г.)</t>
  </si>
  <si>
    <t>Монтаж ТП-10/0,4 кВ (тех.прис.Луценко Владимир Анатольевич. дог.№7067/2019  от 09.07.2019г.)</t>
  </si>
  <si>
    <t>Монтаж ТП 10/0,4 кВ от Ф-446 ПС"Кахун" (тех.прис.Асанов Тимур Хазраилович. дог.№5945/2018  от 25.12.2018г.)</t>
  </si>
  <si>
    <t>Монтаж ТП 10 кВ 250 КВА (тех.прис.ГУК КБР Управление Капитального Строительства дог.№6847/2019  от 17.04.2019 г.)</t>
  </si>
  <si>
    <t>Монтаж ТП-10/0,4 кВ (тех.прис.Шибзухова Марианна Юрьевна ИП. дог.№6310/2018  от 09.01.2019 г.)</t>
  </si>
  <si>
    <t>Монтаж ТП 10/0,4 кВ  (тех.прис.ООО "Юг-Сад" дог.№7226/2019/КБФ/НалРЭС  от 09.07.2019 г.)</t>
  </si>
  <si>
    <t>Строительство ТП 6/0,4 кВ (тех.прис. ООО"Кабардинские яблоки" дог.№314/18  от 21.03.2018 г.)</t>
  </si>
  <si>
    <t>Монтаж ТП-10/0,4 кВ  (тех.прис.Хутовой М.М. дог.ТП №092/18-ДПО от 02.02.2018 г.)</t>
  </si>
  <si>
    <t>Монтаж ТП 10/0,4 кВ (тех.прис.Жемуховой М.М. дог.№У-126/17  от 18.09.2017 г.)</t>
  </si>
  <si>
    <t>Строительство ТП-10/0,4 кВ  (тех.прис.Шаваевой М.А. дог.№251/18  от 16.03.2018 г.)</t>
  </si>
  <si>
    <t>Монтаж ТП-10/0,4 кВ (Тех.присоед. Канаметов М.З. дог.№784/18  от 19.06.2018г.)</t>
  </si>
  <si>
    <t>Монтаж ТП 10/0,4 кВ (тех.прис.Сирица Сергей Витальевич дог.№5687/2018  от 07.08.2018 г.)</t>
  </si>
  <si>
    <t>Монтаж ТП 10/0,4 кВ (тех.прис.Бараов З.Х.. дог.№5907/2018/КБФ/ЛРЭС  от 02.10.2018 г.)</t>
  </si>
  <si>
    <t>Монтаж ТП 10/0,4 кВ (Тех.присоед.Жабоев Виталий Борисович дог.№7480  от 28.08.2019г. )</t>
  </si>
  <si>
    <t>Монтаж ТП-10/0,4 кВ Ф-279 ПС"Адыл-Су" (Тех.присоед.Гулиева Люсена Лоловна. дог. №7118/2019/КБФ/ЭльбРЭС  от 14.06.2019 г.)</t>
  </si>
  <si>
    <t>Строительство ТП-10/0,4 кВ Ф-257  ПС"Терскол" (тех.прис.Тугушев С.М. дог.№83/17  от 21.07.2017 г.)</t>
  </si>
  <si>
    <t xml:space="preserve">Строительство ТП-6/0,4 кВ 250кВА </t>
  </si>
  <si>
    <t xml:space="preserve">Строительство ТП-6/0,4 кВ 400кВА </t>
  </si>
  <si>
    <t xml:space="preserve">Строительство ТП-10/0,4 кВ 630 кВА </t>
  </si>
  <si>
    <t xml:space="preserve">Строительство РТП-6/0,4 кВ 1000кВА, с 5ю ячейками  </t>
  </si>
  <si>
    <t>Факт 2019</t>
  </si>
  <si>
    <t>План 2021</t>
  </si>
  <si>
    <t>филиал ПАО «Россети Северный Кавказ» - «Каббалкэнерго»</t>
  </si>
  <si>
    <t>Об установлении платы и утверждении стандартизированных тарифных ставок, ставок за единицу максимальной мощности, формул платы за технологическое присоединение к распределительным электрическим сетям сетевых организаций на территории Кабардино-Балкарской Республики на 2020 год</t>
  </si>
  <si>
    <t>Приказ Государственного комитета Кабардино-Балкарской Республики по тарифам и жилищному надзору.</t>
  </si>
  <si>
    <t>Приложение 1</t>
  </si>
  <si>
    <t>Лист из ВД</t>
  </si>
  <si>
    <t>Линии всего</t>
  </si>
  <si>
    <t>город</t>
  </si>
  <si>
    <t>село</t>
  </si>
  <si>
    <t>ТП</t>
  </si>
  <si>
    <t>Город</t>
  </si>
  <si>
    <t>Село</t>
  </si>
  <si>
    <t>Всего</t>
  </si>
  <si>
    <t>Город+Село</t>
  </si>
  <si>
    <t>по договорам, заключенным за текущий год (8 месяцев)</t>
  </si>
  <si>
    <t>за текущий год (8 месяцев 2020)</t>
  </si>
  <si>
    <t>0,4/1-20</t>
  </si>
  <si>
    <t>Лист из ВД от ДКА</t>
  </si>
  <si>
    <t xml:space="preserve">от 30 декабря 2019 года №109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</si>
</sst>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"/>
      <family val="2"/>
    </font>
    <font>
      <i/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114">
    <xf numFmtId="0" fontId="0" fillId="0" borderId="0" xfId="0"/>
    <xf numFmtId="0" fontId="10" fillId="0" borderId="0" xfId="0" applyFont="1"/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5" fillId="0" borderId="1" xfId="1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5" fillId="0" borderId="1" xfId="14" applyNumberFormat="1" applyFont="1" applyFill="1" applyBorder="1" applyAlignment="1">
      <alignment horizontal="center" vertical="center"/>
    </xf>
    <xf numFmtId="3" fontId="15" fillId="0" borderId="1" xfId="15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3" fontId="10" fillId="0" borderId="0" xfId="0" applyNumberFormat="1" applyFont="1" applyFill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6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7" fillId="0" borderId="1" xfId="16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/>
    <xf numFmtId="0" fontId="11" fillId="0" borderId="0" xfId="0" applyFont="1"/>
    <xf numFmtId="0" fontId="19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4" fillId="0" borderId="1" xfId="1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4" fontId="11" fillId="3" borderId="1" xfId="0" applyNumberFormat="1" applyFont="1" applyFill="1" applyBorder="1"/>
    <xf numFmtId="4" fontId="10" fillId="3" borderId="1" xfId="0" applyNumberFormat="1" applyFont="1" applyFill="1" applyBorder="1"/>
    <xf numFmtId="4" fontId="10" fillId="0" borderId="0" xfId="0" applyNumberFormat="1" applyFont="1"/>
    <xf numFmtId="0" fontId="21" fillId="3" borderId="1" xfId="0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/>
    <xf numFmtId="3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/>
    <xf numFmtId="3" fontId="10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/>
    <xf numFmtId="4" fontId="11" fillId="3" borderId="1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wrapText="1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/>
    <xf numFmtId="3" fontId="11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4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iev-a/AppData/Local/Microsoft/Windows/Temporary%20Internet%20Files/Content.Outlook/S7Z2LIZ0/&#1042;&#1044;%20&#1058;&#1055;%202021%20&#1060;&#1050;&#1041;&#1069;%2006.10.2020%20&#1086;&#1090;%20&#1044;&#1077;&#1084;&#1077;&#1085;&#1090;&#1086;&#1074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iev-a/AppData/Local/Microsoft/Windows/Temporary%20Internet%20Files/Content.Outlook/S7Z2LIZ0/&#1050;&#1041;&#1069;%20&#1055;&#1088;&#1080;&#1083;&#1086;&#1078;&#1077;&#1085;&#1080;&#1077;%202,3%20&#1082;%20&#1052;&#1059;%202021%20&#1086;&#1090;%20&#1044;&#1077;&#1084;&#1077;&#1085;&#1090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15"/>
      <sheetName val=" до 150"/>
      <sheetName val="Лист2"/>
      <sheetName val="затраты до 15"/>
      <sheetName val="затраты до 150"/>
      <sheetName val="обоснование"/>
      <sheetName val="реестр "/>
    </sheetNames>
    <sheetDataSet>
      <sheetData sheetId="0">
        <row r="12">
          <cell r="F12">
            <v>8185.0558799999999</v>
          </cell>
        </row>
        <row r="83">
          <cell r="F83">
            <v>4309.20399</v>
          </cell>
        </row>
      </sheetData>
      <sheetData sheetId="1">
        <row r="9">
          <cell r="F9">
            <v>3802.5128799999998</v>
          </cell>
        </row>
        <row r="34">
          <cell r="F34">
            <v>2868.5711200000005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 3  "/>
      <sheetName val="3а"/>
      <sheetName val="3в"/>
    </sheetNames>
    <sheetDataSet>
      <sheetData sheetId="0" refreshError="1"/>
      <sheetData sheetId="1" refreshError="1"/>
      <sheetData sheetId="2">
        <row r="9">
          <cell r="D9">
            <v>5645.2718325647556</v>
          </cell>
          <cell r="E9">
            <v>4039.4946387363648</v>
          </cell>
          <cell r="F9">
            <v>4254.7383702151565</v>
          </cell>
        </row>
      </sheetData>
      <sheetData sheetId="3">
        <row r="9">
          <cell r="D9">
            <v>5490.7281674352444</v>
          </cell>
          <cell r="E9">
            <v>3928.9103612636354</v>
          </cell>
          <cell r="F9">
            <v>4138.2616297848435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bf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10" zoomScaleNormal="100" zoomScaleSheetLayoutView="110" workbookViewId="0">
      <selection activeCell="C24" sqref="C24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94" t="s">
        <v>78</v>
      </c>
      <c r="C2" s="94"/>
    </row>
    <row r="4" spans="2:3" x14ac:dyDescent="0.3">
      <c r="B4" s="6" t="s">
        <v>79</v>
      </c>
      <c r="C4" s="54" t="s">
        <v>274</v>
      </c>
    </row>
    <row r="5" spans="2:3" x14ac:dyDescent="0.3">
      <c r="B5" s="6" t="s">
        <v>80</v>
      </c>
      <c r="C5" s="54" t="s">
        <v>274</v>
      </c>
    </row>
    <row r="6" spans="2:3" x14ac:dyDescent="0.3">
      <c r="B6" s="6" t="s">
        <v>81</v>
      </c>
      <c r="C6" s="6" t="s">
        <v>275</v>
      </c>
    </row>
    <row r="7" spans="2:3" x14ac:dyDescent="0.3">
      <c r="B7" s="6" t="s">
        <v>82</v>
      </c>
      <c r="C7" s="6" t="s">
        <v>275</v>
      </c>
    </row>
    <row r="8" spans="2:3" x14ac:dyDescent="0.3">
      <c r="B8" s="6" t="s">
        <v>83</v>
      </c>
      <c r="C8" s="30">
        <v>2632082033</v>
      </c>
    </row>
    <row r="9" spans="2:3" x14ac:dyDescent="0.3">
      <c r="B9" s="6" t="s">
        <v>84</v>
      </c>
      <c r="C9" s="30">
        <v>263243001</v>
      </c>
    </row>
    <row r="10" spans="2:3" x14ac:dyDescent="0.3">
      <c r="B10" s="6" t="s">
        <v>85</v>
      </c>
      <c r="C10" s="6" t="s">
        <v>276</v>
      </c>
    </row>
    <row r="11" spans="2:3" x14ac:dyDescent="0.3">
      <c r="B11" s="6" t="s">
        <v>86</v>
      </c>
      <c r="C11" s="35" t="s">
        <v>277</v>
      </c>
    </row>
    <row r="12" spans="2:3" x14ac:dyDescent="0.3">
      <c r="B12" s="6" t="s">
        <v>87</v>
      </c>
      <c r="C12" s="6" t="s">
        <v>278</v>
      </c>
    </row>
    <row r="13" spans="2:3" x14ac:dyDescent="0.3">
      <c r="B13" s="6" t="s">
        <v>88</v>
      </c>
      <c r="C13" s="6" t="s">
        <v>279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2"/>
  <sheetViews>
    <sheetView view="pageBreakPreview" zoomScale="80" zoomScaleNormal="75" zoomScaleSheetLayoutView="80" workbookViewId="0">
      <pane xSplit="3" ySplit="143" topLeftCell="D144" activePane="bottomRight" state="frozen"/>
      <selection pane="topRight" activeCell="D1" sqref="D1"/>
      <selection pane="bottomLeft" activeCell="A144" sqref="A144"/>
      <selection pane="bottomRight" activeCell="L205" sqref="L205"/>
    </sheetView>
  </sheetViews>
  <sheetFormatPr defaultRowHeight="16.5" outlineLevelRow="1" x14ac:dyDescent="0.3"/>
  <cols>
    <col min="1" max="1" width="5.140625" style="1" customWidth="1"/>
    <col min="2" max="2" width="6.5703125" style="1" bestFit="1" customWidth="1"/>
    <col min="3" max="3" width="55.140625" style="1" customWidth="1"/>
    <col min="4" max="4" width="12.7109375" style="1" customWidth="1"/>
    <col min="5" max="5" width="12.5703125" style="1" customWidth="1"/>
    <col min="6" max="6" width="19.140625" style="1" customWidth="1"/>
    <col min="7" max="7" width="14.28515625" style="1" customWidth="1"/>
    <col min="8" max="8" width="22.140625" style="1" customWidth="1"/>
    <col min="9" max="9" width="11.85546875" style="1" bestFit="1" customWidth="1"/>
    <col min="10" max="11" width="9.140625" style="1"/>
    <col min="12" max="12" width="9.42578125" style="1" bestFit="1" customWidth="1"/>
    <col min="13" max="13" width="9.140625" style="1"/>
    <col min="14" max="14" width="9.42578125" style="1" bestFit="1" customWidth="1"/>
    <col min="15" max="15" width="26.28515625" style="1" customWidth="1"/>
    <col min="16" max="16" width="32.140625" style="1" customWidth="1"/>
    <col min="17" max="17" width="48.85546875" style="1" customWidth="1"/>
    <col min="18" max="16384" width="9.140625" style="1"/>
  </cols>
  <sheetData>
    <row r="1" spans="2:8" x14ac:dyDescent="0.3">
      <c r="H1" s="38" t="s">
        <v>96</v>
      </c>
    </row>
    <row r="2" spans="2:8" x14ac:dyDescent="0.3">
      <c r="H2" s="38" t="s">
        <v>97</v>
      </c>
    </row>
    <row r="3" spans="2:8" x14ac:dyDescent="0.3">
      <c r="H3" s="38" t="s">
        <v>98</v>
      </c>
    </row>
    <row r="4" spans="2:8" x14ac:dyDescent="0.3">
      <c r="H4" s="38" t="s">
        <v>99</v>
      </c>
    </row>
    <row r="5" spans="2:8" x14ac:dyDescent="0.3">
      <c r="H5" s="38" t="s">
        <v>100</v>
      </c>
    </row>
    <row r="8" spans="2:8" x14ac:dyDescent="0.3">
      <c r="B8" s="96" t="s">
        <v>101</v>
      </c>
      <c r="C8" s="96"/>
      <c r="D8" s="96"/>
      <c r="E8" s="96"/>
      <c r="F8" s="96"/>
      <c r="G8" s="96"/>
      <c r="H8" s="96"/>
    </row>
    <row r="9" spans="2:8" x14ac:dyDescent="0.3">
      <c r="B9" s="96" t="s">
        <v>102</v>
      </c>
      <c r="C9" s="96"/>
      <c r="D9" s="96"/>
      <c r="E9" s="96"/>
      <c r="F9" s="96"/>
      <c r="G9" s="96"/>
      <c r="H9" s="96"/>
    </row>
    <row r="10" spans="2:8" x14ac:dyDescent="0.3">
      <c r="B10" s="96" t="s">
        <v>103</v>
      </c>
      <c r="C10" s="96"/>
      <c r="D10" s="96"/>
      <c r="E10" s="96"/>
      <c r="F10" s="96"/>
      <c r="G10" s="96"/>
      <c r="H10" s="96"/>
    </row>
    <row r="11" spans="2:8" x14ac:dyDescent="0.3">
      <c r="B11" s="96" t="s">
        <v>104</v>
      </c>
      <c r="C11" s="96"/>
      <c r="D11" s="96"/>
      <c r="E11" s="96"/>
      <c r="F11" s="96"/>
      <c r="G11" s="96"/>
      <c r="H11" s="96"/>
    </row>
    <row r="13" spans="2:8" x14ac:dyDescent="0.3">
      <c r="B13" s="97" t="s">
        <v>68</v>
      </c>
      <c r="C13" s="97"/>
      <c r="D13" s="97"/>
      <c r="E13" s="97"/>
      <c r="F13" s="97"/>
      <c r="G13" s="97"/>
      <c r="H13" s="97"/>
    </row>
    <row r="15" spans="2:8" ht="115.5" x14ac:dyDescent="0.3">
      <c r="B15" s="37" t="s">
        <v>105</v>
      </c>
      <c r="C15" s="37" t="s">
        <v>106</v>
      </c>
      <c r="D15" s="37" t="s">
        <v>10</v>
      </c>
      <c r="E15" s="37" t="s">
        <v>11</v>
      </c>
      <c r="F15" s="37" t="s">
        <v>107</v>
      </c>
      <c r="G15" s="37" t="s">
        <v>108</v>
      </c>
      <c r="H15" s="37" t="s">
        <v>109</v>
      </c>
    </row>
    <row r="16" spans="2:8" x14ac:dyDescent="0.3"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</row>
    <row r="17" spans="2:8" ht="18" x14ac:dyDescent="0.3">
      <c r="B17" s="40" t="s">
        <v>110</v>
      </c>
      <c r="C17" s="41" t="s">
        <v>0</v>
      </c>
      <c r="D17" s="40" t="s">
        <v>77</v>
      </c>
      <c r="E17" s="40" t="s">
        <v>77</v>
      </c>
      <c r="F17" s="40" t="s">
        <v>77</v>
      </c>
      <c r="G17" s="40" t="s">
        <v>77</v>
      </c>
      <c r="H17" s="40" t="s">
        <v>77</v>
      </c>
    </row>
    <row r="18" spans="2:8" ht="33" hidden="1" outlineLevel="1" x14ac:dyDescent="0.3">
      <c r="B18" s="37" t="s">
        <v>111</v>
      </c>
      <c r="C18" s="42" t="s">
        <v>112</v>
      </c>
      <c r="D18" s="37"/>
      <c r="E18" s="37"/>
      <c r="F18" s="37"/>
      <c r="G18" s="37"/>
      <c r="H18" s="37"/>
    </row>
    <row r="19" spans="2:8" hidden="1" outlineLevel="1" x14ac:dyDescent="0.3">
      <c r="B19" s="37"/>
      <c r="C19" s="43" t="s">
        <v>4</v>
      </c>
      <c r="D19" s="37"/>
      <c r="E19" s="37"/>
      <c r="F19" s="37"/>
      <c r="G19" s="37"/>
      <c r="H19" s="37"/>
    </row>
    <row r="20" spans="2:8" hidden="1" outlineLevel="1" x14ac:dyDescent="0.3">
      <c r="B20" s="37"/>
      <c r="C20" s="43" t="s">
        <v>3</v>
      </c>
      <c r="D20" s="37"/>
      <c r="E20" s="37"/>
      <c r="F20" s="37"/>
      <c r="G20" s="37"/>
      <c r="H20" s="37"/>
    </row>
    <row r="21" spans="2:8" hidden="1" outlineLevel="1" x14ac:dyDescent="0.3">
      <c r="B21" s="37"/>
      <c r="C21" s="43" t="s">
        <v>5</v>
      </c>
      <c r="D21" s="44"/>
      <c r="E21" s="44"/>
      <c r="F21" s="44"/>
      <c r="G21" s="44"/>
      <c r="H21" s="44"/>
    </row>
    <row r="22" spans="2:8" hidden="1" outlineLevel="1" x14ac:dyDescent="0.3">
      <c r="B22" s="37"/>
      <c r="C22" s="43" t="s">
        <v>6</v>
      </c>
      <c r="D22" s="44"/>
      <c r="E22" s="44"/>
      <c r="F22" s="44"/>
      <c r="G22" s="44"/>
      <c r="H22" s="44"/>
    </row>
    <row r="23" spans="2:8" hidden="1" outlineLevel="1" x14ac:dyDescent="0.3">
      <c r="B23" s="37"/>
      <c r="C23" s="43" t="s">
        <v>7</v>
      </c>
      <c r="D23" s="37"/>
      <c r="E23" s="37"/>
      <c r="F23" s="37"/>
      <c r="G23" s="37"/>
      <c r="H23" s="37"/>
    </row>
    <row r="24" spans="2:8" hidden="1" outlineLevel="1" x14ac:dyDescent="0.3">
      <c r="B24" s="37"/>
      <c r="C24" s="43" t="s">
        <v>8</v>
      </c>
      <c r="D24" s="37"/>
      <c r="E24" s="37"/>
      <c r="F24" s="37"/>
      <c r="G24" s="37"/>
      <c r="H24" s="37"/>
    </row>
    <row r="25" spans="2:8" ht="33" hidden="1" outlineLevel="1" x14ac:dyDescent="0.3">
      <c r="B25" s="37" t="s">
        <v>113</v>
      </c>
      <c r="C25" s="42" t="s">
        <v>114</v>
      </c>
      <c r="D25" s="37"/>
      <c r="E25" s="37"/>
      <c r="F25" s="37"/>
      <c r="G25" s="37"/>
      <c r="H25" s="37"/>
    </row>
    <row r="26" spans="2:8" hidden="1" outlineLevel="1" x14ac:dyDescent="0.3">
      <c r="B26" s="37"/>
      <c r="C26" s="43" t="s">
        <v>4</v>
      </c>
      <c r="D26" s="37"/>
      <c r="E26" s="37"/>
      <c r="F26" s="37"/>
      <c r="G26" s="37"/>
      <c r="H26" s="37"/>
    </row>
    <row r="27" spans="2:8" hidden="1" outlineLevel="1" x14ac:dyDescent="0.3">
      <c r="B27" s="37"/>
      <c r="C27" s="43" t="s">
        <v>3</v>
      </c>
      <c r="D27" s="44"/>
      <c r="E27" s="44"/>
      <c r="F27" s="44"/>
      <c r="G27" s="44"/>
      <c r="H27" s="44"/>
    </row>
    <row r="28" spans="2:8" hidden="1" outlineLevel="1" x14ac:dyDescent="0.3">
      <c r="B28" s="37"/>
      <c r="C28" s="43" t="s">
        <v>5</v>
      </c>
      <c r="D28" s="44"/>
      <c r="E28" s="44"/>
      <c r="F28" s="44"/>
      <c r="G28" s="44"/>
      <c r="H28" s="44"/>
    </row>
    <row r="29" spans="2:8" hidden="1" outlineLevel="1" x14ac:dyDescent="0.3">
      <c r="B29" s="37"/>
      <c r="C29" s="43" t="s">
        <v>6</v>
      </c>
      <c r="D29" s="37"/>
      <c r="E29" s="37"/>
      <c r="F29" s="37"/>
      <c r="G29" s="37"/>
      <c r="H29" s="37"/>
    </row>
    <row r="30" spans="2:8" hidden="1" outlineLevel="1" x14ac:dyDescent="0.3">
      <c r="B30" s="37"/>
      <c r="C30" s="43" t="s">
        <v>7</v>
      </c>
      <c r="D30" s="37"/>
      <c r="E30" s="37"/>
      <c r="F30" s="37"/>
      <c r="G30" s="37"/>
      <c r="H30" s="37"/>
    </row>
    <row r="31" spans="2:8" hidden="1" outlineLevel="1" x14ac:dyDescent="0.3">
      <c r="B31" s="37"/>
      <c r="C31" s="43" t="s">
        <v>8</v>
      </c>
      <c r="D31" s="44"/>
      <c r="E31" s="44"/>
      <c r="F31" s="44"/>
      <c r="G31" s="44"/>
      <c r="H31" s="44"/>
    </row>
    <row r="32" spans="2:8" ht="33" hidden="1" outlineLevel="1" x14ac:dyDescent="0.3">
      <c r="B32" s="37" t="s">
        <v>115</v>
      </c>
      <c r="C32" s="42" t="s">
        <v>116</v>
      </c>
      <c r="D32" s="44"/>
      <c r="E32" s="44"/>
      <c r="F32" s="44"/>
      <c r="G32" s="44"/>
      <c r="H32" s="44"/>
    </row>
    <row r="33" spans="2:8" hidden="1" outlineLevel="1" x14ac:dyDescent="0.3">
      <c r="B33" s="37"/>
      <c r="C33" s="43" t="s">
        <v>4</v>
      </c>
      <c r="D33" s="37"/>
      <c r="E33" s="37"/>
      <c r="F33" s="37"/>
      <c r="G33" s="37"/>
      <c r="H33" s="37"/>
    </row>
    <row r="34" spans="2:8" hidden="1" outlineLevel="1" x14ac:dyDescent="0.3">
      <c r="B34" s="37"/>
      <c r="C34" s="43" t="s">
        <v>3</v>
      </c>
      <c r="D34" s="37"/>
      <c r="E34" s="37"/>
      <c r="F34" s="37"/>
      <c r="G34" s="37"/>
      <c r="H34" s="37"/>
    </row>
    <row r="35" spans="2:8" hidden="1" outlineLevel="1" x14ac:dyDescent="0.3">
      <c r="B35" s="37"/>
      <c r="C35" s="43" t="s">
        <v>5</v>
      </c>
      <c r="D35" s="37"/>
      <c r="E35" s="37"/>
      <c r="F35" s="37"/>
      <c r="G35" s="37"/>
      <c r="H35" s="37"/>
    </row>
    <row r="36" spans="2:8" hidden="1" outlineLevel="1" x14ac:dyDescent="0.3">
      <c r="B36" s="37"/>
      <c r="C36" s="43" t="s">
        <v>6</v>
      </c>
      <c r="D36" s="44"/>
      <c r="E36" s="44"/>
      <c r="F36" s="44"/>
      <c r="G36" s="44"/>
      <c r="H36" s="44"/>
    </row>
    <row r="37" spans="2:8" hidden="1" outlineLevel="1" x14ac:dyDescent="0.3">
      <c r="B37" s="37"/>
      <c r="C37" s="43" t="s">
        <v>7</v>
      </c>
      <c r="D37" s="44"/>
      <c r="E37" s="44"/>
      <c r="F37" s="44"/>
      <c r="G37" s="44"/>
      <c r="H37" s="44"/>
    </row>
    <row r="38" spans="2:8" hidden="1" outlineLevel="1" x14ac:dyDescent="0.3">
      <c r="B38" s="37"/>
      <c r="C38" s="43" t="s">
        <v>8</v>
      </c>
      <c r="D38" s="37"/>
      <c r="E38" s="37"/>
      <c r="F38" s="37"/>
      <c r="G38" s="37"/>
      <c r="H38" s="37"/>
    </row>
    <row r="39" spans="2:8" ht="33" hidden="1" outlineLevel="1" x14ac:dyDescent="0.3">
      <c r="B39" s="37" t="s">
        <v>117</v>
      </c>
      <c r="C39" s="42" t="s">
        <v>118</v>
      </c>
      <c r="D39" s="37"/>
      <c r="E39" s="37"/>
      <c r="F39" s="37"/>
      <c r="G39" s="37"/>
      <c r="H39" s="37"/>
    </row>
    <row r="40" spans="2:8" hidden="1" outlineLevel="1" x14ac:dyDescent="0.3">
      <c r="B40" s="37"/>
      <c r="C40" s="43" t="s">
        <v>4</v>
      </c>
      <c r="D40" s="37"/>
      <c r="E40" s="37"/>
      <c r="F40" s="37"/>
      <c r="G40" s="37"/>
      <c r="H40" s="37"/>
    </row>
    <row r="41" spans="2:8" hidden="1" outlineLevel="1" x14ac:dyDescent="0.3">
      <c r="B41" s="37"/>
      <c r="C41" s="43" t="s">
        <v>3</v>
      </c>
      <c r="D41" s="44"/>
      <c r="E41" s="44"/>
      <c r="F41" s="44"/>
      <c r="G41" s="44"/>
      <c r="H41" s="44"/>
    </row>
    <row r="42" spans="2:8" hidden="1" outlineLevel="1" x14ac:dyDescent="0.3">
      <c r="B42" s="37"/>
      <c r="C42" s="43" t="s">
        <v>5</v>
      </c>
      <c r="D42" s="44"/>
      <c r="E42" s="44"/>
      <c r="F42" s="44"/>
      <c r="G42" s="44"/>
      <c r="H42" s="44"/>
    </row>
    <row r="43" spans="2:8" hidden="1" outlineLevel="1" x14ac:dyDescent="0.3">
      <c r="B43" s="37"/>
      <c r="C43" s="43" t="s">
        <v>6</v>
      </c>
      <c r="D43" s="37"/>
      <c r="E43" s="37"/>
      <c r="F43" s="37"/>
      <c r="G43" s="37"/>
      <c r="H43" s="37"/>
    </row>
    <row r="44" spans="2:8" hidden="1" outlineLevel="1" x14ac:dyDescent="0.3">
      <c r="B44" s="37"/>
      <c r="C44" s="43" t="s">
        <v>7</v>
      </c>
      <c r="D44" s="44"/>
      <c r="E44" s="44"/>
      <c r="F44" s="44"/>
      <c r="G44" s="44"/>
      <c r="H44" s="44"/>
    </row>
    <row r="45" spans="2:8" hidden="1" outlineLevel="1" x14ac:dyDescent="0.3">
      <c r="B45" s="37"/>
      <c r="C45" s="43" t="s">
        <v>8</v>
      </c>
      <c r="D45" s="44"/>
      <c r="E45" s="44"/>
      <c r="F45" s="44"/>
      <c r="G45" s="44"/>
      <c r="H45" s="44"/>
    </row>
    <row r="46" spans="2:8" ht="33" hidden="1" outlineLevel="1" x14ac:dyDescent="0.3">
      <c r="B46" s="37" t="s">
        <v>119</v>
      </c>
      <c r="C46" s="45" t="s">
        <v>120</v>
      </c>
      <c r="D46" s="44"/>
      <c r="E46" s="44"/>
      <c r="F46" s="44"/>
      <c r="G46" s="44"/>
      <c r="H46" s="44"/>
    </row>
    <row r="47" spans="2:8" hidden="1" outlineLevel="1" x14ac:dyDescent="0.3">
      <c r="B47" s="46"/>
      <c r="C47" s="43" t="s">
        <v>4</v>
      </c>
      <c r="D47" s="44"/>
      <c r="E47" s="44"/>
      <c r="F47" s="44"/>
      <c r="G47" s="44"/>
      <c r="H47" s="44"/>
    </row>
    <row r="48" spans="2:8" hidden="1" outlineLevel="1" x14ac:dyDescent="0.3">
      <c r="B48" s="46"/>
      <c r="C48" s="43" t="s">
        <v>3</v>
      </c>
      <c r="D48" s="44"/>
      <c r="E48" s="44"/>
      <c r="F48" s="44"/>
      <c r="G48" s="44"/>
      <c r="H48" s="44"/>
    </row>
    <row r="49" spans="2:8" hidden="1" outlineLevel="1" x14ac:dyDescent="0.3">
      <c r="B49" s="46"/>
      <c r="C49" s="43" t="s">
        <v>5</v>
      </c>
      <c r="D49" s="44"/>
      <c r="E49" s="44"/>
      <c r="F49" s="44"/>
      <c r="G49" s="44"/>
      <c r="H49" s="44"/>
    </row>
    <row r="50" spans="2:8" hidden="1" outlineLevel="1" x14ac:dyDescent="0.3">
      <c r="B50" s="46"/>
      <c r="C50" s="43" t="s">
        <v>6</v>
      </c>
      <c r="D50" s="44"/>
      <c r="E50" s="44"/>
      <c r="F50" s="44"/>
      <c r="G50" s="44"/>
      <c r="H50" s="44"/>
    </row>
    <row r="51" spans="2:8" hidden="1" outlineLevel="1" x14ac:dyDescent="0.3">
      <c r="B51" s="46"/>
      <c r="C51" s="43" t="s">
        <v>7</v>
      </c>
      <c r="D51" s="44"/>
      <c r="E51" s="44"/>
      <c r="F51" s="44"/>
      <c r="G51" s="44"/>
      <c r="H51" s="44"/>
    </row>
    <row r="52" spans="2:8" hidden="1" outlineLevel="1" x14ac:dyDescent="0.3">
      <c r="B52" s="36"/>
      <c r="C52" s="43" t="s">
        <v>8</v>
      </c>
      <c r="D52" s="44"/>
      <c r="E52" s="44"/>
      <c r="F52" s="44"/>
      <c r="G52" s="44"/>
      <c r="H52" s="44"/>
    </row>
    <row r="53" spans="2:8" ht="33" hidden="1" outlineLevel="1" x14ac:dyDescent="0.3">
      <c r="B53" s="37" t="s">
        <v>121</v>
      </c>
      <c r="C53" s="47" t="s">
        <v>122</v>
      </c>
      <c r="D53" s="6"/>
      <c r="E53" s="6"/>
      <c r="F53" s="6"/>
      <c r="G53" s="6"/>
      <c r="H53" s="6"/>
    </row>
    <row r="54" spans="2:8" hidden="1" outlineLevel="1" x14ac:dyDescent="0.3">
      <c r="B54" s="6"/>
      <c r="C54" s="43" t="s">
        <v>4</v>
      </c>
      <c r="D54" s="6"/>
      <c r="E54" s="6"/>
      <c r="F54" s="6"/>
      <c r="G54" s="6"/>
      <c r="H54" s="6"/>
    </row>
    <row r="55" spans="2:8" hidden="1" outlineLevel="1" x14ac:dyDescent="0.3">
      <c r="B55" s="6"/>
      <c r="C55" s="43" t="s">
        <v>3</v>
      </c>
      <c r="D55" s="6"/>
      <c r="E55" s="6"/>
      <c r="F55" s="6"/>
      <c r="G55" s="6"/>
      <c r="H55" s="6"/>
    </row>
    <row r="56" spans="2:8" hidden="1" outlineLevel="1" x14ac:dyDescent="0.3">
      <c r="B56" s="6"/>
      <c r="C56" s="43" t="s">
        <v>5</v>
      </c>
      <c r="D56" s="6"/>
      <c r="E56" s="6"/>
      <c r="F56" s="6"/>
      <c r="G56" s="6"/>
      <c r="H56" s="6"/>
    </row>
    <row r="57" spans="2:8" hidden="1" outlineLevel="1" x14ac:dyDescent="0.3">
      <c r="B57" s="6"/>
      <c r="C57" s="43" t="s">
        <v>6</v>
      </c>
      <c r="D57" s="6"/>
      <c r="E57" s="6"/>
      <c r="F57" s="6"/>
      <c r="G57" s="6"/>
      <c r="H57" s="6"/>
    </row>
    <row r="58" spans="2:8" hidden="1" outlineLevel="1" x14ac:dyDescent="0.3">
      <c r="B58" s="6"/>
      <c r="C58" s="43" t="s">
        <v>7</v>
      </c>
      <c r="D58" s="6"/>
      <c r="E58" s="6"/>
      <c r="F58" s="6"/>
      <c r="G58" s="6"/>
      <c r="H58" s="6"/>
    </row>
    <row r="59" spans="2:8" hidden="1" outlineLevel="1" x14ac:dyDescent="0.3">
      <c r="B59" s="6"/>
      <c r="C59" s="43" t="s">
        <v>8</v>
      </c>
      <c r="D59" s="6"/>
      <c r="E59" s="6"/>
      <c r="F59" s="6"/>
      <c r="G59" s="6"/>
      <c r="H59" s="6"/>
    </row>
    <row r="60" spans="2:8" ht="34.5" hidden="1" customHeight="1" outlineLevel="1" x14ac:dyDescent="0.3">
      <c r="B60" s="37" t="s">
        <v>123</v>
      </c>
      <c r="C60" s="47" t="s">
        <v>124</v>
      </c>
      <c r="D60" s="6"/>
      <c r="E60" s="6"/>
      <c r="F60" s="6"/>
      <c r="G60" s="6"/>
      <c r="H60" s="6"/>
    </row>
    <row r="61" spans="2:8" hidden="1" outlineLevel="1" x14ac:dyDescent="0.3">
      <c r="B61" s="6"/>
      <c r="C61" s="43" t="s">
        <v>4</v>
      </c>
      <c r="D61" s="6"/>
      <c r="E61" s="6"/>
      <c r="F61" s="6"/>
      <c r="G61" s="6"/>
      <c r="H61" s="6"/>
    </row>
    <row r="62" spans="2:8" hidden="1" outlineLevel="1" x14ac:dyDescent="0.3">
      <c r="B62" s="6"/>
      <c r="C62" s="43" t="s">
        <v>3</v>
      </c>
      <c r="D62" s="6"/>
      <c r="E62" s="6"/>
      <c r="F62" s="6"/>
      <c r="G62" s="6"/>
      <c r="H62" s="6"/>
    </row>
    <row r="63" spans="2:8" hidden="1" outlineLevel="1" x14ac:dyDescent="0.3">
      <c r="B63" s="6"/>
      <c r="C63" s="43" t="s">
        <v>5</v>
      </c>
      <c r="D63" s="6"/>
      <c r="E63" s="6"/>
      <c r="F63" s="6"/>
      <c r="G63" s="6"/>
      <c r="H63" s="6"/>
    </row>
    <row r="64" spans="2:8" hidden="1" outlineLevel="1" x14ac:dyDescent="0.3">
      <c r="B64" s="6"/>
      <c r="C64" s="43" t="s">
        <v>6</v>
      </c>
      <c r="D64" s="6"/>
      <c r="E64" s="6"/>
      <c r="F64" s="6"/>
      <c r="G64" s="6"/>
      <c r="H64" s="6"/>
    </row>
    <row r="65" spans="2:8" hidden="1" outlineLevel="1" x14ac:dyDescent="0.3">
      <c r="B65" s="6"/>
      <c r="C65" s="43" t="s">
        <v>7</v>
      </c>
      <c r="D65" s="6"/>
      <c r="E65" s="6"/>
      <c r="F65" s="6"/>
      <c r="G65" s="6"/>
      <c r="H65" s="6"/>
    </row>
    <row r="66" spans="2:8" hidden="1" outlineLevel="1" x14ac:dyDescent="0.3">
      <c r="B66" s="6"/>
      <c r="C66" s="43" t="s">
        <v>8</v>
      </c>
      <c r="D66" s="6"/>
      <c r="E66" s="6"/>
      <c r="F66" s="6"/>
      <c r="G66" s="6"/>
      <c r="H66" s="6"/>
    </row>
    <row r="67" spans="2:8" ht="28.5" hidden="1" customHeight="1" outlineLevel="1" x14ac:dyDescent="0.3">
      <c r="B67" s="37" t="s">
        <v>125</v>
      </c>
      <c r="C67" s="47" t="s">
        <v>126</v>
      </c>
      <c r="D67" s="6"/>
      <c r="E67" s="6"/>
      <c r="F67" s="6"/>
      <c r="G67" s="6"/>
      <c r="H67" s="6"/>
    </row>
    <row r="68" spans="2:8" hidden="1" outlineLevel="1" x14ac:dyDescent="0.3">
      <c r="B68" s="6"/>
      <c r="C68" s="43" t="s">
        <v>4</v>
      </c>
      <c r="D68" s="6"/>
      <c r="E68" s="6"/>
      <c r="F68" s="6"/>
      <c r="G68" s="6"/>
      <c r="H68" s="6"/>
    </row>
    <row r="69" spans="2:8" hidden="1" outlineLevel="1" x14ac:dyDescent="0.3">
      <c r="B69" s="6"/>
      <c r="C69" s="43" t="s">
        <v>3</v>
      </c>
      <c r="D69" s="6"/>
      <c r="E69" s="6"/>
      <c r="F69" s="6"/>
      <c r="G69" s="6"/>
      <c r="H69" s="6"/>
    </row>
    <row r="70" spans="2:8" hidden="1" outlineLevel="1" x14ac:dyDescent="0.3">
      <c r="B70" s="6"/>
      <c r="C70" s="43" t="s">
        <v>5</v>
      </c>
      <c r="D70" s="6"/>
      <c r="E70" s="6"/>
      <c r="F70" s="6"/>
      <c r="G70" s="6"/>
      <c r="H70" s="6"/>
    </row>
    <row r="71" spans="2:8" hidden="1" outlineLevel="1" x14ac:dyDescent="0.3">
      <c r="B71" s="6"/>
      <c r="C71" s="43" t="s">
        <v>6</v>
      </c>
      <c r="D71" s="6"/>
      <c r="E71" s="6"/>
      <c r="F71" s="6"/>
      <c r="G71" s="6"/>
      <c r="H71" s="6"/>
    </row>
    <row r="72" spans="2:8" hidden="1" outlineLevel="1" x14ac:dyDescent="0.3">
      <c r="B72" s="6"/>
      <c r="C72" s="43" t="s">
        <v>7</v>
      </c>
      <c r="D72" s="6"/>
      <c r="E72" s="6"/>
      <c r="F72" s="6"/>
      <c r="G72" s="6"/>
      <c r="H72" s="6"/>
    </row>
    <row r="73" spans="2:8" hidden="1" outlineLevel="1" x14ac:dyDescent="0.3">
      <c r="B73" s="6"/>
      <c r="C73" s="43" t="s">
        <v>8</v>
      </c>
      <c r="D73" s="6"/>
      <c r="E73" s="6"/>
      <c r="F73" s="6"/>
      <c r="G73" s="6"/>
      <c r="H73" s="6"/>
    </row>
    <row r="74" spans="2:8" ht="28.5" hidden="1" customHeight="1" outlineLevel="1" x14ac:dyDescent="0.3">
      <c r="B74" s="37" t="s">
        <v>127</v>
      </c>
      <c r="C74" s="47" t="s">
        <v>128</v>
      </c>
      <c r="D74" s="6"/>
      <c r="E74" s="6"/>
      <c r="F74" s="6"/>
      <c r="G74" s="6"/>
      <c r="H74" s="6"/>
    </row>
    <row r="75" spans="2:8" hidden="1" outlineLevel="1" x14ac:dyDescent="0.3">
      <c r="B75" s="6"/>
      <c r="C75" s="43" t="s">
        <v>4</v>
      </c>
      <c r="D75" s="6"/>
      <c r="E75" s="6"/>
      <c r="F75" s="6"/>
      <c r="G75" s="6"/>
      <c r="H75" s="6"/>
    </row>
    <row r="76" spans="2:8" hidden="1" outlineLevel="1" x14ac:dyDescent="0.3">
      <c r="B76" s="6"/>
      <c r="C76" s="43" t="s">
        <v>3</v>
      </c>
      <c r="D76" s="6"/>
      <c r="E76" s="6"/>
      <c r="F76" s="6"/>
      <c r="G76" s="6"/>
      <c r="H76" s="6"/>
    </row>
    <row r="77" spans="2:8" hidden="1" outlineLevel="1" x14ac:dyDescent="0.3">
      <c r="B77" s="6"/>
      <c r="C77" s="43" t="s">
        <v>5</v>
      </c>
      <c r="D77" s="6"/>
      <c r="E77" s="6"/>
      <c r="F77" s="6"/>
      <c r="G77" s="6"/>
      <c r="H77" s="6"/>
    </row>
    <row r="78" spans="2:8" hidden="1" outlineLevel="1" x14ac:dyDescent="0.3">
      <c r="B78" s="6"/>
      <c r="C78" s="43" t="s">
        <v>6</v>
      </c>
      <c r="D78" s="6"/>
      <c r="E78" s="6"/>
      <c r="F78" s="6"/>
      <c r="G78" s="6"/>
      <c r="H78" s="6"/>
    </row>
    <row r="79" spans="2:8" hidden="1" outlineLevel="1" x14ac:dyDescent="0.3">
      <c r="B79" s="6"/>
      <c r="C79" s="43" t="s">
        <v>7</v>
      </c>
      <c r="D79" s="6"/>
      <c r="E79" s="6"/>
      <c r="F79" s="6"/>
      <c r="G79" s="6"/>
      <c r="H79" s="6"/>
    </row>
    <row r="80" spans="2:8" hidden="1" outlineLevel="1" x14ac:dyDescent="0.3">
      <c r="B80" s="6"/>
      <c r="C80" s="43" t="s">
        <v>8</v>
      </c>
      <c r="D80" s="6"/>
      <c r="E80" s="6"/>
      <c r="F80" s="6"/>
      <c r="G80" s="6"/>
      <c r="H80" s="6"/>
    </row>
    <row r="81" spans="2:8" ht="28.5" hidden="1" customHeight="1" outlineLevel="1" x14ac:dyDescent="0.3">
      <c r="B81" s="37" t="s">
        <v>129</v>
      </c>
      <c r="C81" s="47" t="s">
        <v>130</v>
      </c>
      <c r="D81" s="6"/>
      <c r="E81" s="6"/>
      <c r="F81" s="6"/>
      <c r="G81" s="6"/>
      <c r="H81" s="6"/>
    </row>
    <row r="82" spans="2:8" hidden="1" outlineLevel="1" x14ac:dyDescent="0.3">
      <c r="B82" s="6"/>
      <c r="C82" s="43" t="s">
        <v>4</v>
      </c>
      <c r="D82" s="6"/>
      <c r="E82" s="6"/>
      <c r="F82" s="6"/>
      <c r="G82" s="6"/>
      <c r="H82" s="6"/>
    </row>
    <row r="83" spans="2:8" hidden="1" outlineLevel="1" x14ac:dyDescent="0.3">
      <c r="B83" s="6"/>
      <c r="C83" s="43" t="s">
        <v>3</v>
      </c>
      <c r="D83" s="6"/>
      <c r="E83" s="6"/>
      <c r="F83" s="6"/>
      <c r="G83" s="6"/>
      <c r="H83" s="6"/>
    </row>
    <row r="84" spans="2:8" hidden="1" outlineLevel="1" x14ac:dyDescent="0.3">
      <c r="B84" s="6"/>
      <c r="C84" s="43" t="s">
        <v>5</v>
      </c>
      <c r="D84" s="6"/>
      <c r="E84" s="6"/>
      <c r="F84" s="6"/>
      <c r="G84" s="6"/>
      <c r="H84" s="6"/>
    </row>
    <row r="85" spans="2:8" hidden="1" outlineLevel="1" x14ac:dyDescent="0.3">
      <c r="B85" s="6"/>
      <c r="C85" s="43" t="s">
        <v>6</v>
      </c>
      <c r="D85" s="6"/>
      <c r="E85" s="6"/>
      <c r="F85" s="6"/>
      <c r="G85" s="6"/>
      <c r="H85" s="6"/>
    </row>
    <row r="86" spans="2:8" hidden="1" outlineLevel="1" x14ac:dyDescent="0.3">
      <c r="B86" s="6"/>
      <c r="C86" s="43" t="s">
        <v>7</v>
      </c>
      <c r="D86" s="6"/>
      <c r="E86" s="6"/>
      <c r="F86" s="6"/>
      <c r="G86" s="6"/>
      <c r="H86" s="6"/>
    </row>
    <row r="87" spans="2:8" hidden="1" outlineLevel="1" x14ac:dyDescent="0.3">
      <c r="B87" s="6"/>
      <c r="C87" s="43" t="s">
        <v>8</v>
      </c>
      <c r="D87" s="6"/>
      <c r="E87" s="6"/>
      <c r="F87" s="6"/>
      <c r="G87" s="6"/>
      <c r="H87" s="6"/>
    </row>
    <row r="88" spans="2:8" ht="28.5" hidden="1" customHeight="1" outlineLevel="1" x14ac:dyDescent="0.3">
      <c r="B88" s="37" t="s">
        <v>131</v>
      </c>
      <c r="C88" s="47" t="s">
        <v>132</v>
      </c>
      <c r="D88" s="6"/>
      <c r="E88" s="6"/>
      <c r="F88" s="6"/>
      <c r="G88" s="6"/>
      <c r="H88" s="6"/>
    </row>
    <row r="89" spans="2:8" hidden="1" outlineLevel="1" x14ac:dyDescent="0.3">
      <c r="B89" s="6"/>
      <c r="C89" s="43" t="s">
        <v>4</v>
      </c>
      <c r="D89" s="6"/>
      <c r="E89" s="6"/>
      <c r="F89" s="6"/>
      <c r="G89" s="6"/>
      <c r="H89" s="6"/>
    </row>
    <row r="90" spans="2:8" hidden="1" outlineLevel="1" x14ac:dyDescent="0.3">
      <c r="B90" s="6"/>
      <c r="C90" s="43" t="s">
        <v>3</v>
      </c>
      <c r="D90" s="6"/>
      <c r="E90" s="6"/>
      <c r="F90" s="6"/>
      <c r="G90" s="6"/>
      <c r="H90" s="6"/>
    </row>
    <row r="91" spans="2:8" hidden="1" outlineLevel="1" x14ac:dyDescent="0.3">
      <c r="B91" s="6"/>
      <c r="C91" s="43" t="s">
        <v>5</v>
      </c>
      <c r="D91" s="6"/>
      <c r="E91" s="6"/>
      <c r="F91" s="6"/>
      <c r="G91" s="6"/>
      <c r="H91" s="6"/>
    </row>
    <row r="92" spans="2:8" hidden="1" outlineLevel="1" x14ac:dyDescent="0.3">
      <c r="B92" s="6"/>
      <c r="C92" s="43" t="s">
        <v>6</v>
      </c>
      <c r="D92" s="6"/>
      <c r="E92" s="6"/>
      <c r="F92" s="6"/>
      <c r="G92" s="6"/>
      <c r="H92" s="6"/>
    </row>
    <row r="93" spans="2:8" hidden="1" outlineLevel="1" x14ac:dyDescent="0.3">
      <c r="B93" s="6"/>
      <c r="C93" s="43" t="s">
        <v>7</v>
      </c>
      <c r="D93" s="6"/>
      <c r="E93" s="6"/>
      <c r="F93" s="6"/>
      <c r="G93" s="6"/>
      <c r="H93" s="6"/>
    </row>
    <row r="94" spans="2:8" hidden="1" outlineLevel="1" x14ac:dyDescent="0.3">
      <c r="B94" s="6"/>
      <c r="C94" s="43" t="s">
        <v>8</v>
      </c>
      <c r="D94" s="6"/>
      <c r="E94" s="6"/>
      <c r="F94" s="6"/>
      <c r="G94" s="6"/>
      <c r="H94" s="6"/>
    </row>
    <row r="95" spans="2:8" ht="28.5" hidden="1" customHeight="1" outlineLevel="1" x14ac:dyDescent="0.3">
      <c r="B95" s="37" t="s">
        <v>133</v>
      </c>
      <c r="C95" s="47" t="s">
        <v>134</v>
      </c>
      <c r="D95" s="6"/>
      <c r="E95" s="6"/>
      <c r="F95" s="6"/>
      <c r="G95" s="6"/>
      <c r="H95" s="6"/>
    </row>
    <row r="96" spans="2:8" hidden="1" outlineLevel="1" x14ac:dyDescent="0.3">
      <c r="B96" s="6"/>
      <c r="C96" s="43" t="s">
        <v>4</v>
      </c>
      <c r="D96" s="6"/>
      <c r="E96" s="6"/>
      <c r="F96" s="6"/>
      <c r="G96" s="6"/>
      <c r="H96" s="6"/>
    </row>
    <row r="97" spans="2:8" hidden="1" outlineLevel="1" x14ac:dyDescent="0.3">
      <c r="B97" s="6"/>
      <c r="C97" s="43" t="s">
        <v>3</v>
      </c>
      <c r="D97" s="6"/>
      <c r="E97" s="6"/>
      <c r="F97" s="6"/>
      <c r="G97" s="6"/>
      <c r="H97" s="6"/>
    </row>
    <row r="98" spans="2:8" hidden="1" outlineLevel="1" x14ac:dyDescent="0.3">
      <c r="B98" s="6"/>
      <c r="C98" s="43" t="s">
        <v>5</v>
      </c>
      <c r="D98" s="6"/>
      <c r="E98" s="6"/>
      <c r="F98" s="6"/>
      <c r="G98" s="6"/>
      <c r="H98" s="6"/>
    </row>
    <row r="99" spans="2:8" hidden="1" outlineLevel="1" x14ac:dyDescent="0.3">
      <c r="B99" s="6"/>
      <c r="C99" s="43" t="s">
        <v>6</v>
      </c>
      <c r="D99" s="6"/>
      <c r="E99" s="6"/>
      <c r="F99" s="6"/>
      <c r="G99" s="6"/>
      <c r="H99" s="6"/>
    </row>
    <row r="100" spans="2:8" hidden="1" outlineLevel="1" x14ac:dyDescent="0.3">
      <c r="B100" s="6"/>
      <c r="C100" s="43" t="s">
        <v>7</v>
      </c>
      <c r="D100" s="6"/>
      <c r="E100" s="6"/>
      <c r="F100" s="6"/>
      <c r="G100" s="6"/>
      <c r="H100" s="6"/>
    </row>
    <row r="101" spans="2:8" hidden="1" outlineLevel="1" x14ac:dyDescent="0.3">
      <c r="B101" s="6"/>
      <c r="C101" s="43" t="s">
        <v>8</v>
      </c>
      <c r="D101" s="6"/>
      <c r="E101" s="6"/>
      <c r="F101" s="6"/>
      <c r="G101" s="6"/>
      <c r="H101" s="6"/>
    </row>
    <row r="102" spans="2:8" ht="28.5" hidden="1" customHeight="1" outlineLevel="1" x14ac:dyDescent="0.3">
      <c r="B102" s="37" t="s">
        <v>135</v>
      </c>
      <c r="C102" s="47" t="s">
        <v>136</v>
      </c>
      <c r="D102" s="6"/>
      <c r="E102" s="6"/>
      <c r="F102" s="6"/>
      <c r="G102" s="6"/>
      <c r="H102" s="6"/>
    </row>
    <row r="103" spans="2:8" hidden="1" outlineLevel="1" x14ac:dyDescent="0.3">
      <c r="B103" s="6"/>
      <c r="C103" s="43" t="s">
        <v>4</v>
      </c>
      <c r="D103" s="6"/>
      <c r="E103" s="6"/>
      <c r="F103" s="6"/>
      <c r="G103" s="6"/>
      <c r="H103" s="6"/>
    </row>
    <row r="104" spans="2:8" hidden="1" outlineLevel="1" x14ac:dyDescent="0.3">
      <c r="B104" s="6"/>
      <c r="C104" s="43" t="s">
        <v>3</v>
      </c>
      <c r="D104" s="6"/>
      <c r="E104" s="6"/>
      <c r="F104" s="6"/>
      <c r="G104" s="6"/>
      <c r="H104" s="6"/>
    </row>
    <row r="105" spans="2:8" hidden="1" outlineLevel="1" x14ac:dyDescent="0.3">
      <c r="B105" s="6"/>
      <c r="C105" s="43" t="s">
        <v>5</v>
      </c>
      <c r="D105" s="6"/>
      <c r="E105" s="6"/>
      <c r="F105" s="6"/>
      <c r="G105" s="6"/>
      <c r="H105" s="6"/>
    </row>
    <row r="106" spans="2:8" hidden="1" outlineLevel="1" x14ac:dyDescent="0.3">
      <c r="B106" s="6"/>
      <c r="C106" s="43" t="s">
        <v>6</v>
      </c>
      <c r="D106" s="6"/>
      <c r="E106" s="6"/>
      <c r="F106" s="6"/>
      <c r="G106" s="6"/>
      <c r="H106" s="6"/>
    </row>
    <row r="107" spans="2:8" hidden="1" outlineLevel="1" x14ac:dyDescent="0.3">
      <c r="B107" s="6"/>
      <c r="C107" s="43" t="s">
        <v>7</v>
      </c>
      <c r="D107" s="6"/>
      <c r="E107" s="6"/>
      <c r="F107" s="6"/>
      <c r="G107" s="6"/>
      <c r="H107" s="6"/>
    </row>
    <row r="108" spans="2:8" hidden="1" outlineLevel="1" x14ac:dyDescent="0.3">
      <c r="B108" s="6"/>
      <c r="C108" s="43" t="s">
        <v>8</v>
      </c>
      <c r="D108" s="6"/>
      <c r="E108" s="6"/>
      <c r="F108" s="6"/>
      <c r="G108" s="6"/>
      <c r="H108" s="6"/>
    </row>
    <row r="109" spans="2:8" ht="28.5" hidden="1" customHeight="1" outlineLevel="1" x14ac:dyDescent="0.3">
      <c r="B109" s="37" t="s">
        <v>137</v>
      </c>
      <c r="C109" s="47" t="s">
        <v>138</v>
      </c>
      <c r="D109" s="6"/>
      <c r="E109" s="6"/>
      <c r="F109" s="6"/>
      <c r="G109" s="6"/>
      <c r="H109" s="6"/>
    </row>
    <row r="110" spans="2:8" hidden="1" outlineLevel="1" x14ac:dyDescent="0.3">
      <c r="B110" s="6"/>
      <c r="C110" s="43" t="s">
        <v>4</v>
      </c>
      <c r="D110" s="6"/>
      <c r="E110" s="6"/>
      <c r="F110" s="6"/>
      <c r="G110" s="6"/>
      <c r="H110" s="6"/>
    </row>
    <row r="111" spans="2:8" hidden="1" outlineLevel="1" x14ac:dyDescent="0.3">
      <c r="B111" s="6"/>
      <c r="C111" s="43" t="s">
        <v>3</v>
      </c>
      <c r="D111" s="6"/>
      <c r="E111" s="6"/>
      <c r="F111" s="6"/>
      <c r="G111" s="6"/>
      <c r="H111" s="6"/>
    </row>
    <row r="112" spans="2:8" hidden="1" outlineLevel="1" x14ac:dyDescent="0.3">
      <c r="B112" s="6"/>
      <c r="C112" s="43" t="s">
        <v>5</v>
      </c>
      <c r="D112" s="6"/>
      <c r="E112" s="6"/>
      <c r="F112" s="6"/>
      <c r="G112" s="6"/>
      <c r="H112" s="6"/>
    </row>
    <row r="113" spans="2:8" hidden="1" outlineLevel="1" x14ac:dyDescent="0.3">
      <c r="B113" s="6"/>
      <c r="C113" s="43" t="s">
        <v>6</v>
      </c>
      <c r="D113" s="6"/>
      <c r="E113" s="6"/>
      <c r="F113" s="6"/>
      <c r="G113" s="6"/>
      <c r="H113" s="6"/>
    </row>
    <row r="114" spans="2:8" hidden="1" outlineLevel="1" x14ac:dyDescent="0.3">
      <c r="B114" s="6"/>
      <c r="C114" s="43" t="s">
        <v>7</v>
      </c>
      <c r="D114" s="6"/>
      <c r="E114" s="6"/>
      <c r="F114" s="6"/>
      <c r="G114" s="6"/>
      <c r="H114" s="6"/>
    </row>
    <row r="115" spans="2:8" hidden="1" outlineLevel="1" x14ac:dyDescent="0.3">
      <c r="B115" s="6"/>
      <c r="C115" s="43" t="s">
        <v>8</v>
      </c>
      <c r="D115" s="6"/>
      <c r="E115" s="6"/>
      <c r="F115" s="6"/>
      <c r="G115" s="6"/>
      <c r="H115" s="6"/>
    </row>
    <row r="116" spans="2:8" ht="28.5" hidden="1" customHeight="1" outlineLevel="1" x14ac:dyDescent="0.3">
      <c r="B116" s="37" t="s">
        <v>139</v>
      </c>
      <c r="C116" s="47" t="s">
        <v>140</v>
      </c>
      <c r="D116" s="6"/>
      <c r="E116" s="6"/>
      <c r="F116" s="6"/>
      <c r="G116" s="6"/>
      <c r="H116" s="6"/>
    </row>
    <row r="117" spans="2:8" hidden="1" outlineLevel="1" x14ac:dyDescent="0.3">
      <c r="B117" s="6"/>
      <c r="C117" s="43" t="s">
        <v>4</v>
      </c>
      <c r="D117" s="6"/>
      <c r="E117" s="6"/>
      <c r="F117" s="6"/>
      <c r="G117" s="6"/>
      <c r="H117" s="6"/>
    </row>
    <row r="118" spans="2:8" hidden="1" outlineLevel="1" x14ac:dyDescent="0.3">
      <c r="B118" s="6"/>
      <c r="C118" s="43" t="s">
        <v>3</v>
      </c>
      <c r="D118" s="6"/>
      <c r="E118" s="6"/>
      <c r="F118" s="6"/>
      <c r="G118" s="6"/>
      <c r="H118" s="6"/>
    </row>
    <row r="119" spans="2:8" hidden="1" outlineLevel="1" x14ac:dyDescent="0.3">
      <c r="B119" s="6"/>
      <c r="C119" s="43" t="s">
        <v>5</v>
      </c>
      <c r="D119" s="6"/>
      <c r="E119" s="6"/>
      <c r="F119" s="6"/>
      <c r="G119" s="6"/>
      <c r="H119" s="6"/>
    </row>
    <row r="120" spans="2:8" hidden="1" outlineLevel="1" x14ac:dyDescent="0.3">
      <c r="B120" s="6"/>
      <c r="C120" s="43" t="s">
        <v>6</v>
      </c>
      <c r="D120" s="6"/>
      <c r="E120" s="6"/>
      <c r="F120" s="6"/>
      <c r="G120" s="6"/>
      <c r="H120" s="6"/>
    </row>
    <row r="121" spans="2:8" hidden="1" outlineLevel="1" x14ac:dyDescent="0.3">
      <c r="B121" s="6"/>
      <c r="C121" s="43" t="s">
        <v>7</v>
      </c>
      <c r="D121" s="6"/>
      <c r="E121" s="6"/>
      <c r="F121" s="6"/>
      <c r="G121" s="6"/>
      <c r="H121" s="6"/>
    </row>
    <row r="122" spans="2:8" hidden="1" outlineLevel="1" x14ac:dyDescent="0.3">
      <c r="B122" s="6"/>
      <c r="C122" s="43" t="s">
        <v>8</v>
      </c>
      <c r="D122" s="6"/>
      <c r="E122" s="6"/>
      <c r="F122" s="6"/>
      <c r="G122" s="6"/>
      <c r="H122" s="6"/>
    </row>
    <row r="123" spans="2:8" ht="28.5" hidden="1" customHeight="1" outlineLevel="1" x14ac:dyDescent="0.3">
      <c r="B123" s="37" t="s">
        <v>141</v>
      </c>
      <c r="C123" s="47" t="s">
        <v>142</v>
      </c>
      <c r="D123" s="6"/>
      <c r="E123" s="6"/>
      <c r="F123" s="6"/>
      <c r="G123" s="6"/>
      <c r="H123" s="6"/>
    </row>
    <row r="124" spans="2:8" hidden="1" outlineLevel="1" x14ac:dyDescent="0.3">
      <c r="B124" s="6"/>
      <c r="C124" s="43" t="s">
        <v>4</v>
      </c>
      <c r="D124" s="6"/>
      <c r="E124" s="6"/>
      <c r="F124" s="6"/>
      <c r="G124" s="6"/>
      <c r="H124" s="6"/>
    </row>
    <row r="125" spans="2:8" hidden="1" outlineLevel="1" x14ac:dyDescent="0.3">
      <c r="B125" s="6"/>
      <c r="C125" s="43" t="s">
        <v>3</v>
      </c>
      <c r="D125" s="6"/>
      <c r="E125" s="6"/>
      <c r="F125" s="6"/>
      <c r="G125" s="6"/>
      <c r="H125" s="6"/>
    </row>
    <row r="126" spans="2:8" hidden="1" outlineLevel="1" x14ac:dyDescent="0.3">
      <c r="B126" s="6"/>
      <c r="C126" s="43" t="s">
        <v>5</v>
      </c>
      <c r="D126" s="6"/>
      <c r="E126" s="6"/>
      <c r="F126" s="6"/>
      <c r="G126" s="6"/>
      <c r="H126" s="6"/>
    </row>
    <row r="127" spans="2:8" hidden="1" outlineLevel="1" x14ac:dyDescent="0.3">
      <c r="B127" s="6"/>
      <c r="C127" s="43" t="s">
        <v>6</v>
      </c>
      <c r="D127" s="6"/>
      <c r="E127" s="6"/>
      <c r="F127" s="6"/>
      <c r="G127" s="6"/>
      <c r="H127" s="6"/>
    </row>
    <row r="128" spans="2:8" hidden="1" outlineLevel="1" x14ac:dyDescent="0.3">
      <c r="B128" s="6"/>
      <c r="C128" s="43" t="s">
        <v>7</v>
      </c>
      <c r="D128" s="6"/>
      <c r="E128" s="6"/>
      <c r="F128" s="6"/>
      <c r="G128" s="6"/>
      <c r="H128" s="6"/>
    </row>
    <row r="129" spans="2:8" hidden="1" outlineLevel="1" x14ac:dyDescent="0.3">
      <c r="B129" s="6"/>
      <c r="C129" s="43" t="s">
        <v>8</v>
      </c>
      <c r="D129" s="6"/>
      <c r="E129" s="6"/>
      <c r="F129" s="6"/>
      <c r="G129" s="6"/>
      <c r="H129" s="6"/>
    </row>
    <row r="130" spans="2:8" ht="28.5" hidden="1" customHeight="1" outlineLevel="1" x14ac:dyDescent="0.3">
      <c r="B130" s="37" t="s">
        <v>143</v>
      </c>
      <c r="C130" s="47" t="s">
        <v>144</v>
      </c>
      <c r="D130" s="6"/>
      <c r="E130" s="6"/>
      <c r="F130" s="6"/>
      <c r="G130" s="6"/>
      <c r="H130" s="6"/>
    </row>
    <row r="131" spans="2:8" hidden="1" outlineLevel="1" x14ac:dyDescent="0.3">
      <c r="B131" s="6"/>
      <c r="C131" s="43" t="s">
        <v>4</v>
      </c>
      <c r="D131" s="6"/>
      <c r="E131" s="6"/>
      <c r="F131" s="6"/>
      <c r="G131" s="6"/>
      <c r="H131" s="6"/>
    </row>
    <row r="132" spans="2:8" hidden="1" outlineLevel="1" x14ac:dyDescent="0.3">
      <c r="B132" s="6"/>
      <c r="C132" s="43" t="s">
        <v>3</v>
      </c>
      <c r="D132" s="6"/>
      <c r="E132" s="6"/>
      <c r="F132" s="6"/>
      <c r="G132" s="6"/>
      <c r="H132" s="6"/>
    </row>
    <row r="133" spans="2:8" hidden="1" outlineLevel="1" x14ac:dyDescent="0.3">
      <c r="B133" s="6"/>
      <c r="C133" s="43" t="s">
        <v>5</v>
      </c>
      <c r="D133" s="6"/>
      <c r="E133" s="6"/>
      <c r="F133" s="6"/>
      <c r="G133" s="6"/>
      <c r="H133" s="6"/>
    </row>
    <row r="134" spans="2:8" hidden="1" outlineLevel="1" x14ac:dyDescent="0.3">
      <c r="B134" s="6"/>
      <c r="C134" s="43" t="s">
        <v>6</v>
      </c>
      <c r="D134" s="6"/>
      <c r="E134" s="6"/>
      <c r="F134" s="6"/>
      <c r="G134" s="6"/>
      <c r="H134" s="6"/>
    </row>
    <row r="135" spans="2:8" hidden="1" outlineLevel="1" x14ac:dyDescent="0.3">
      <c r="B135" s="6"/>
      <c r="C135" s="43" t="s">
        <v>7</v>
      </c>
      <c r="D135" s="6"/>
      <c r="E135" s="6"/>
      <c r="F135" s="6"/>
      <c r="G135" s="6"/>
      <c r="H135" s="6"/>
    </row>
    <row r="136" spans="2:8" hidden="1" outlineLevel="1" x14ac:dyDescent="0.3">
      <c r="B136" s="6"/>
      <c r="C136" s="43" t="s">
        <v>8</v>
      </c>
      <c r="D136" s="6"/>
      <c r="E136" s="6"/>
      <c r="F136" s="6"/>
      <c r="G136" s="6"/>
      <c r="H136" s="6"/>
    </row>
    <row r="137" spans="2:8" ht="28.5" hidden="1" customHeight="1" outlineLevel="1" x14ac:dyDescent="0.3">
      <c r="B137" s="37" t="s">
        <v>145</v>
      </c>
      <c r="C137" s="47" t="s">
        <v>146</v>
      </c>
      <c r="D137" s="6"/>
      <c r="E137" s="6"/>
      <c r="F137" s="6"/>
      <c r="G137" s="6"/>
      <c r="H137" s="6"/>
    </row>
    <row r="138" spans="2:8" hidden="1" outlineLevel="1" x14ac:dyDescent="0.3">
      <c r="B138" s="6"/>
      <c r="C138" s="43" t="s">
        <v>4</v>
      </c>
      <c r="D138" s="6"/>
      <c r="E138" s="6"/>
      <c r="F138" s="6"/>
      <c r="G138" s="6"/>
      <c r="H138" s="6"/>
    </row>
    <row r="139" spans="2:8" hidden="1" outlineLevel="1" x14ac:dyDescent="0.3">
      <c r="B139" s="6"/>
      <c r="C139" s="43" t="s">
        <v>3</v>
      </c>
      <c r="D139" s="6"/>
      <c r="E139" s="6"/>
      <c r="F139" s="6"/>
      <c r="G139" s="6"/>
      <c r="H139" s="6"/>
    </row>
    <row r="140" spans="2:8" hidden="1" outlineLevel="1" x14ac:dyDescent="0.3">
      <c r="B140" s="6"/>
      <c r="C140" s="43" t="s">
        <v>5</v>
      </c>
      <c r="D140" s="6"/>
      <c r="E140" s="6"/>
      <c r="F140" s="6"/>
      <c r="G140" s="6"/>
      <c r="H140" s="6"/>
    </row>
    <row r="141" spans="2:8" hidden="1" outlineLevel="1" x14ac:dyDescent="0.3">
      <c r="B141" s="6"/>
      <c r="C141" s="43" t="s">
        <v>6</v>
      </c>
      <c r="D141" s="6"/>
      <c r="E141" s="6"/>
      <c r="F141" s="6"/>
      <c r="G141" s="6"/>
      <c r="H141" s="6"/>
    </row>
    <row r="142" spans="2:8" hidden="1" outlineLevel="1" x14ac:dyDescent="0.3">
      <c r="B142" s="6"/>
      <c r="C142" s="43" t="s">
        <v>7</v>
      </c>
      <c r="D142" s="6"/>
      <c r="E142" s="6"/>
      <c r="F142" s="6"/>
      <c r="G142" s="6"/>
      <c r="H142" s="6"/>
    </row>
    <row r="143" spans="2:8" hidden="1" outlineLevel="1" x14ac:dyDescent="0.3">
      <c r="B143" s="6"/>
      <c r="C143" s="43" t="s">
        <v>8</v>
      </c>
      <c r="D143" s="6"/>
      <c r="E143" s="6"/>
      <c r="F143" s="6"/>
      <c r="G143" s="6"/>
      <c r="H143" s="6"/>
    </row>
    <row r="144" spans="2:8" ht="28.5" customHeight="1" collapsed="1" x14ac:dyDescent="0.3">
      <c r="B144" s="37" t="s">
        <v>147</v>
      </c>
      <c r="C144" s="47" t="s">
        <v>148</v>
      </c>
      <c r="D144" s="15"/>
      <c r="E144" s="15"/>
      <c r="F144" s="15"/>
      <c r="G144" s="15"/>
      <c r="H144" s="86"/>
    </row>
    <row r="145" spans="2:8" x14ac:dyDescent="0.3">
      <c r="B145" s="6"/>
      <c r="C145" s="42" t="s">
        <v>4</v>
      </c>
      <c r="D145" s="15"/>
      <c r="E145" s="15"/>
      <c r="F145" s="15"/>
      <c r="G145" s="15"/>
      <c r="H145" s="86"/>
    </row>
    <row r="146" spans="2:8" ht="66" x14ac:dyDescent="0.3">
      <c r="B146" s="6">
        <v>1</v>
      </c>
      <c r="C146" s="43" t="s">
        <v>289</v>
      </c>
      <c r="D146" s="15">
        <v>2017</v>
      </c>
      <c r="E146" s="15">
        <v>0.4</v>
      </c>
      <c r="F146" s="15">
        <v>0.13500000000000001</v>
      </c>
      <c r="G146" s="15">
        <v>4.5</v>
      </c>
      <c r="H146" s="86">
        <v>46.031910000000003</v>
      </c>
    </row>
    <row r="147" spans="2:8" ht="49.5" x14ac:dyDescent="0.3">
      <c r="B147" s="6">
        <v>2</v>
      </c>
      <c r="C147" s="43" t="s">
        <v>290</v>
      </c>
      <c r="D147" s="15">
        <v>2017</v>
      </c>
      <c r="E147" s="15">
        <v>0.4</v>
      </c>
      <c r="F147" s="15">
        <v>0.28999999999999998</v>
      </c>
      <c r="G147" s="15">
        <v>15</v>
      </c>
      <c r="H147" s="86">
        <v>86.777349999999998</v>
      </c>
    </row>
    <row r="148" spans="2:8" ht="49.5" x14ac:dyDescent="0.3">
      <c r="B148" s="6">
        <v>3</v>
      </c>
      <c r="C148" s="43" t="s">
        <v>291</v>
      </c>
      <c r="D148" s="15">
        <v>2018</v>
      </c>
      <c r="E148" s="15">
        <v>0.4</v>
      </c>
      <c r="F148" s="15">
        <v>6.3E-2</v>
      </c>
      <c r="G148" s="15">
        <v>4.5</v>
      </c>
      <c r="H148" s="86">
        <v>32.141599999999997</v>
      </c>
    </row>
    <row r="149" spans="2:8" ht="49.5" x14ac:dyDescent="0.3">
      <c r="B149" s="6">
        <v>4</v>
      </c>
      <c r="C149" s="43" t="s">
        <v>292</v>
      </c>
      <c r="D149" s="15">
        <v>2018</v>
      </c>
      <c r="E149" s="15">
        <v>0.4</v>
      </c>
      <c r="F149" s="15">
        <v>6.3E-2</v>
      </c>
      <c r="G149" s="15">
        <v>10</v>
      </c>
      <c r="H149" s="86">
        <v>32.14161</v>
      </c>
    </row>
    <row r="150" spans="2:8" ht="49.5" x14ac:dyDescent="0.3">
      <c r="B150" s="6">
        <v>5</v>
      </c>
      <c r="C150" s="43" t="s">
        <v>280</v>
      </c>
      <c r="D150" s="15">
        <v>2019</v>
      </c>
      <c r="E150" s="15">
        <v>10</v>
      </c>
      <c r="F150" s="15">
        <v>700</v>
      </c>
      <c r="G150" s="15">
        <v>55</v>
      </c>
      <c r="H150" s="86">
        <v>605.09238000000005</v>
      </c>
    </row>
    <row r="151" spans="2:8" ht="49.5" x14ac:dyDescent="0.3">
      <c r="B151" s="6">
        <v>6</v>
      </c>
      <c r="C151" s="43" t="s">
        <v>281</v>
      </c>
      <c r="D151" s="15">
        <v>2019</v>
      </c>
      <c r="E151" s="15">
        <v>0.22</v>
      </c>
      <c r="F151" s="15">
        <v>850</v>
      </c>
      <c r="G151" s="15">
        <v>4.5</v>
      </c>
      <c r="H151" s="86">
        <v>287.78334999999998</v>
      </c>
    </row>
    <row r="152" spans="2:8" ht="33" x14ac:dyDescent="0.3">
      <c r="B152" s="6">
        <v>7</v>
      </c>
      <c r="C152" s="43" t="s">
        <v>282</v>
      </c>
      <c r="D152" s="15">
        <v>2019</v>
      </c>
      <c r="E152" s="15">
        <v>0.4</v>
      </c>
      <c r="F152" s="15">
        <v>400</v>
      </c>
      <c r="G152" s="15">
        <v>15</v>
      </c>
      <c r="H152" s="86">
        <v>87.583539999999999</v>
      </c>
    </row>
    <row r="153" spans="2:8" ht="49.5" x14ac:dyDescent="0.3">
      <c r="B153" s="6">
        <v>8</v>
      </c>
      <c r="C153" s="43" t="s">
        <v>283</v>
      </c>
      <c r="D153" s="15">
        <v>2019</v>
      </c>
      <c r="E153" s="15">
        <v>0.22</v>
      </c>
      <c r="F153" s="15">
        <v>445</v>
      </c>
      <c r="G153" s="15">
        <v>4</v>
      </c>
      <c r="H153" s="86">
        <v>42.711800000000004</v>
      </c>
    </row>
    <row r="154" spans="2:8" ht="49.5" x14ac:dyDescent="0.3">
      <c r="B154" s="6">
        <v>9</v>
      </c>
      <c r="C154" s="43" t="s">
        <v>284</v>
      </c>
      <c r="D154" s="15">
        <v>2019</v>
      </c>
      <c r="E154" s="15">
        <v>0.22</v>
      </c>
      <c r="F154" s="15">
        <v>160</v>
      </c>
      <c r="G154" s="15">
        <v>4</v>
      </c>
      <c r="H154" s="86">
        <v>36.831120000000006</v>
      </c>
    </row>
    <row r="155" spans="2:8" ht="49.5" x14ac:dyDescent="0.3">
      <c r="B155" s="6">
        <v>10</v>
      </c>
      <c r="C155" s="43" t="s">
        <v>285</v>
      </c>
      <c r="D155" s="15">
        <v>2019</v>
      </c>
      <c r="E155" s="15">
        <v>0.22</v>
      </c>
      <c r="F155" s="15">
        <v>110</v>
      </c>
      <c r="G155" s="15">
        <v>5</v>
      </c>
      <c r="H155" s="86">
        <v>29.287330000000001</v>
      </c>
    </row>
    <row r="156" spans="2:8" ht="49.5" x14ac:dyDescent="0.3">
      <c r="B156" s="6">
        <v>11</v>
      </c>
      <c r="C156" s="43" t="s">
        <v>286</v>
      </c>
      <c r="D156" s="15">
        <v>2019</v>
      </c>
      <c r="E156" s="15">
        <v>0.22</v>
      </c>
      <c r="F156" s="15">
        <v>150</v>
      </c>
      <c r="G156" s="15">
        <v>3</v>
      </c>
      <c r="H156" s="86">
        <v>42.232059999999997</v>
      </c>
    </row>
    <row r="157" spans="2:8" ht="49.5" x14ac:dyDescent="0.3">
      <c r="B157" s="6">
        <v>12</v>
      </c>
      <c r="C157" s="43" t="s">
        <v>287</v>
      </c>
      <c r="D157" s="15">
        <v>2019</v>
      </c>
      <c r="E157" s="15">
        <v>0.22</v>
      </c>
      <c r="F157" s="15">
        <v>150</v>
      </c>
      <c r="G157" s="15">
        <v>3</v>
      </c>
      <c r="H157" s="86">
        <v>32.030790000000003</v>
      </c>
    </row>
    <row r="158" spans="2:8" ht="49.5" x14ac:dyDescent="0.3">
      <c r="B158" s="6">
        <v>13</v>
      </c>
      <c r="C158" s="43" t="s">
        <v>288</v>
      </c>
      <c r="D158" s="15">
        <v>2019</v>
      </c>
      <c r="E158" s="15">
        <v>0.22</v>
      </c>
      <c r="F158" s="15">
        <v>280</v>
      </c>
      <c r="G158" s="15">
        <v>4</v>
      </c>
      <c r="H158" s="86">
        <v>112.61933999999999</v>
      </c>
    </row>
    <row r="159" spans="2:8" ht="49.5" x14ac:dyDescent="0.3">
      <c r="B159" s="6">
        <v>14</v>
      </c>
      <c r="C159" s="43" t="s">
        <v>293</v>
      </c>
      <c r="D159" s="15">
        <v>2019</v>
      </c>
      <c r="E159" s="15">
        <v>0.4</v>
      </c>
      <c r="F159" s="15">
        <v>460</v>
      </c>
      <c r="G159" s="15">
        <v>15</v>
      </c>
      <c r="H159" s="86">
        <v>311.00524999999999</v>
      </c>
    </row>
    <row r="160" spans="2:8" s="56" customFormat="1" x14ac:dyDescent="0.3">
      <c r="B160" s="55"/>
      <c r="C160" s="42" t="s">
        <v>3</v>
      </c>
      <c r="D160" s="65"/>
      <c r="E160" s="65"/>
      <c r="F160" s="65"/>
      <c r="G160" s="65"/>
      <c r="H160" s="87"/>
    </row>
    <row r="161" spans="2:8" x14ac:dyDescent="0.3">
      <c r="B161" s="6"/>
      <c r="C161" s="43" t="s">
        <v>294</v>
      </c>
      <c r="D161" s="15">
        <v>2021</v>
      </c>
      <c r="E161" s="15">
        <v>6</v>
      </c>
      <c r="F161" s="15">
        <v>1000</v>
      </c>
      <c r="G161" s="15">
        <v>500</v>
      </c>
      <c r="H161" s="86">
        <v>2164.9699999999998</v>
      </c>
    </row>
    <row r="162" spans="2:8" x14ac:dyDescent="0.3">
      <c r="B162" s="6"/>
      <c r="C162" s="43" t="s">
        <v>295</v>
      </c>
      <c r="D162" s="15">
        <v>2021</v>
      </c>
      <c r="E162" s="15">
        <v>0.4</v>
      </c>
      <c r="F162" s="15">
        <v>1000</v>
      </c>
      <c r="G162" s="15">
        <v>200</v>
      </c>
      <c r="H162" s="86">
        <v>1415.18</v>
      </c>
    </row>
    <row r="163" spans="2:8" hidden="1" outlineLevel="1" x14ac:dyDescent="0.3">
      <c r="B163" s="6"/>
      <c r="C163" s="43" t="s">
        <v>5</v>
      </c>
      <c r="D163" s="15"/>
      <c r="E163" s="15"/>
      <c r="F163" s="15"/>
      <c r="G163" s="15"/>
      <c r="H163" s="86"/>
    </row>
    <row r="164" spans="2:8" hidden="1" outlineLevel="1" x14ac:dyDescent="0.3">
      <c r="B164" s="6"/>
      <c r="C164" s="43" t="s">
        <v>6</v>
      </c>
      <c r="D164" s="15"/>
      <c r="E164" s="15"/>
      <c r="F164" s="15"/>
      <c r="G164" s="15"/>
      <c r="H164" s="86"/>
    </row>
    <row r="165" spans="2:8" hidden="1" outlineLevel="1" x14ac:dyDescent="0.3">
      <c r="B165" s="6"/>
      <c r="C165" s="43" t="s">
        <v>7</v>
      </c>
      <c r="D165" s="15"/>
      <c r="E165" s="15"/>
      <c r="F165" s="15"/>
      <c r="G165" s="15"/>
      <c r="H165" s="86"/>
    </row>
    <row r="166" spans="2:8" hidden="1" outlineLevel="1" x14ac:dyDescent="0.3">
      <c r="B166" s="6"/>
      <c r="C166" s="43" t="s">
        <v>8</v>
      </c>
      <c r="D166" s="15"/>
      <c r="E166" s="15"/>
      <c r="F166" s="15"/>
      <c r="G166" s="15"/>
      <c r="H166" s="86"/>
    </row>
    <row r="167" spans="2:8" ht="28.5" hidden="1" customHeight="1" outlineLevel="1" x14ac:dyDescent="0.3">
      <c r="B167" s="37" t="s">
        <v>149</v>
      </c>
      <c r="C167" s="47" t="s">
        <v>150</v>
      </c>
      <c r="D167" s="15"/>
      <c r="E167" s="15"/>
      <c r="F167" s="15"/>
      <c r="G167" s="15"/>
      <c r="H167" s="86"/>
    </row>
    <row r="168" spans="2:8" hidden="1" outlineLevel="1" x14ac:dyDescent="0.3">
      <c r="B168" s="6"/>
      <c r="C168" s="43" t="s">
        <v>4</v>
      </c>
      <c r="D168" s="15"/>
      <c r="E168" s="15"/>
      <c r="F168" s="15"/>
      <c r="G168" s="15"/>
      <c r="H168" s="86"/>
    </row>
    <row r="169" spans="2:8" hidden="1" outlineLevel="1" x14ac:dyDescent="0.3">
      <c r="B169" s="6"/>
      <c r="C169" s="43" t="s">
        <v>3</v>
      </c>
      <c r="D169" s="15"/>
      <c r="E169" s="15"/>
      <c r="F169" s="15"/>
      <c r="G169" s="15"/>
      <c r="H169" s="86"/>
    </row>
    <row r="170" spans="2:8" hidden="1" outlineLevel="1" x14ac:dyDescent="0.3">
      <c r="B170" s="6"/>
      <c r="C170" s="43" t="s">
        <v>5</v>
      </c>
      <c r="D170" s="15"/>
      <c r="E170" s="15"/>
      <c r="F170" s="15"/>
      <c r="G170" s="15"/>
      <c r="H170" s="86"/>
    </row>
    <row r="171" spans="2:8" hidden="1" outlineLevel="1" x14ac:dyDescent="0.3">
      <c r="B171" s="6"/>
      <c r="C171" s="43" t="s">
        <v>6</v>
      </c>
      <c r="D171" s="15"/>
      <c r="E171" s="15"/>
      <c r="F171" s="15"/>
      <c r="G171" s="15"/>
      <c r="H171" s="86"/>
    </row>
    <row r="172" spans="2:8" hidden="1" outlineLevel="1" x14ac:dyDescent="0.3">
      <c r="B172" s="6"/>
      <c r="C172" s="43" t="s">
        <v>7</v>
      </c>
      <c r="D172" s="15"/>
      <c r="E172" s="15"/>
      <c r="F172" s="15"/>
      <c r="G172" s="15"/>
      <c r="H172" s="86"/>
    </row>
    <row r="173" spans="2:8" hidden="1" outlineLevel="1" x14ac:dyDescent="0.3">
      <c r="B173" s="6"/>
      <c r="C173" s="43" t="s">
        <v>8</v>
      </c>
      <c r="D173" s="15"/>
      <c r="E173" s="15"/>
      <c r="F173" s="15"/>
      <c r="G173" s="15"/>
      <c r="H173" s="86"/>
    </row>
    <row r="174" spans="2:8" ht="28.5" hidden="1" customHeight="1" outlineLevel="1" x14ac:dyDescent="0.3">
      <c r="B174" s="37" t="s">
        <v>151</v>
      </c>
      <c r="C174" s="47" t="s">
        <v>152</v>
      </c>
      <c r="D174" s="15"/>
      <c r="E174" s="15"/>
      <c r="F174" s="15"/>
      <c r="G174" s="15"/>
      <c r="H174" s="86"/>
    </row>
    <row r="175" spans="2:8" hidden="1" outlineLevel="1" x14ac:dyDescent="0.3">
      <c r="B175" s="6"/>
      <c r="C175" s="43" t="s">
        <v>4</v>
      </c>
      <c r="D175" s="15"/>
      <c r="E175" s="15"/>
      <c r="F175" s="15"/>
      <c r="G175" s="15"/>
      <c r="H175" s="86"/>
    </row>
    <row r="176" spans="2:8" hidden="1" outlineLevel="1" x14ac:dyDescent="0.3">
      <c r="B176" s="6"/>
      <c r="C176" s="43" t="s">
        <v>3</v>
      </c>
      <c r="D176" s="15"/>
      <c r="E176" s="15"/>
      <c r="F176" s="15"/>
      <c r="G176" s="15"/>
      <c r="H176" s="86"/>
    </row>
    <row r="177" spans="2:8" hidden="1" outlineLevel="1" x14ac:dyDescent="0.3">
      <c r="B177" s="6"/>
      <c r="C177" s="43" t="s">
        <v>5</v>
      </c>
      <c r="D177" s="15"/>
      <c r="E177" s="15"/>
      <c r="F177" s="15"/>
      <c r="G177" s="15"/>
      <c r="H177" s="86"/>
    </row>
    <row r="178" spans="2:8" hidden="1" outlineLevel="1" x14ac:dyDescent="0.3">
      <c r="B178" s="6"/>
      <c r="C178" s="43" t="s">
        <v>6</v>
      </c>
      <c r="D178" s="15"/>
      <c r="E178" s="15"/>
      <c r="F178" s="15"/>
      <c r="G178" s="15"/>
      <c r="H178" s="86"/>
    </row>
    <row r="179" spans="2:8" hidden="1" outlineLevel="1" x14ac:dyDescent="0.3">
      <c r="B179" s="6"/>
      <c r="C179" s="43" t="s">
        <v>7</v>
      </c>
      <c r="D179" s="15"/>
      <c r="E179" s="15"/>
      <c r="F179" s="15"/>
      <c r="G179" s="15"/>
      <c r="H179" s="86"/>
    </row>
    <row r="180" spans="2:8" hidden="1" outlineLevel="1" x14ac:dyDescent="0.3">
      <c r="B180" s="6"/>
      <c r="C180" s="43" t="s">
        <v>8</v>
      </c>
      <c r="D180" s="15"/>
      <c r="E180" s="15"/>
      <c r="F180" s="15"/>
      <c r="G180" s="15"/>
      <c r="H180" s="86"/>
    </row>
    <row r="181" spans="2:8" ht="28.5" hidden="1" customHeight="1" outlineLevel="1" x14ac:dyDescent="0.3">
      <c r="B181" s="37" t="s">
        <v>153</v>
      </c>
      <c r="C181" s="47" t="s">
        <v>154</v>
      </c>
      <c r="D181" s="15"/>
      <c r="E181" s="15"/>
      <c r="F181" s="15"/>
      <c r="G181" s="15"/>
      <c r="H181" s="86"/>
    </row>
    <row r="182" spans="2:8" hidden="1" outlineLevel="1" x14ac:dyDescent="0.3">
      <c r="B182" s="6"/>
      <c r="C182" s="43" t="s">
        <v>4</v>
      </c>
      <c r="D182" s="15"/>
      <c r="E182" s="15"/>
      <c r="F182" s="15"/>
      <c r="G182" s="15"/>
      <c r="H182" s="86"/>
    </row>
    <row r="183" spans="2:8" hidden="1" outlineLevel="1" x14ac:dyDescent="0.3">
      <c r="B183" s="6"/>
      <c r="C183" s="43" t="s">
        <v>3</v>
      </c>
      <c r="D183" s="15"/>
      <c r="E183" s="15"/>
      <c r="F183" s="15"/>
      <c r="G183" s="15"/>
      <c r="H183" s="86"/>
    </row>
    <row r="184" spans="2:8" hidden="1" outlineLevel="1" x14ac:dyDescent="0.3">
      <c r="B184" s="6"/>
      <c r="C184" s="43" t="s">
        <v>5</v>
      </c>
      <c r="D184" s="15"/>
      <c r="E184" s="15"/>
      <c r="F184" s="15"/>
      <c r="G184" s="15"/>
      <c r="H184" s="86"/>
    </row>
    <row r="185" spans="2:8" hidden="1" outlineLevel="1" x14ac:dyDescent="0.3">
      <c r="B185" s="6"/>
      <c r="C185" s="43" t="s">
        <v>6</v>
      </c>
      <c r="D185" s="15"/>
      <c r="E185" s="15"/>
      <c r="F185" s="15"/>
      <c r="G185" s="15"/>
      <c r="H185" s="86"/>
    </row>
    <row r="186" spans="2:8" hidden="1" outlineLevel="1" x14ac:dyDescent="0.3">
      <c r="B186" s="6"/>
      <c r="C186" s="43" t="s">
        <v>7</v>
      </c>
      <c r="D186" s="15"/>
      <c r="E186" s="15"/>
      <c r="F186" s="15"/>
      <c r="G186" s="15"/>
      <c r="H186" s="86"/>
    </row>
    <row r="187" spans="2:8" hidden="1" outlineLevel="1" x14ac:dyDescent="0.3">
      <c r="B187" s="6"/>
      <c r="C187" s="43" t="s">
        <v>8</v>
      </c>
      <c r="D187" s="15"/>
      <c r="E187" s="15"/>
      <c r="F187" s="15"/>
      <c r="G187" s="15"/>
      <c r="H187" s="86"/>
    </row>
    <row r="188" spans="2:8" ht="28.5" hidden="1" customHeight="1" outlineLevel="1" x14ac:dyDescent="0.3">
      <c r="B188" s="37" t="s">
        <v>155</v>
      </c>
      <c r="C188" s="47" t="s">
        <v>156</v>
      </c>
      <c r="D188" s="15"/>
      <c r="E188" s="15"/>
      <c r="F188" s="15"/>
      <c r="G188" s="15"/>
      <c r="H188" s="86"/>
    </row>
    <row r="189" spans="2:8" hidden="1" outlineLevel="1" x14ac:dyDescent="0.3">
      <c r="B189" s="6"/>
      <c r="C189" s="43" t="s">
        <v>4</v>
      </c>
      <c r="D189" s="15"/>
      <c r="E189" s="15"/>
      <c r="F189" s="15"/>
      <c r="G189" s="15"/>
      <c r="H189" s="86"/>
    </row>
    <row r="190" spans="2:8" hidden="1" outlineLevel="1" x14ac:dyDescent="0.3">
      <c r="B190" s="6"/>
      <c r="C190" s="43" t="s">
        <v>3</v>
      </c>
      <c r="D190" s="15"/>
      <c r="E190" s="15"/>
      <c r="F190" s="15"/>
      <c r="G190" s="15"/>
      <c r="H190" s="86"/>
    </row>
    <row r="191" spans="2:8" hidden="1" outlineLevel="1" x14ac:dyDescent="0.3">
      <c r="B191" s="6"/>
      <c r="C191" s="43" t="s">
        <v>5</v>
      </c>
      <c r="D191" s="15"/>
      <c r="E191" s="15"/>
      <c r="F191" s="15"/>
      <c r="G191" s="15"/>
      <c r="H191" s="86"/>
    </row>
    <row r="192" spans="2:8" hidden="1" outlineLevel="1" x14ac:dyDescent="0.3">
      <c r="B192" s="6"/>
      <c r="C192" s="43" t="s">
        <v>6</v>
      </c>
      <c r="D192" s="15"/>
      <c r="E192" s="15"/>
      <c r="F192" s="15"/>
      <c r="G192" s="15"/>
      <c r="H192" s="86"/>
    </row>
    <row r="193" spans="2:8" hidden="1" outlineLevel="1" x14ac:dyDescent="0.3">
      <c r="B193" s="6"/>
      <c r="C193" s="43" t="s">
        <v>7</v>
      </c>
      <c r="D193" s="15"/>
      <c r="E193" s="15"/>
      <c r="F193" s="15"/>
      <c r="G193" s="15"/>
      <c r="H193" s="86"/>
    </row>
    <row r="194" spans="2:8" hidden="1" outlineLevel="1" x14ac:dyDescent="0.3">
      <c r="B194" s="6"/>
      <c r="C194" s="43" t="s">
        <v>8</v>
      </c>
      <c r="D194" s="15"/>
      <c r="E194" s="15"/>
      <c r="F194" s="15"/>
      <c r="G194" s="15"/>
      <c r="H194" s="86"/>
    </row>
    <row r="195" spans="2:8" ht="28.5" hidden="1" customHeight="1" outlineLevel="1" x14ac:dyDescent="0.3">
      <c r="B195" s="37" t="s">
        <v>157</v>
      </c>
      <c r="C195" s="47" t="s">
        <v>158</v>
      </c>
      <c r="D195" s="15"/>
      <c r="E195" s="15"/>
      <c r="F195" s="15"/>
      <c r="G195" s="15"/>
      <c r="H195" s="86"/>
    </row>
    <row r="196" spans="2:8" hidden="1" outlineLevel="1" x14ac:dyDescent="0.3">
      <c r="B196" s="6"/>
      <c r="C196" s="43" t="s">
        <v>4</v>
      </c>
      <c r="D196" s="15"/>
      <c r="E196" s="15"/>
      <c r="F196" s="15"/>
      <c r="G196" s="15"/>
      <c r="H196" s="86"/>
    </row>
    <row r="197" spans="2:8" hidden="1" outlineLevel="1" x14ac:dyDescent="0.3">
      <c r="B197" s="6"/>
      <c r="C197" s="43" t="s">
        <v>3</v>
      </c>
      <c r="D197" s="15"/>
      <c r="E197" s="15"/>
      <c r="F197" s="15"/>
      <c r="G197" s="15"/>
      <c r="H197" s="86"/>
    </row>
    <row r="198" spans="2:8" hidden="1" outlineLevel="1" x14ac:dyDescent="0.3">
      <c r="B198" s="6"/>
      <c r="C198" s="43" t="s">
        <v>5</v>
      </c>
      <c r="D198" s="15"/>
      <c r="E198" s="15"/>
      <c r="F198" s="15"/>
      <c r="G198" s="15"/>
      <c r="H198" s="86"/>
    </row>
    <row r="199" spans="2:8" hidden="1" outlineLevel="1" x14ac:dyDescent="0.3">
      <c r="B199" s="6"/>
      <c r="C199" s="43" t="s">
        <v>6</v>
      </c>
      <c r="D199" s="15"/>
      <c r="E199" s="15"/>
      <c r="F199" s="15"/>
      <c r="G199" s="15"/>
      <c r="H199" s="86"/>
    </row>
    <row r="200" spans="2:8" hidden="1" outlineLevel="1" x14ac:dyDescent="0.3">
      <c r="B200" s="6"/>
      <c r="C200" s="43" t="s">
        <v>7</v>
      </c>
      <c r="D200" s="15"/>
      <c r="E200" s="15"/>
      <c r="F200" s="15"/>
      <c r="G200" s="15"/>
      <c r="H200" s="86"/>
    </row>
    <row r="201" spans="2:8" hidden="1" outlineLevel="1" x14ac:dyDescent="0.3">
      <c r="B201" s="6"/>
      <c r="C201" s="43" t="s">
        <v>8</v>
      </c>
      <c r="D201" s="15"/>
      <c r="E201" s="15"/>
      <c r="F201" s="15"/>
      <c r="G201" s="15"/>
      <c r="H201" s="86"/>
    </row>
    <row r="202" spans="2:8" ht="18" collapsed="1" x14ac:dyDescent="0.3">
      <c r="B202" s="40" t="s">
        <v>159</v>
      </c>
      <c r="C202" s="41" t="s">
        <v>1</v>
      </c>
      <c r="D202" s="40"/>
      <c r="E202" s="40"/>
      <c r="F202" s="40"/>
      <c r="G202" s="40"/>
      <c r="H202" s="88"/>
    </row>
    <row r="203" spans="2:8" ht="33" x14ac:dyDescent="0.3">
      <c r="B203" s="48" t="s">
        <v>160</v>
      </c>
      <c r="C203" s="49" t="s">
        <v>161</v>
      </c>
      <c r="D203" s="48"/>
      <c r="E203" s="48"/>
      <c r="F203" s="48"/>
      <c r="G203" s="48"/>
      <c r="H203" s="89"/>
    </row>
    <row r="204" spans="2:8" s="56" customFormat="1" x14ac:dyDescent="0.3">
      <c r="B204" s="55"/>
      <c r="C204" s="42" t="s">
        <v>4</v>
      </c>
      <c r="D204" s="65"/>
      <c r="E204" s="65"/>
      <c r="F204" s="65"/>
      <c r="G204" s="65"/>
      <c r="H204" s="87"/>
    </row>
    <row r="205" spans="2:8" ht="32.25" x14ac:dyDescent="0.3">
      <c r="B205" s="6"/>
      <c r="C205" s="57" t="s">
        <v>296</v>
      </c>
      <c r="D205" s="58">
        <v>2021</v>
      </c>
      <c r="E205" s="58">
        <v>6</v>
      </c>
      <c r="F205" s="60">
        <v>1000</v>
      </c>
      <c r="G205" s="58">
        <v>500</v>
      </c>
      <c r="H205" s="90">
        <v>1761.54</v>
      </c>
    </row>
    <row r="206" spans="2:8" s="56" customFormat="1" x14ac:dyDescent="0.3">
      <c r="B206" s="55"/>
      <c r="C206" s="42" t="s">
        <v>3</v>
      </c>
      <c r="D206" s="65"/>
      <c r="E206" s="65"/>
      <c r="F206" s="92"/>
      <c r="G206" s="65"/>
      <c r="H206" s="87"/>
    </row>
    <row r="207" spans="2:8" ht="32.25" x14ac:dyDescent="0.3">
      <c r="B207" s="6"/>
      <c r="C207" s="57" t="s">
        <v>296</v>
      </c>
      <c r="D207" s="58">
        <v>2021</v>
      </c>
      <c r="E207" s="58">
        <v>6</v>
      </c>
      <c r="F207" s="60">
        <v>1000</v>
      </c>
      <c r="G207" s="58">
        <v>500</v>
      </c>
      <c r="H207" s="90">
        <v>1905.02</v>
      </c>
    </row>
    <row r="208" spans="2:8" s="56" customFormat="1" x14ac:dyDescent="0.3">
      <c r="B208" s="55"/>
      <c r="C208" s="42" t="s">
        <v>5</v>
      </c>
      <c r="D208" s="65"/>
      <c r="E208" s="65"/>
      <c r="F208" s="92"/>
      <c r="G208" s="65"/>
      <c r="H208" s="87"/>
    </row>
    <row r="209" spans="2:8" ht="32.25" x14ac:dyDescent="0.3">
      <c r="B209" s="6"/>
      <c r="C209" s="57" t="s">
        <v>297</v>
      </c>
      <c r="D209" s="58">
        <v>2021</v>
      </c>
      <c r="E209" s="58">
        <v>10</v>
      </c>
      <c r="F209" s="60">
        <v>1000</v>
      </c>
      <c r="G209" s="58">
        <v>500</v>
      </c>
      <c r="H209" s="90">
        <v>2262.39</v>
      </c>
    </row>
    <row r="210" spans="2:8" ht="32.25" x14ac:dyDescent="0.3">
      <c r="B210" s="6"/>
      <c r="C210" s="57" t="s">
        <v>298</v>
      </c>
      <c r="D210" s="58">
        <v>2021</v>
      </c>
      <c r="E210" s="61">
        <v>6</v>
      </c>
      <c r="F210" s="60">
        <v>1000</v>
      </c>
      <c r="G210" s="62">
        <v>500</v>
      </c>
      <c r="H210" s="62">
        <v>2262.39</v>
      </c>
    </row>
    <row r="211" spans="2:8" ht="32.25" x14ac:dyDescent="0.3">
      <c r="B211" s="6"/>
      <c r="C211" s="57" t="s">
        <v>299</v>
      </c>
      <c r="D211" s="58">
        <v>2021</v>
      </c>
      <c r="E211" s="61">
        <v>0.4</v>
      </c>
      <c r="F211" s="60">
        <v>1000</v>
      </c>
      <c r="G211" s="62">
        <v>200</v>
      </c>
      <c r="H211" s="62">
        <v>2409.48</v>
      </c>
    </row>
    <row r="212" spans="2:8" hidden="1" outlineLevel="1" x14ac:dyDescent="0.3">
      <c r="B212" s="6"/>
      <c r="C212" s="43" t="s">
        <v>6</v>
      </c>
      <c r="D212" s="15"/>
      <c r="E212" s="15"/>
      <c r="F212" s="15"/>
      <c r="G212" s="15"/>
      <c r="H212" s="86"/>
    </row>
    <row r="213" spans="2:8" hidden="1" outlineLevel="1" x14ac:dyDescent="0.3">
      <c r="B213" s="6"/>
      <c r="C213" s="43" t="s">
        <v>7</v>
      </c>
      <c r="D213" s="15"/>
      <c r="E213" s="15"/>
      <c r="F213" s="15"/>
      <c r="G213" s="15"/>
      <c r="H213" s="86"/>
    </row>
    <row r="214" spans="2:8" hidden="1" outlineLevel="1" x14ac:dyDescent="0.3">
      <c r="B214" s="6"/>
      <c r="C214" s="43" t="s">
        <v>8</v>
      </c>
      <c r="D214" s="15"/>
      <c r="E214" s="15"/>
      <c r="F214" s="15"/>
      <c r="G214" s="15"/>
      <c r="H214" s="86"/>
    </row>
    <row r="215" spans="2:8" ht="28.5" hidden="1" customHeight="1" outlineLevel="1" x14ac:dyDescent="0.3">
      <c r="B215" s="37" t="s">
        <v>162</v>
      </c>
      <c r="C215" s="47" t="s">
        <v>163</v>
      </c>
      <c r="D215" s="15"/>
      <c r="E215" s="15"/>
      <c r="F215" s="15"/>
      <c r="G215" s="15"/>
      <c r="H215" s="86"/>
    </row>
    <row r="216" spans="2:8" hidden="1" outlineLevel="1" x14ac:dyDescent="0.3">
      <c r="B216" s="6"/>
      <c r="C216" s="43" t="s">
        <v>4</v>
      </c>
      <c r="D216" s="15"/>
      <c r="E216" s="15"/>
      <c r="F216" s="15"/>
      <c r="G216" s="15"/>
      <c r="H216" s="86"/>
    </row>
    <row r="217" spans="2:8" hidden="1" outlineLevel="1" x14ac:dyDescent="0.3">
      <c r="B217" s="6"/>
      <c r="C217" s="43" t="s">
        <v>3</v>
      </c>
      <c r="D217" s="15"/>
      <c r="E217" s="15"/>
      <c r="F217" s="15"/>
      <c r="G217" s="15"/>
      <c r="H217" s="86"/>
    </row>
    <row r="218" spans="2:8" hidden="1" outlineLevel="1" x14ac:dyDescent="0.3">
      <c r="B218" s="6"/>
      <c r="C218" s="43" t="s">
        <v>5</v>
      </c>
      <c r="D218" s="15"/>
      <c r="E218" s="15"/>
      <c r="F218" s="15"/>
      <c r="G218" s="15"/>
      <c r="H218" s="86"/>
    </row>
    <row r="219" spans="2:8" hidden="1" outlineLevel="1" x14ac:dyDescent="0.3">
      <c r="B219" s="6"/>
      <c r="C219" s="43" t="s">
        <v>6</v>
      </c>
      <c r="D219" s="15"/>
      <c r="E219" s="15"/>
      <c r="F219" s="15"/>
      <c r="G219" s="15"/>
      <c r="H219" s="86"/>
    </row>
    <row r="220" spans="2:8" hidden="1" outlineLevel="1" x14ac:dyDescent="0.3">
      <c r="B220" s="6"/>
      <c r="C220" s="43" t="s">
        <v>7</v>
      </c>
      <c r="D220" s="15"/>
      <c r="E220" s="15"/>
      <c r="F220" s="15"/>
      <c r="G220" s="15"/>
      <c r="H220" s="86"/>
    </row>
    <row r="221" spans="2:8" hidden="1" outlineLevel="1" x14ac:dyDescent="0.3">
      <c r="B221" s="6"/>
      <c r="C221" s="43" t="s">
        <v>8</v>
      </c>
      <c r="D221" s="15"/>
      <c r="E221" s="15"/>
      <c r="F221" s="15"/>
      <c r="G221" s="15"/>
      <c r="H221" s="86"/>
    </row>
    <row r="222" spans="2:8" ht="28.5" hidden="1" customHeight="1" outlineLevel="1" x14ac:dyDescent="0.3">
      <c r="B222" s="37" t="s">
        <v>164</v>
      </c>
      <c r="C222" s="47" t="s">
        <v>165</v>
      </c>
      <c r="D222" s="15"/>
      <c r="E222" s="15"/>
      <c r="F222" s="15"/>
      <c r="G222" s="15"/>
      <c r="H222" s="86"/>
    </row>
    <row r="223" spans="2:8" hidden="1" outlineLevel="1" x14ac:dyDescent="0.3">
      <c r="B223" s="6"/>
      <c r="C223" s="43" t="s">
        <v>4</v>
      </c>
      <c r="D223" s="15"/>
      <c r="E223" s="15"/>
      <c r="F223" s="15"/>
      <c r="G223" s="15"/>
      <c r="H223" s="86"/>
    </row>
    <row r="224" spans="2:8" hidden="1" outlineLevel="1" x14ac:dyDescent="0.3">
      <c r="B224" s="6"/>
      <c r="C224" s="43" t="s">
        <v>3</v>
      </c>
      <c r="D224" s="15"/>
      <c r="E224" s="15"/>
      <c r="F224" s="15"/>
      <c r="G224" s="15"/>
      <c r="H224" s="86"/>
    </row>
    <row r="225" spans="2:8" hidden="1" outlineLevel="1" x14ac:dyDescent="0.3">
      <c r="B225" s="6"/>
      <c r="C225" s="43" t="s">
        <v>5</v>
      </c>
      <c r="D225" s="15"/>
      <c r="E225" s="15"/>
      <c r="F225" s="15"/>
      <c r="G225" s="15"/>
      <c r="H225" s="86"/>
    </row>
    <row r="226" spans="2:8" hidden="1" outlineLevel="1" x14ac:dyDescent="0.3">
      <c r="B226" s="6"/>
      <c r="C226" s="43" t="s">
        <v>6</v>
      </c>
      <c r="D226" s="15"/>
      <c r="E226" s="15"/>
      <c r="F226" s="15"/>
      <c r="G226" s="15"/>
      <c r="H226" s="86"/>
    </row>
    <row r="227" spans="2:8" hidden="1" outlineLevel="1" x14ac:dyDescent="0.3">
      <c r="B227" s="6"/>
      <c r="C227" s="43" t="s">
        <v>7</v>
      </c>
      <c r="D227" s="15"/>
      <c r="E227" s="15"/>
      <c r="F227" s="15"/>
      <c r="G227" s="15"/>
      <c r="H227" s="86"/>
    </row>
    <row r="228" spans="2:8" hidden="1" outlineLevel="1" x14ac:dyDescent="0.3">
      <c r="B228" s="6"/>
      <c r="C228" s="43" t="s">
        <v>8</v>
      </c>
      <c r="D228" s="15"/>
      <c r="E228" s="15"/>
      <c r="F228" s="15"/>
      <c r="G228" s="15"/>
      <c r="H228" s="86"/>
    </row>
    <row r="229" spans="2:8" ht="28.5" hidden="1" customHeight="1" outlineLevel="1" x14ac:dyDescent="0.3">
      <c r="B229" s="37" t="s">
        <v>166</v>
      </c>
      <c r="C229" s="47" t="s">
        <v>167</v>
      </c>
      <c r="D229" s="15"/>
      <c r="E229" s="15"/>
      <c r="F229" s="15"/>
      <c r="G229" s="15"/>
      <c r="H229" s="86"/>
    </row>
    <row r="230" spans="2:8" hidden="1" outlineLevel="1" x14ac:dyDescent="0.3">
      <c r="B230" s="6"/>
      <c r="C230" s="43" t="s">
        <v>4</v>
      </c>
      <c r="D230" s="15"/>
      <c r="E230" s="15"/>
      <c r="F230" s="15"/>
      <c r="G230" s="15"/>
      <c r="H230" s="86"/>
    </row>
    <row r="231" spans="2:8" hidden="1" outlineLevel="1" x14ac:dyDescent="0.3">
      <c r="B231" s="6"/>
      <c r="C231" s="43" t="s">
        <v>3</v>
      </c>
      <c r="D231" s="15"/>
      <c r="E231" s="15"/>
      <c r="F231" s="15"/>
      <c r="G231" s="15"/>
      <c r="H231" s="86"/>
    </row>
    <row r="232" spans="2:8" hidden="1" outlineLevel="1" x14ac:dyDescent="0.3">
      <c r="B232" s="6"/>
      <c r="C232" s="43" t="s">
        <v>5</v>
      </c>
      <c r="D232" s="15"/>
      <c r="E232" s="15"/>
      <c r="F232" s="15"/>
      <c r="G232" s="15"/>
      <c r="H232" s="86"/>
    </row>
    <row r="233" spans="2:8" hidden="1" outlineLevel="1" x14ac:dyDescent="0.3">
      <c r="B233" s="6"/>
      <c r="C233" s="43" t="s">
        <v>6</v>
      </c>
      <c r="D233" s="15"/>
      <c r="E233" s="15"/>
      <c r="F233" s="15"/>
      <c r="G233" s="15"/>
      <c r="H233" s="86"/>
    </row>
    <row r="234" spans="2:8" hidden="1" outlineLevel="1" x14ac:dyDescent="0.3">
      <c r="B234" s="6"/>
      <c r="C234" s="43" t="s">
        <v>7</v>
      </c>
      <c r="D234" s="15"/>
      <c r="E234" s="15"/>
      <c r="F234" s="15"/>
      <c r="G234" s="15"/>
      <c r="H234" s="86"/>
    </row>
    <row r="235" spans="2:8" hidden="1" outlineLevel="1" x14ac:dyDescent="0.3">
      <c r="B235" s="6"/>
      <c r="C235" s="43" t="s">
        <v>8</v>
      </c>
      <c r="D235" s="15"/>
      <c r="E235" s="15"/>
      <c r="F235" s="15"/>
      <c r="G235" s="15"/>
      <c r="H235" s="86"/>
    </row>
    <row r="236" spans="2:8" ht="28.5" hidden="1" customHeight="1" outlineLevel="1" x14ac:dyDescent="0.3">
      <c r="B236" s="37" t="s">
        <v>168</v>
      </c>
      <c r="C236" s="47" t="s">
        <v>169</v>
      </c>
      <c r="D236" s="15"/>
      <c r="E236" s="15"/>
      <c r="F236" s="15"/>
      <c r="G236" s="15"/>
      <c r="H236" s="86"/>
    </row>
    <row r="237" spans="2:8" hidden="1" outlineLevel="1" x14ac:dyDescent="0.3">
      <c r="B237" s="6"/>
      <c r="C237" s="43" t="s">
        <v>4</v>
      </c>
      <c r="D237" s="15"/>
      <c r="E237" s="15"/>
      <c r="F237" s="15"/>
      <c r="G237" s="15"/>
      <c r="H237" s="86"/>
    </row>
    <row r="238" spans="2:8" hidden="1" outlineLevel="1" x14ac:dyDescent="0.3">
      <c r="B238" s="6"/>
      <c r="C238" s="43" t="s">
        <v>3</v>
      </c>
      <c r="D238" s="15"/>
      <c r="E238" s="15"/>
      <c r="F238" s="15"/>
      <c r="G238" s="15"/>
      <c r="H238" s="86"/>
    </row>
    <row r="239" spans="2:8" hidden="1" outlineLevel="1" x14ac:dyDescent="0.3">
      <c r="B239" s="6"/>
      <c r="C239" s="43" t="s">
        <v>5</v>
      </c>
      <c r="D239" s="15"/>
      <c r="E239" s="15"/>
      <c r="F239" s="15"/>
      <c r="G239" s="15"/>
      <c r="H239" s="86"/>
    </row>
    <row r="240" spans="2:8" hidden="1" outlineLevel="1" x14ac:dyDescent="0.3">
      <c r="B240" s="6"/>
      <c r="C240" s="43" t="s">
        <v>6</v>
      </c>
      <c r="D240" s="15"/>
      <c r="E240" s="15"/>
      <c r="F240" s="15"/>
      <c r="G240" s="15"/>
      <c r="H240" s="86"/>
    </row>
    <row r="241" spans="2:8" hidden="1" outlineLevel="1" x14ac:dyDescent="0.3">
      <c r="B241" s="6"/>
      <c r="C241" s="43" t="s">
        <v>7</v>
      </c>
      <c r="D241" s="15"/>
      <c r="E241" s="15"/>
      <c r="F241" s="15"/>
      <c r="G241" s="15"/>
      <c r="H241" s="86"/>
    </row>
    <row r="242" spans="2:8" hidden="1" outlineLevel="1" x14ac:dyDescent="0.3">
      <c r="B242" s="6"/>
      <c r="C242" s="43" t="s">
        <v>8</v>
      </c>
      <c r="D242" s="15"/>
      <c r="E242" s="15"/>
      <c r="F242" s="15"/>
      <c r="G242" s="15"/>
      <c r="H242" s="86"/>
    </row>
    <row r="243" spans="2:8" ht="28.5" hidden="1" customHeight="1" outlineLevel="1" x14ac:dyDescent="0.3">
      <c r="B243" s="37" t="s">
        <v>170</v>
      </c>
      <c r="C243" s="47" t="s">
        <v>171</v>
      </c>
      <c r="D243" s="15"/>
      <c r="E243" s="15"/>
      <c r="F243" s="15"/>
      <c r="G243" s="15"/>
      <c r="H243" s="86"/>
    </row>
    <row r="244" spans="2:8" hidden="1" outlineLevel="1" x14ac:dyDescent="0.3">
      <c r="B244" s="6"/>
      <c r="C244" s="43" t="s">
        <v>4</v>
      </c>
      <c r="D244" s="15"/>
      <c r="E244" s="15"/>
      <c r="F244" s="15"/>
      <c r="G244" s="15"/>
      <c r="H244" s="86"/>
    </row>
    <row r="245" spans="2:8" hidden="1" outlineLevel="1" x14ac:dyDescent="0.3">
      <c r="B245" s="6"/>
      <c r="C245" s="43" t="s">
        <v>3</v>
      </c>
      <c r="D245" s="15"/>
      <c r="E245" s="15"/>
      <c r="F245" s="15"/>
      <c r="G245" s="15"/>
      <c r="H245" s="86"/>
    </row>
    <row r="246" spans="2:8" hidden="1" outlineLevel="1" x14ac:dyDescent="0.3">
      <c r="B246" s="6"/>
      <c r="C246" s="43" t="s">
        <v>5</v>
      </c>
      <c r="D246" s="15"/>
      <c r="E246" s="15"/>
      <c r="F246" s="15"/>
      <c r="G246" s="15"/>
      <c r="H246" s="86"/>
    </row>
    <row r="247" spans="2:8" hidden="1" outlineLevel="1" x14ac:dyDescent="0.3">
      <c r="B247" s="6"/>
      <c r="C247" s="43" t="s">
        <v>6</v>
      </c>
      <c r="D247" s="15"/>
      <c r="E247" s="15"/>
      <c r="F247" s="15"/>
      <c r="G247" s="15"/>
      <c r="H247" s="86"/>
    </row>
    <row r="248" spans="2:8" hidden="1" outlineLevel="1" x14ac:dyDescent="0.3">
      <c r="B248" s="6"/>
      <c r="C248" s="43" t="s">
        <v>7</v>
      </c>
      <c r="D248" s="15"/>
      <c r="E248" s="15"/>
      <c r="F248" s="15"/>
      <c r="G248" s="15"/>
      <c r="H248" s="86"/>
    </row>
    <row r="249" spans="2:8" hidden="1" outlineLevel="1" x14ac:dyDescent="0.3">
      <c r="B249" s="6"/>
      <c r="C249" s="43" t="s">
        <v>8</v>
      </c>
      <c r="D249" s="15"/>
      <c r="E249" s="15"/>
      <c r="F249" s="15"/>
      <c r="G249" s="15"/>
      <c r="H249" s="86"/>
    </row>
    <row r="250" spans="2:8" ht="28.5" hidden="1" customHeight="1" outlineLevel="1" x14ac:dyDescent="0.3">
      <c r="B250" s="50" t="s">
        <v>172</v>
      </c>
      <c r="C250" s="47" t="s">
        <v>173</v>
      </c>
      <c r="D250" s="15"/>
      <c r="E250" s="15"/>
      <c r="F250" s="15"/>
      <c r="G250" s="15"/>
      <c r="H250" s="86"/>
    </row>
    <row r="251" spans="2:8" hidden="1" outlineLevel="1" x14ac:dyDescent="0.3">
      <c r="B251" s="6"/>
      <c r="C251" s="43" t="s">
        <v>4</v>
      </c>
      <c r="D251" s="15"/>
      <c r="E251" s="15"/>
      <c r="F251" s="15"/>
      <c r="G251" s="15"/>
      <c r="H251" s="86"/>
    </row>
    <row r="252" spans="2:8" hidden="1" outlineLevel="1" x14ac:dyDescent="0.3">
      <c r="B252" s="6"/>
      <c r="C252" s="43" t="s">
        <v>3</v>
      </c>
      <c r="D252" s="15"/>
      <c r="E252" s="15"/>
      <c r="F252" s="15"/>
      <c r="G252" s="15"/>
      <c r="H252" s="86"/>
    </row>
    <row r="253" spans="2:8" hidden="1" outlineLevel="1" x14ac:dyDescent="0.3">
      <c r="B253" s="6"/>
      <c r="C253" s="43" t="s">
        <v>5</v>
      </c>
      <c r="D253" s="15"/>
      <c r="E253" s="15"/>
      <c r="F253" s="15"/>
      <c r="G253" s="15"/>
      <c r="H253" s="86"/>
    </row>
    <row r="254" spans="2:8" hidden="1" outlineLevel="1" x14ac:dyDescent="0.3">
      <c r="B254" s="6"/>
      <c r="C254" s="43" t="s">
        <v>6</v>
      </c>
      <c r="D254" s="15"/>
      <c r="E254" s="15"/>
      <c r="F254" s="15"/>
      <c r="G254" s="15"/>
      <c r="H254" s="86"/>
    </row>
    <row r="255" spans="2:8" hidden="1" outlineLevel="1" x14ac:dyDescent="0.3">
      <c r="B255" s="6"/>
      <c r="C255" s="43" t="s">
        <v>7</v>
      </c>
      <c r="D255" s="15"/>
      <c r="E255" s="15"/>
      <c r="F255" s="15"/>
      <c r="G255" s="15"/>
      <c r="H255" s="86"/>
    </row>
    <row r="256" spans="2:8" hidden="1" outlineLevel="1" x14ac:dyDescent="0.3">
      <c r="B256" s="6"/>
      <c r="C256" s="43" t="s">
        <v>8</v>
      </c>
      <c r="D256" s="15"/>
      <c r="E256" s="15"/>
      <c r="F256" s="15"/>
      <c r="G256" s="15"/>
      <c r="H256" s="86"/>
    </row>
    <row r="257" spans="2:8" ht="28.5" hidden="1" customHeight="1" outlineLevel="1" x14ac:dyDescent="0.3">
      <c r="B257" s="37" t="s">
        <v>174</v>
      </c>
      <c r="C257" s="47" t="s">
        <v>175</v>
      </c>
      <c r="D257" s="15"/>
      <c r="E257" s="15"/>
      <c r="F257" s="15"/>
      <c r="G257" s="15"/>
      <c r="H257" s="86"/>
    </row>
    <row r="258" spans="2:8" hidden="1" outlineLevel="1" x14ac:dyDescent="0.3">
      <c r="B258" s="6"/>
      <c r="C258" s="43" t="s">
        <v>4</v>
      </c>
      <c r="D258" s="15"/>
      <c r="E258" s="15"/>
      <c r="F258" s="15"/>
      <c r="G258" s="15"/>
      <c r="H258" s="86"/>
    </row>
    <row r="259" spans="2:8" hidden="1" outlineLevel="1" x14ac:dyDescent="0.3">
      <c r="B259" s="6"/>
      <c r="C259" s="43" t="s">
        <v>3</v>
      </c>
      <c r="D259" s="15"/>
      <c r="E259" s="15"/>
      <c r="F259" s="15"/>
      <c r="G259" s="15"/>
      <c r="H259" s="86"/>
    </row>
    <row r="260" spans="2:8" hidden="1" outlineLevel="1" x14ac:dyDescent="0.3">
      <c r="B260" s="6"/>
      <c r="C260" s="43" t="s">
        <v>5</v>
      </c>
      <c r="D260" s="15"/>
      <c r="E260" s="15"/>
      <c r="F260" s="15"/>
      <c r="G260" s="15"/>
      <c r="H260" s="86"/>
    </row>
    <row r="261" spans="2:8" hidden="1" outlineLevel="1" x14ac:dyDescent="0.3">
      <c r="B261" s="6"/>
      <c r="C261" s="43" t="s">
        <v>6</v>
      </c>
      <c r="D261" s="15"/>
      <c r="E261" s="15"/>
      <c r="F261" s="15"/>
      <c r="G261" s="15"/>
      <c r="H261" s="86"/>
    </row>
    <row r="262" spans="2:8" hidden="1" outlineLevel="1" x14ac:dyDescent="0.3">
      <c r="B262" s="6"/>
      <c r="C262" s="43" t="s">
        <v>7</v>
      </c>
      <c r="D262" s="15"/>
      <c r="E262" s="15"/>
      <c r="F262" s="15"/>
      <c r="G262" s="15"/>
      <c r="H262" s="86"/>
    </row>
    <row r="263" spans="2:8" hidden="1" outlineLevel="1" x14ac:dyDescent="0.3">
      <c r="B263" s="6"/>
      <c r="C263" s="43" t="s">
        <v>8</v>
      </c>
      <c r="D263" s="15"/>
      <c r="E263" s="15"/>
      <c r="F263" s="15"/>
      <c r="G263" s="15"/>
      <c r="H263" s="86"/>
    </row>
    <row r="264" spans="2:8" ht="28.5" hidden="1" customHeight="1" outlineLevel="1" x14ac:dyDescent="0.3">
      <c r="B264" s="37" t="s">
        <v>176</v>
      </c>
      <c r="C264" s="47" t="s">
        <v>177</v>
      </c>
      <c r="D264" s="15"/>
      <c r="E264" s="15"/>
      <c r="F264" s="15"/>
      <c r="G264" s="15"/>
      <c r="H264" s="86"/>
    </row>
    <row r="265" spans="2:8" hidden="1" outlineLevel="1" x14ac:dyDescent="0.3">
      <c r="B265" s="6"/>
      <c r="C265" s="43" t="s">
        <v>4</v>
      </c>
      <c r="D265" s="15"/>
      <c r="E265" s="15"/>
      <c r="F265" s="15"/>
      <c r="G265" s="15"/>
      <c r="H265" s="86"/>
    </row>
    <row r="266" spans="2:8" hidden="1" outlineLevel="1" x14ac:dyDescent="0.3">
      <c r="B266" s="6"/>
      <c r="C266" s="43" t="s">
        <v>3</v>
      </c>
      <c r="D266" s="15"/>
      <c r="E266" s="15"/>
      <c r="F266" s="15"/>
      <c r="G266" s="15"/>
      <c r="H266" s="86"/>
    </row>
    <row r="267" spans="2:8" hidden="1" outlineLevel="1" x14ac:dyDescent="0.3">
      <c r="B267" s="6"/>
      <c r="C267" s="43" t="s">
        <v>5</v>
      </c>
      <c r="D267" s="15"/>
      <c r="E267" s="15"/>
      <c r="F267" s="15"/>
      <c r="G267" s="15"/>
      <c r="H267" s="86"/>
    </row>
    <row r="268" spans="2:8" hidden="1" outlineLevel="1" x14ac:dyDescent="0.3">
      <c r="B268" s="6"/>
      <c r="C268" s="43" t="s">
        <v>6</v>
      </c>
      <c r="D268" s="15"/>
      <c r="E268" s="15"/>
      <c r="F268" s="15"/>
      <c r="G268" s="15"/>
      <c r="H268" s="86"/>
    </row>
    <row r="269" spans="2:8" hidden="1" outlineLevel="1" x14ac:dyDescent="0.3">
      <c r="B269" s="6"/>
      <c r="C269" s="43" t="s">
        <v>7</v>
      </c>
      <c r="D269" s="15"/>
      <c r="E269" s="15"/>
      <c r="F269" s="15"/>
      <c r="G269" s="15"/>
      <c r="H269" s="86"/>
    </row>
    <row r="270" spans="2:8" hidden="1" outlineLevel="1" x14ac:dyDescent="0.3">
      <c r="B270" s="6"/>
      <c r="C270" s="43" t="s">
        <v>8</v>
      </c>
      <c r="D270" s="15"/>
      <c r="E270" s="15"/>
      <c r="F270" s="15"/>
      <c r="G270" s="15"/>
      <c r="H270" s="86"/>
    </row>
    <row r="271" spans="2:8" ht="28.5" hidden="1" customHeight="1" outlineLevel="1" x14ac:dyDescent="0.3">
      <c r="B271" s="37" t="s">
        <v>178</v>
      </c>
      <c r="C271" s="47" t="s">
        <v>179</v>
      </c>
      <c r="D271" s="15"/>
      <c r="E271" s="15"/>
      <c r="F271" s="15"/>
      <c r="G271" s="15"/>
      <c r="H271" s="86"/>
    </row>
    <row r="272" spans="2:8" hidden="1" outlineLevel="1" x14ac:dyDescent="0.3">
      <c r="B272" s="6"/>
      <c r="C272" s="43" t="s">
        <v>4</v>
      </c>
      <c r="D272" s="15"/>
      <c r="E272" s="15"/>
      <c r="F272" s="15"/>
      <c r="G272" s="15"/>
      <c r="H272" s="86"/>
    </row>
    <row r="273" spans="2:8" hidden="1" outlineLevel="1" x14ac:dyDescent="0.3">
      <c r="B273" s="6"/>
      <c r="C273" s="43" t="s">
        <v>3</v>
      </c>
      <c r="D273" s="15"/>
      <c r="E273" s="15"/>
      <c r="F273" s="15"/>
      <c r="G273" s="15"/>
      <c r="H273" s="86"/>
    </row>
    <row r="274" spans="2:8" hidden="1" outlineLevel="1" x14ac:dyDescent="0.3">
      <c r="B274" s="6"/>
      <c r="C274" s="43" t="s">
        <v>5</v>
      </c>
      <c r="D274" s="15"/>
      <c r="E274" s="15"/>
      <c r="F274" s="15"/>
      <c r="G274" s="15"/>
      <c r="H274" s="86"/>
    </row>
    <row r="275" spans="2:8" hidden="1" outlineLevel="1" x14ac:dyDescent="0.3">
      <c r="B275" s="6"/>
      <c r="C275" s="43" t="s">
        <v>6</v>
      </c>
      <c r="D275" s="15"/>
      <c r="E275" s="15"/>
      <c r="F275" s="15"/>
      <c r="G275" s="15"/>
      <c r="H275" s="86"/>
    </row>
    <row r="276" spans="2:8" hidden="1" outlineLevel="1" x14ac:dyDescent="0.3">
      <c r="B276" s="6"/>
      <c r="C276" s="43" t="s">
        <v>7</v>
      </c>
      <c r="D276" s="15"/>
      <c r="E276" s="15"/>
      <c r="F276" s="15"/>
      <c r="G276" s="15"/>
      <c r="H276" s="86"/>
    </row>
    <row r="277" spans="2:8" hidden="1" outlineLevel="1" x14ac:dyDescent="0.3">
      <c r="B277" s="6"/>
      <c r="C277" s="43" t="s">
        <v>8</v>
      </c>
      <c r="D277" s="15"/>
      <c r="E277" s="15"/>
      <c r="F277" s="15"/>
      <c r="G277" s="15"/>
      <c r="H277" s="86"/>
    </row>
    <row r="278" spans="2:8" ht="28.5" hidden="1" customHeight="1" outlineLevel="1" x14ac:dyDescent="0.3">
      <c r="B278" s="37" t="s">
        <v>180</v>
      </c>
      <c r="C278" s="47" t="s">
        <v>181</v>
      </c>
      <c r="D278" s="15"/>
      <c r="E278" s="15"/>
      <c r="F278" s="15"/>
      <c r="G278" s="15"/>
      <c r="H278" s="86"/>
    </row>
    <row r="279" spans="2:8" hidden="1" outlineLevel="1" x14ac:dyDescent="0.3">
      <c r="B279" s="6"/>
      <c r="C279" s="43" t="s">
        <v>4</v>
      </c>
      <c r="D279" s="15"/>
      <c r="E279" s="15"/>
      <c r="F279" s="15"/>
      <c r="G279" s="15"/>
      <c r="H279" s="86"/>
    </row>
    <row r="280" spans="2:8" hidden="1" outlineLevel="1" x14ac:dyDescent="0.3">
      <c r="B280" s="6"/>
      <c r="C280" s="43" t="s">
        <v>3</v>
      </c>
      <c r="D280" s="15"/>
      <c r="E280" s="15"/>
      <c r="F280" s="15"/>
      <c r="G280" s="15"/>
      <c r="H280" s="86"/>
    </row>
    <row r="281" spans="2:8" hidden="1" outlineLevel="1" x14ac:dyDescent="0.3">
      <c r="B281" s="6"/>
      <c r="C281" s="43" t="s">
        <v>5</v>
      </c>
      <c r="D281" s="15"/>
      <c r="E281" s="15"/>
      <c r="F281" s="15"/>
      <c r="G281" s="15"/>
      <c r="H281" s="86"/>
    </row>
    <row r="282" spans="2:8" hidden="1" outlineLevel="1" x14ac:dyDescent="0.3">
      <c r="B282" s="6"/>
      <c r="C282" s="43" t="s">
        <v>6</v>
      </c>
      <c r="D282" s="15"/>
      <c r="E282" s="15"/>
      <c r="F282" s="15"/>
      <c r="G282" s="15"/>
      <c r="H282" s="86"/>
    </row>
    <row r="283" spans="2:8" hidden="1" outlineLevel="1" x14ac:dyDescent="0.3">
      <c r="B283" s="6"/>
      <c r="C283" s="43" t="s">
        <v>7</v>
      </c>
      <c r="D283" s="15"/>
      <c r="E283" s="15"/>
      <c r="F283" s="15"/>
      <c r="G283" s="15"/>
      <c r="H283" s="86"/>
    </row>
    <row r="284" spans="2:8" hidden="1" outlineLevel="1" x14ac:dyDescent="0.3">
      <c r="B284" s="6"/>
      <c r="C284" s="43" t="s">
        <v>8</v>
      </c>
      <c r="D284" s="15"/>
      <c r="E284" s="15"/>
      <c r="F284" s="15"/>
      <c r="G284" s="15"/>
      <c r="H284" s="86"/>
    </row>
    <row r="285" spans="2:8" ht="28.5" hidden="1" customHeight="1" outlineLevel="1" x14ac:dyDescent="0.3">
      <c r="B285" s="37" t="s">
        <v>182</v>
      </c>
      <c r="C285" s="47" t="s">
        <v>183</v>
      </c>
      <c r="D285" s="15"/>
      <c r="E285" s="15"/>
      <c r="F285" s="15"/>
      <c r="G285" s="15"/>
      <c r="H285" s="86"/>
    </row>
    <row r="286" spans="2:8" hidden="1" outlineLevel="1" x14ac:dyDescent="0.3">
      <c r="B286" s="6"/>
      <c r="C286" s="43" t="s">
        <v>4</v>
      </c>
      <c r="D286" s="15"/>
      <c r="E286" s="15"/>
      <c r="F286" s="15"/>
      <c r="G286" s="15"/>
      <c r="H286" s="86"/>
    </row>
    <row r="287" spans="2:8" hidden="1" outlineLevel="1" x14ac:dyDescent="0.3">
      <c r="B287" s="6"/>
      <c r="C287" s="43" t="s">
        <v>3</v>
      </c>
      <c r="D287" s="15"/>
      <c r="E287" s="15"/>
      <c r="F287" s="15"/>
      <c r="G287" s="15"/>
      <c r="H287" s="86"/>
    </row>
    <row r="288" spans="2:8" hidden="1" outlineLevel="1" x14ac:dyDescent="0.3">
      <c r="B288" s="6"/>
      <c r="C288" s="43" t="s">
        <v>5</v>
      </c>
      <c r="D288" s="15"/>
      <c r="E288" s="15"/>
      <c r="F288" s="15"/>
      <c r="G288" s="15"/>
      <c r="H288" s="86"/>
    </row>
    <row r="289" spans="2:8" hidden="1" outlineLevel="1" x14ac:dyDescent="0.3">
      <c r="B289" s="6"/>
      <c r="C289" s="43" t="s">
        <v>6</v>
      </c>
      <c r="D289" s="15"/>
      <c r="E289" s="15"/>
      <c r="F289" s="15"/>
      <c r="G289" s="15"/>
      <c r="H289" s="86"/>
    </row>
    <row r="290" spans="2:8" hidden="1" outlineLevel="1" x14ac:dyDescent="0.3">
      <c r="B290" s="6"/>
      <c r="C290" s="43" t="s">
        <v>7</v>
      </c>
      <c r="D290" s="15"/>
      <c r="E290" s="15"/>
      <c r="F290" s="15"/>
      <c r="G290" s="15"/>
      <c r="H290" s="86"/>
    </row>
    <row r="291" spans="2:8" hidden="1" outlineLevel="1" x14ac:dyDescent="0.3">
      <c r="B291" s="6"/>
      <c r="C291" s="43" t="s">
        <v>8</v>
      </c>
      <c r="D291" s="15"/>
      <c r="E291" s="15"/>
      <c r="F291" s="15"/>
      <c r="G291" s="15"/>
      <c r="H291" s="86"/>
    </row>
    <row r="292" spans="2:8" ht="28.5" hidden="1" customHeight="1" outlineLevel="1" x14ac:dyDescent="0.3">
      <c r="B292" s="37" t="s">
        <v>184</v>
      </c>
      <c r="C292" s="47" t="s">
        <v>185</v>
      </c>
      <c r="D292" s="15"/>
      <c r="E292" s="15"/>
      <c r="F292" s="15"/>
      <c r="G292" s="15"/>
      <c r="H292" s="86"/>
    </row>
    <row r="293" spans="2:8" hidden="1" outlineLevel="1" x14ac:dyDescent="0.3">
      <c r="B293" s="6"/>
      <c r="C293" s="43" t="s">
        <v>4</v>
      </c>
      <c r="D293" s="15"/>
      <c r="E293" s="15"/>
      <c r="F293" s="15"/>
      <c r="G293" s="15"/>
      <c r="H293" s="86"/>
    </row>
    <row r="294" spans="2:8" hidden="1" outlineLevel="1" x14ac:dyDescent="0.3">
      <c r="B294" s="6"/>
      <c r="C294" s="43" t="s">
        <v>3</v>
      </c>
      <c r="D294" s="15"/>
      <c r="E294" s="15"/>
      <c r="F294" s="15"/>
      <c r="G294" s="15"/>
      <c r="H294" s="86"/>
    </row>
    <row r="295" spans="2:8" hidden="1" outlineLevel="1" x14ac:dyDescent="0.3">
      <c r="B295" s="6"/>
      <c r="C295" s="43" t="s">
        <v>5</v>
      </c>
      <c r="D295" s="15"/>
      <c r="E295" s="15"/>
      <c r="F295" s="15"/>
      <c r="G295" s="15"/>
      <c r="H295" s="86"/>
    </row>
    <row r="296" spans="2:8" hidden="1" outlineLevel="1" x14ac:dyDescent="0.3">
      <c r="B296" s="6"/>
      <c r="C296" s="43" t="s">
        <v>6</v>
      </c>
      <c r="D296" s="15"/>
      <c r="E296" s="15"/>
      <c r="F296" s="15"/>
      <c r="G296" s="15"/>
      <c r="H296" s="86"/>
    </row>
    <row r="297" spans="2:8" hidden="1" outlineLevel="1" x14ac:dyDescent="0.3">
      <c r="B297" s="6"/>
      <c r="C297" s="43" t="s">
        <v>7</v>
      </c>
      <c r="D297" s="15"/>
      <c r="E297" s="15"/>
      <c r="F297" s="15"/>
      <c r="G297" s="15"/>
      <c r="H297" s="86"/>
    </row>
    <row r="298" spans="2:8" hidden="1" outlineLevel="1" x14ac:dyDescent="0.3">
      <c r="B298" s="6"/>
      <c r="C298" s="43" t="s">
        <v>8</v>
      </c>
      <c r="D298" s="15"/>
      <c r="E298" s="15"/>
      <c r="F298" s="15"/>
      <c r="G298" s="15"/>
      <c r="H298" s="86"/>
    </row>
    <row r="299" spans="2:8" ht="28.5" hidden="1" customHeight="1" outlineLevel="1" x14ac:dyDescent="0.3">
      <c r="B299" s="37" t="s">
        <v>186</v>
      </c>
      <c r="C299" s="47" t="s">
        <v>187</v>
      </c>
      <c r="D299" s="15"/>
      <c r="E299" s="15"/>
      <c r="F299" s="15"/>
      <c r="G299" s="15"/>
      <c r="H299" s="86"/>
    </row>
    <row r="300" spans="2:8" hidden="1" outlineLevel="1" x14ac:dyDescent="0.3">
      <c r="B300" s="6"/>
      <c r="C300" s="43" t="s">
        <v>4</v>
      </c>
      <c r="D300" s="15"/>
      <c r="E300" s="15"/>
      <c r="F300" s="15"/>
      <c r="G300" s="15"/>
      <c r="H300" s="86"/>
    </row>
    <row r="301" spans="2:8" hidden="1" outlineLevel="1" x14ac:dyDescent="0.3">
      <c r="B301" s="6"/>
      <c r="C301" s="43" t="s">
        <v>3</v>
      </c>
      <c r="D301" s="15"/>
      <c r="E301" s="15"/>
      <c r="F301" s="15"/>
      <c r="G301" s="15"/>
      <c r="H301" s="86"/>
    </row>
    <row r="302" spans="2:8" hidden="1" outlineLevel="1" x14ac:dyDescent="0.3">
      <c r="B302" s="6"/>
      <c r="C302" s="43" t="s">
        <v>5</v>
      </c>
      <c r="D302" s="15"/>
      <c r="E302" s="15"/>
      <c r="F302" s="15"/>
      <c r="G302" s="15"/>
      <c r="H302" s="86"/>
    </row>
    <row r="303" spans="2:8" hidden="1" outlineLevel="1" x14ac:dyDescent="0.3">
      <c r="B303" s="6"/>
      <c r="C303" s="43" t="s">
        <v>6</v>
      </c>
      <c r="D303" s="15"/>
      <c r="E303" s="15"/>
      <c r="F303" s="15"/>
      <c r="G303" s="15"/>
      <c r="H303" s="86"/>
    </row>
    <row r="304" spans="2:8" hidden="1" outlineLevel="1" x14ac:dyDescent="0.3">
      <c r="B304" s="6"/>
      <c r="C304" s="43" t="s">
        <v>7</v>
      </c>
      <c r="D304" s="15"/>
      <c r="E304" s="15"/>
      <c r="F304" s="15"/>
      <c r="G304" s="15"/>
      <c r="H304" s="86"/>
    </row>
    <row r="305" spans="2:8" hidden="1" outlineLevel="1" x14ac:dyDescent="0.3">
      <c r="B305" s="6"/>
      <c r="C305" s="43" t="s">
        <v>8</v>
      </c>
      <c r="D305" s="15"/>
      <c r="E305" s="15"/>
      <c r="F305" s="15"/>
      <c r="G305" s="15"/>
      <c r="H305" s="86"/>
    </row>
    <row r="306" spans="2:8" ht="28.5" hidden="1" customHeight="1" outlineLevel="1" x14ac:dyDescent="0.3">
      <c r="B306" s="37" t="s">
        <v>188</v>
      </c>
      <c r="C306" s="47" t="s">
        <v>189</v>
      </c>
      <c r="D306" s="15"/>
      <c r="E306" s="15"/>
      <c r="F306" s="15"/>
      <c r="G306" s="15"/>
      <c r="H306" s="86"/>
    </row>
    <row r="307" spans="2:8" hidden="1" outlineLevel="1" x14ac:dyDescent="0.3">
      <c r="B307" s="6"/>
      <c r="C307" s="43" t="s">
        <v>4</v>
      </c>
      <c r="D307" s="15"/>
      <c r="E307" s="15"/>
      <c r="F307" s="15"/>
      <c r="G307" s="15"/>
      <c r="H307" s="86"/>
    </row>
    <row r="308" spans="2:8" hidden="1" outlineLevel="1" x14ac:dyDescent="0.3">
      <c r="B308" s="6"/>
      <c r="C308" s="43" t="s">
        <v>3</v>
      </c>
      <c r="D308" s="15"/>
      <c r="E308" s="15"/>
      <c r="F308" s="15"/>
      <c r="G308" s="15"/>
      <c r="H308" s="86"/>
    </row>
    <row r="309" spans="2:8" hidden="1" outlineLevel="1" x14ac:dyDescent="0.3">
      <c r="B309" s="6"/>
      <c r="C309" s="43" t="s">
        <v>5</v>
      </c>
      <c r="D309" s="15"/>
      <c r="E309" s="15"/>
      <c r="F309" s="15"/>
      <c r="G309" s="15"/>
      <c r="H309" s="86"/>
    </row>
    <row r="310" spans="2:8" hidden="1" outlineLevel="1" x14ac:dyDescent="0.3">
      <c r="B310" s="6"/>
      <c r="C310" s="43" t="s">
        <v>6</v>
      </c>
      <c r="D310" s="15"/>
      <c r="E310" s="15"/>
      <c r="F310" s="15"/>
      <c r="G310" s="15"/>
      <c r="H310" s="86"/>
    </row>
    <row r="311" spans="2:8" hidden="1" outlineLevel="1" x14ac:dyDescent="0.3">
      <c r="B311" s="6"/>
      <c r="C311" s="43" t="s">
        <v>7</v>
      </c>
      <c r="D311" s="15"/>
      <c r="E311" s="15"/>
      <c r="F311" s="15"/>
      <c r="G311" s="15"/>
      <c r="H311" s="86"/>
    </row>
    <row r="312" spans="2:8" hidden="1" outlineLevel="1" x14ac:dyDescent="0.3">
      <c r="B312" s="6"/>
      <c r="C312" s="43" t="s">
        <v>8</v>
      </c>
      <c r="D312" s="15"/>
      <c r="E312" s="15"/>
      <c r="F312" s="15"/>
      <c r="G312" s="15"/>
      <c r="H312" s="86"/>
    </row>
    <row r="313" spans="2:8" ht="28.5" hidden="1" customHeight="1" outlineLevel="1" x14ac:dyDescent="0.3">
      <c r="B313" s="37" t="s">
        <v>190</v>
      </c>
      <c r="C313" s="47" t="s">
        <v>191</v>
      </c>
      <c r="D313" s="15"/>
      <c r="E313" s="15"/>
      <c r="F313" s="15"/>
      <c r="G313" s="15"/>
      <c r="H313" s="86"/>
    </row>
    <row r="314" spans="2:8" hidden="1" outlineLevel="1" x14ac:dyDescent="0.3">
      <c r="B314" s="6"/>
      <c r="C314" s="43" t="s">
        <v>4</v>
      </c>
      <c r="D314" s="15"/>
      <c r="E314" s="15"/>
      <c r="F314" s="15"/>
      <c r="G314" s="15"/>
      <c r="H314" s="86"/>
    </row>
    <row r="315" spans="2:8" hidden="1" outlineLevel="1" x14ac:dyDescent="0.3">
      <c r="B315" s="6"/>
      <c r="C315" s="43" t="s">
        <v>3</v>
      </c>
      <c r="D315" s="15"/>
      <c r="E315" s="15"/>
      <c r="F315" s="15"/>
      <c r="G315" s="15"/>
      <c r="H315" s="86"/>
    </row>
    <row r="316" spans="2:8" hidden="1" outlineLevel="1" x14ac:dyDescent="0.3">
      <c r="B316" s="6"/>
      <c r="C316" s="43" t="s">
        <v>5</v>
      </c>
      <c r="D316" s="15"/>
      <c r="E316" s="15"/>
      <c r="F316" s="15"/>
      <c r="G316" s="15"/>
      <c r="H316" s="86"/>
    </row>
    <row r="317" spans="2:8" hidden="1" outlineLevel="1" x14ac:dyDescent="0.3">
      <c r="B317" s="6"/>
      <c r="C317" s="43" t="s">
        <v>6</v>
      </c>
      <c r="D317" s="15"/>
      <c r="E317" s="15"/>
      <c r="F317" s="15"/>
      <c r="G317" s="15"/>
      <c r="H317" s="86"/>
    </row>
    <row r="318" spans="2:8" hidden="1" outlineLevel="1" x14ac:dyDescent="0.3">
      <c r="B318" s="6"/>
      <c r="C318" s="43" t="s">
        <v>7</v>
      </c>
      <c r="D318" s="15"/>
      <c r="E318" s="15"/>
      <c r="F318" s="15"/>
      <c r="G318" s="15"/>
      <c r="H318" s="86"/>
    </row>
    <row r="319" spans="2:8" hidden="1" outlineLevel="1" x14ac:dyDescent="0.3">
      <c r="B319" s="6"/>
      <c r="C319" s="43" t="s">
        <v>8</v>
      </c>
      <c r="D319" s="15"/>
      <c r="E319" s="15"/>
      <c r="F319" s="15"/>
      <c r="G319" s="15"/>
      <c r="H319" s="86"/>
    </row>
    <row r="320" spans="2:8" ht="28.5" hidden="1" customHeight="1" outlineLevel="1" x14ac:dyDescent="0.3">
      <c r="B320" s="37" t="s">
        <v>192</v>
      </c>
      <c r="C320" s="47" t="s">
        <v>193</v>
      </c>
      <c r="D320" s="15"/>
      <c r="E320" s="15"/>
      <c r="F320" s="15"/>
      <c r="G320" s="15"/>
      <c r="H320" s="86"/>
    </row>
    <row r="321" spans="2:8" hidden="1" outlineLevel="1" x14ac:dyDescent="0.3">
      <c r="B321" s="6"/>
      <c r="C321" s="43" t="s">
        <v>4</v>
      </c>
      <c r="D321" s="15"/>
      <c r="E321" s="15"/>
      <c r="F321" s="15"/>
      <c r="G321" s="15"/>
      <c r="H321" s="86"/>
    </row>
    <row r="322" spans="2:8" hidden="1" outlineLevel="1" x14ac:dyDescent="0.3">
      <c r="B322" s="6"/>
      <c r="C322" s="43" t="s">
        <v>3</v>
      </c>
      <c r="D322" s="15"/>
      <c r="E322" s="15"/>
      <c r="F322" s="15"/>
      <c r="G322" s="15"/>
      <c r="H322" s="86"/>
    </row>
    <row r="323" spans="2:8" hidden="1" outlineLevel="1" x14ac:dyDescent="0.3">
      <c r="B323" s="6"/>
      <c r="C323" s="43" t="s">
        <v>5</v>
      </c>
      <c r="D323" s="15"/>
      <c r="E323" s="15"/>
      <c r="F323" s="15"/>
      <c r="G323" s="15"/>
      <c r="H323" s="86"/>
    </row>
    <row r="324" spans="2:8" hidden="1" outlineLevel="1" x14ac:dyDescent="0.3">
      <c r="B324" s="6"/>
      <c r="C324" s="43" t="s">
        <v>6</v>
      </c>
      <c r="D324" s="15"/>
      <c r="E324" s="15"/>
      <c r="F324" s="15"/>
      <c r="G324" s="15"/>
      <c r="H324" s="86"/>
    </row>
    <row r="325" spans="2:8" hidden="1" outlineLevel="1" x14ac:dyDescent="0.3">
      <c r="B325" s="6"/>
      <c r="C325" s="43" t="s">
        <v>7</v>
      </c>
      <c r="D325" s="15"/>
      <c r="E325" s="15"/>
      <c r="F325" s="15"/>
      <c r="G325" s="15"/>
      <c r="H325" s="86"/>
    </row>
    <row r="326" spans="2:8" hidden="1" outlineLevel="1" x14ac:dyDescent="0.3">
      <c r="B326" s="6"/>
      <c r="C326" s="43" t="s">
        <v>8</v>
      </c>
      <c r="D326" s="15"/>
      <c r="E326" s="15"/>
      <c r="F326" s="15"/>
      <c r="G326" s="15"/>
      <c r="H326" s="86"/>
    </row>
    <row r="327" spans="2:8" ht="28.5" hidden="1" customHeight="1" outlineLevel="1" x14ac:dyDescent="0.3">
      <c r="B327" s="37" t="s">
        <v>194</v>
      </c>
      <c r="C327" s="47" t="s">
        <v>195</v>
      </c>
      <c r="D327" s="15"/>
      <c r="E327" s="15"/>
      <c r="F327" s="15"/>
      <c r="G327" s="15"/>
      <c r="H327" s="86"/>
    </row>
    <row r="328" spans="2:8" hidden="1" outlineLevel="1" x14ac:dyDescent="0.3">
      <c r="B328" s="6"/>
      <c r="C328" s="43" t="s">
        <v>4</v>
      </c>
      <c r="D328" s="15"/>
      <c r="E328" s="15"/>
      <c r="F328" s="15"/>
      <c r="G328" s="15"/>
      <c r="H328" s="86"/>
    </row>
    <row r="329" spans="2:8" hidden="1" outlineLevel="1" x14ac:dyDescent="0.3">
      <c r="B329" s="6"/>
      <c r="C329" s="43" t="s">
        <v>3</v>
      </c>
      <c r="D329" s="15"/>
      <c r="E329" s="15"/>
      <c r="F329" s="15"/>
      <c r="G329" s="15"/>
      <c r="H329" s="86"/>
    </row>
    <row r="330" spans="2:8" hidden="1" outlineLevel="1" x14ac:dyDescent="0.3">
      <c r="B330" s="6"/>
      <c r="C330" s="43" t="s">
        <v>5</v>
      </c>
      <c r="D330" s="15"/>
      <c r="E330" s="15"/>
      <c r="F330" s="15"/>
      <c r="G330" s="15"/>
      <c r="H330" s="86"/>
    </row>
    <row r="331" spans="2:8" hidden="1" outlineLevel="1" x14ac:dyDescent="0.3">
      <c r="B331" s="6"/>
      <c r="C331" s="43" t="s">
        <v>6</v>
      </c>
      <c r="D331" s="15"/>
      <c r="E331" s="15"/>
      <c r="F331" s="15"/>
      <c r="G331" s="15"/>
      <c r="H331" s="86"/>
    </row>
    <row r="332" spans="2:8" hidden="1" outlineLevel="1" x14ac:dyDescent="0.3">
      <c r="B332" s="6"/>
      <c r="C332" s="43" t="s">
        <v>7</v>
      </c>
      <c r="D332" s="15"/>
      <c r="E332" s="15"/>
      <c r="F332" s="15"/>
      <c r="G332" s="15"/>
      <c r="H332" s="86"/>
    </row>
    <row r="333" spans="2:8" hidden="1" outlineLevel="1" x14ac:dyDescent="0.3">
      <c r="B333" s="6"/>
      <c r="C333" s="43" t="s">
        <v>8</v>
      </c>
      <c r="D333" s="15"/>
      <c r="E333" s="15"/>
      <c r="F333" s="15"/>
      <c r="G333" s="15"/>
      <c r="H333" s="86"/>
    </row>
    <row r="334" spans="2:8" ht="28.5" hidden="1" customHeight="1" outlineLevel="1" x14ac:dyDescent="0.3">
      <c r="B334" s="37" t="s">
        <v>196</v>
      </c>
      <c r="C334" s="47" t="s">
        <v>197</v>
      </c>
      <c r="D334" s="15"/>
      <c r="E334" s="15"/>
      <c r="F334" s="15"/>
      <c r="G334" s="15"/>
      <c r="H334" s="86"/>
    </row>
    <row r="335" spans="2:8" hidden="1" outlineLevel="1" x14ac:dyDescent="0.3">
      <c r="B335" s="6"/>
      <c r="C335" s="43" t="s">
        <v>4</v>
      </c>
      <c r="D335" s="15"/>
      <c r="E335" s="15"/>
      <c r="F335" s="15"/>
      <c r="G335" s="15"/>
      <c r="H335" s="86"/>
    </row>
    <row r="336" spans="2:8" hidden="1" outlineLevel="1" x14ac:dyDescent="0.3">
      <c r="B336" s="6"/>
      <c r="C336" s="43" t="s">
        <v>3</v>
      </c>
      <c r="D336" s="15"/>
      <c r="E336" s="15"/>
      <c r="F336" s="15"/>
      <c r="G336" s="15"/>
      <c r="H336" s="86"/>
    </row>
    <row r="337" spans="2:8" hidden="1" outlineLevel="1" x14ac:dyDescent="0.3">
      <c r="B337" s="6"/>
      <c r="C337" s="43" t="s">
        <v>5</v>
      </c>
      <c r="D337" s="15"/>
      <c r="E337" s="15"/>
      <c r="F337" s="15"/>
      <c r="G337" s="15"/>
      <c r="H337" s="86"/>
    </row>
    <row r="338" spans="2:8" hidden="1" outlineLevel="1" x14ac:dyDescent="0.3">
      <c r="B338" s="6"/>
      <c r="C338" s="43" t="s">
        <v>6</v>
      </c>
      <c r="D338" s="15"/>
      <c r="E338" s="15"/>
      <c r="F338" s="15"/>
      <c r="G338" s="15"/>
      <c r="H338" s="86"/>
    </row>
    <row r="339" spans="2:8" hidden="1" outlineLevel="1" x14ac:dyDescent="0.3">
      <c r="B339" s="6"/>
      <c r="C339" s="43" t="s">
        <v>7</v>
      </c>
      <c r="D339" s="15"/>
      <c r="E339" s="15"/>
      <c r="F339" s="15"/>
      <c r="G339" s="15"/>
      <c r="H339" s="86"/>
    </row>
    <row r="340" spans="2:8" hidden="1" outlineLevel="1" x14ac:dyDescent="0.3">
      <c r="B340" s="6"/>
      <c r="C340" s="43" t="s">
        <v>8</v>
      </c>
      <c r="D340" s="15"/>
      <c r="E340" s="15"/>
      <c r="F340" s="15"/>
      <c r="G340" s="15"/>
      <c r="H340" s="86"/>
    </row>
    <row r="341" spans="2:8" ht="28.5" hidden="1" customHeight="1" outlineLevel="1" x14ac:dyDescent="0.3">
      <c r="B341" s="37" t="s">
        <v>198</v>
      </c>
      <c r="C341" s="47" t="s">
        <v>199</v>
      </c>
      <c r="D341" s="15"/>
      <c r="E341" s="15"/>
      <c r="F341" s="15"/>
      <c r="G341" s="15"/>
      <c r="H341" s="86"/>
    </row>
    <row r="342" spans="2:8" hidden="1" outlineLevel="1" x14ac:dyDescent="0.3">
      <c r="B342" s="6"/>
      <c r="C342" s="43" t="s">
        <v>4</v>
      </c>
      <c r="D342" s="15"/>
      <c r="E342" s="15"/>
      <c r="F342" s="15"/>
      <c r="G342" s="15"/>
      <c r="H342" s="86"/>
    </row>
    <row r="343" spans="2:8" hidden="1" outlineLevel="1" x14ac:dyDescent="0.3">
      <c r="B343" s="6"/>
      <c r="C343" s="43" t="s">
        <v>3</v>
      </c>
      <c r="D343" s="15"/>
      <c r="E343" s="15"/>
      <c r="F343" s="15"/>
      <c r="G343" s="15"/>
      <c r="H343" s="86"/>
    </row>
    <row r="344" spans="2:8" hidden="1" outlineLevel="1" x14ac:dyDescent="0.3">
      <c r="B344" s="6"/>
      <c r="C344" s="43" t="s">
        <v>5</v>
      </c>
      <c r="D344" s="15"/>
      <c r="E344" s="15"/>
      <c r="F344" s="15"/>
      <c r="G344" s="15"/>
      <c r="H344" s="86"/>
    </row>
    <row r="345" spans="2:8" hidden="1" outlineLevel="1" x14ac:dyDescent="0.3">
      <c r="B345" s="6"/>
      <c r="C345" s="43" t="s">
        <v>6</v>
      </c>
      <c r="D345" s="15"/>
      <c r="E345" s="15"/>
      <c r="F345" s="15"/>
      <c r="G345" s="15"/>
      <c r="H345" s="86"/>
    </row>
    <row r="346" spans="2:8" hidden="1" outlineLevel="1" x14ac:dyDescent="0.3">
      <c r="B346" s="6"/>
      <c r="C346" s="43" t="s">
        <v>7</v>
      </c>
      <c r="D346" s="15"/>
      <c r="E346" s="15"/>
      <c r="F346" s="15"/>
      <c r="G346" s="15"/>
      <c r="H346" s="86"/>
    </row>
    <row r="347" spans="2:8" hidden="1" outlineLevel="1" x14ac:dyDescent="0.3">
      <c r="B347" s="6"/>
      <c r="C347" s="43" t="s">
        <v>8</v>
      </c>
      <c r="D347" s="15"/>
      <c r="E347" s="15"/>
      <c r="F347" s="15"/>
      <c r="G347" s="15"/>
      <c r="H347" s="86"/>
    </row>
    <row r="348" spans="2:8" ht="48" hidden="1" customHeight="1" outlineLevel="1" x14ac:dyDescent="0.3">
      <c r="B348" s="37" t="s">
        <v>200</v>
      </c>
      <c r="C348" s="47" t="s">
        <v>201</v>
      </c>
      <c r="D348" s="15"/>
      <c r="E348" s="15"/>
      <c r="F348" s="15"/>
      <c r="G348" s="15"/>
      <c r="H348" s="86"/>
    </row>
    <row r="349" spans="2:8" hidden="1" outlineLevel="1" x14ac:dyDescent="0.3">
      <c r="B349" s="6"/>
      <c r="C349" s="43" t="s">
        <v>4</v>
      </c>
      <c r="D349" s="15"/>
      <c r="E349" s="15"/>
      <c r="F349" s="15"/>
      <c r="G349" s="15"/>
      <c r="H349" s="86"/>
    </row>
    <row r="350" spans="2:8" hidden="1" outlineLevel="1" x14ac:dyDescent="0.3">
      <c r="B350" s="6"/>
      <c r="C350" s="43" t="s">
        <v>3</v>
      </c>
      <c r="D350" s="15"/>
      <c r="E350" s="15"/>
      <c r="F350" s="15"/>
      <c r="G350" s="15"/>
      <c r="H350" s="86"/>
    </row>
    <row r="351" spans="2:8" hidden="1" outlineLevel="1" x14ac:dyDescent="0.3">
      <c r="B351" s="6"/>
      <c r="C351" s="43" t="s">
        <v>5</v>
      </c>
      <c r="D351" s="15"/>
      <c r="E351" s="15"/>
      <c r="F351" s="15"/>
      <c r="G351" s="15"/>
      <c r="H351" s="86"/>
    </row>
    <row r="352" spans="2:8" hidden="1" outlineLevel="1" x14ac:dyDescent="0.3">
      <c r="B352" s="6"/>
      <c r="C352" s="43" t="s">
        <v>6</v>
      </c>
      <c r="D352" s="15"/>
      <c r="E352" s="15"/>
      <c r="F352" s="15"/>
      <c r="G352" s="15"/>
      <c r="H352" s="86"/>
    </row>
    <row r="353" spans="2:8" hidden="1" outlineLevel="1" x14ac:dyDescent="0.3">
      <c r="B353" s="6"/>
      <c r="C353" s="43" t="s">
        <v>7</v>
      </c>
      <c r="D353" s="15"/>
      <c r="E353" s="15"/>
      <c r="F353" s="15"/>
      <c r="G353" s="15"/>
      <c r="H353" s="86"/>
    </row>
    <row r="354" spans="2:8" hidden="1" outlineLevel="1" x14ac:dyDescent="0.3">
      <c r="B354" s="6"/>
      <c r="C354" s="43" t="s">
        <v>8</v>
      </c>
      <c r="D354" s="15"/>
      <c r="E354" s="15"/>
      <c r="F354" s="15"/>
      <c r="G354" s="15"/>
      <c r="H354" s="86"/>
    </row>
    <row r="355" spans="2:8" ht="30" hidden="1" customHeight="1" outlineLevel="1" x14ac:dyDescent="0.3">
      <c r="B355" s="37" t="s">
        <v>202</v>
      </c>
      <c r="C355" s="47" t="s">
        <v>203</v>
      </c>
      <c r="D355" s="15"/>
      <c r="E355" s="15"/>
      <c r="F355" s="15"/>
      <c r="G355" s="15"/>
      <c r="H355" s="86"/>
    </row>
    <row r="356" spans="2:8" hidden="1" outlineLevel="1" x14ac:dyDescent="0.3">
      <c r="B356" s="6"/>
      <c r="C356" s="43" t="s">
        <v>4</v>
      </c>
      <c r="D356" s="15"/>
      <c r="E356" s="15"/>
      <c r="F356" s="15"/>
      <c r="G356" s="15"/>
      <c r="H356" s="86"/>
    </row>
    <row r="357" spans="2:8" hidden="1" outlineLevel="1" x14ac:dyDescent="0.3">
      <c r="B357" s="6"/>
      <c r="C357" s="43" t="s">
        <v>3</v>
      </c>
      <c r="D357" s="15"/>
      <c r="E357" s="15"/>
      <c r="F357" s="15"/>
      <c r="G357" s="15"/>
      <c r="H357" s="86"/>
    </row>
    <row r="358" spans="2:8" hidden="1" outlineLevel="1" x14ac:dyDescent="0.3">
      <c r="B358" s="6"/>
      <c r="C358" s="43" t="s">
        <v>5</v>
      </c>
      <c r="D358" s="15"/>
      <c r="E358" s="15"/>
      <c r="F358" s="15"/>
      <c r="G358" s="15"/>
      <c r="H358" s="86"/>
    </row>
    <row r="359" spans="2:8" hidden="1" outlineLevel="1" x14ac:dyDescent="0.3">
      <c r="B359" s="6"/>
      <c r="C359" s="43" t="s">
        <v>6</v>
      </c>
      <c r="D359" s="15"/>
      <c r="E359" s="15"/>
      <c r="F359" s="15"/>
      <c r="G359" s="15"/>
      <c r="H359" s="86"/>
    </row>
    <row r="360" spans="2:8" hidden="1" outlineLevel="1" x14ac:dyDescent="0.3">
      <c r="B360" s="6"/>
      <c r="C360" s="43" t="s">
        <v>7</v>
      </c>
      <c r="D360" s="15"/>
      <c r="E360" s="15"/>
      <c r="F360" s="15"/>
      <c r="G360" s="15"/>
      <c r="H360" s="86"/>
    </row>
    <row r="361" spans="2:8" hidden="1" outlineLevel="1" x14ac:dyDescent="0.3">
      <c r="B361" s="6"/>
      <c r="C361" s="43" t="s">
        <v>8</v>
      </c>
      <c r="D361" s="15"/>
      <c r="E361" s="15"/>
      <c r="F361" s="15"/>
      <c r="G361" s="15"/>
      <c r="H361" s="86"/>
    </row>
    <row r="362" spans="2:8" ht="48" hidden="1" customHeight="1" outlineLevel="1" x14ac:dyDescent="0.3">
      <c r="B362" s="37" t="s">
        <v>204</v>
      </c>
      <c r="C362" s="47" t="s">
        <v>205</v>
      </c>
      <c r="D362" s="15"/>
      <c r="E362" s="15"/>
      <c r="F362" s="15"/>
      <c r="G362" s="15"/>
      <c r="H362" s="86"/>
    </row>
    <row r="363" spans="2:8" hidden="1" outlineLevel="1" x14ac:dyDescent="0.3">
      <c r="B363" s="6"/>
      <c r="C363" s="43" t="s">
        <v>4</v>
      </c>
      <c r="D363" s="15"/>
      <c r="E363" s="15"/>
      <c r="F363" s="15"/>
      <c r="G363" s="15"/>
      <c r="H363" s="86"/>
    </row>
    <row r="364" spans="2:8" hidden="1" outlineLevel="1" x14ac:dyDescent="0.3">
      <c r="B364" s="6"/>
      <c r="C364" s="43" t="s">
        <v>3</v>
      </c>
      <c r="D364" s="15"/>
      <c r="E364" s="15"/>
      <c r="F364" s="15"/>
      <c r="G364" s="15"/>
      <c r="H364" s="86"/>
    </row>
    <row r="365" spans="2:8" hidden="1" outlineLevel="1" x14ac:dyDescent="0.3">
      <c r="B365" s="6"/>
      <c r="C365" s="43" t="s">
        <v>5</v>
      </c>
      <c r="D365" s="15"/>
      <c r="E365" s="15"/>
      <c r="F365" s="15"/>
      <c r="G365" s="15"/>
      <c r="H365" s="86"/>
    </row>
    <row r="366" spans="2:8" hidden="1" outlineLevel="1" x14ac:dyDescent="0.3">
      <c r="B366" s="6"/>
      <c r="C366" s="43" t="s">
        <v>6</v>
      </c>
      <c r="D366" s="15"/>
      <c r="E366" s="15"/>
      <c r="F366" s="15"/>
      <c r="G366" s="15"/>
      <c r="H366" s="86"/>
    </row>
    <row r="367" spans="2:8" hidden="1" outlineLevel="1" x14ac:dyDescent="0.3">
      <c r="B367" s="6"/>
      <c r="C367" s="43" t="s">
        <v>7</v>
      </c>
      <c r="D367" s="15"/>
      <c r="E367" s="15"/>
      <c r="F367" s="15"/>
      <c r="G367" s="15"/>
      <c r="H367" s="86"/>
    </row>
    <row r="368" spans="2:8" hidden="1" outlineLevel="1" x14ac:dyDescent="0.3">
      <c r="B368" s="6"/>
      <c r="C368" s="43" t="s">
        <v>8</v>
      </c>
      <c r="D368" s="15"/>
      <c r="E368" s="15"/>
      <c r="F368" s="15"/>
      <c r="G368" s="15"/>
      <c r="H368" s="86"/>
    </row>
    <row r="369" spans="2:8" ht="37.5" hidden="1" customHeight="1" outlineLevel="1" x14ac:dyDescent="0.3">
      <c r="B369" s="37" t="s">
        <v>206</v>
      </c>
      <c r="C369" s="47" t="s">
        <v>207</v>
      </c>
      <c r="D369" s="15"/>
      <c r="E369" s="15"/>
      <c r="F369" s="15"/>
      <c r="G369" s="15"/>
      <c r="H369" s="86"/>
    </row>
    <row r="370" spans="2:8" hidden="1" outlineLevel="1" x14ac:dyDescent="0.3">
      <c r="B370" s="6"/>
      <c r="C370" s="43" t="s">
        <v>4</v>
      </c>
      <c r="D370" s="15"/>
      <c r="E370" s="15"/>
      <c r="F370" s="15"/>
      <c r="G370" s="15"/>
      <c r="H370" s="86"/>
    </row>
    <row r="371" spans="2:8" hidden="1" outlineLevel="1" x14ac:dyDescent="0.3">
      <c r="B371" s="6"/>
      <c r="C371" s="43" t="s">
        <v>3</v>
      </c>
      <c r="D371" s="15"/>
      <c r="E371" s="15"/>
      <c r="F371" s="15"/>
      <c r="G371" s="15"/>
      <c r="H371" s="86"/>
    </row>
    <row r="372" spans="2:8" hidden="1" outlineLevel="1" x14ac:dyDescent="0.3">
      <c r="B372" s="6"/>
      <c r="C372" s="43" t="s">
        <v>5</v>
      </c>
      <c r="D372" s="15"/>
      <c r="E372" s="15"/>
      <c r="F372" s="15"/>
      <c r="G372" s="15"/>
      <c r="H372" s="86"/>
    </row>
    <row r="373" spans="2:8" hidden="1" outlineLevel="1" x14ac:dyDescent="0.3">
      <c r="B373" s="6"/>
      <c r="C373" s="43" t="s">
        <v>6</v>
      </c>
      <c r="D373" s="15"/>
      <c r="E373" s="15"/>
      <c r="F373" s="15"/>
      <c r="G373" s="15"/>
      <c r="H373" s="86"/>
    </row>
    <row r="374" spans="2:8" hidden="1" outlineLevel="1" x14ac:dyDescent="0.3">
      <c r="B374" s="6"/>
      <c r="C374" s="43" t="s">
        <v>7</v>
      </c>
      <c r="D374" s="15"/>
      <c r="E374" s="15"/>
      <c r="F374" s="15"/>
      <c r="G374" s="15"/>
      <c r="H374" s="86"/>
    </row>
    <row r="375" spans="2:8" hidden="1" outlineLevel="1" x14ac:dyDescent="0.3">
      <c r="B375" s="6"/>
      <c r="C375" s="43" t="s">
        <v>8</v>
      </c>
      <c r="D375" s="15"/>
      <c r="E375" s="15"/>
      <c r="F375" s="15"/>
      <c r="G375" s="15"/>
      <c r="H375" s="86"/>
    </row>
    <row r="376" spans="2:8" ht="18" collapsed="1" x14ac:dyDescent="0.3">
      <c r="B376" s="40" t="s">
        <v>208</v>
      </c>
      <c r="C376" s="41" t="s">
        <v>2</v>
      </c>
      <c r="D376" s="40"/>
      <c r="E376" s="40"/>
      <c r="F376" s="40"/>
      <c r="G376" s="40"/>
      <c r="H376" s="88"/>
    </row>
    <row r="377" spans="2:8" x14ac:dyDescent="0.3">
      <c r="B377" s="37" t="s">
        <v>209</v>
      </c>
      <c r="C377" s="42" t="s">
        <v>210</v>
      </c>
      <c r="D377" s="15"/>
      <c r="E377" s="15"/>
      <c r="F377" s="15"/>
      <c r="G377" s="15"/>
      <c r="H377" s="86"/>
    </row>
    <row r="378" spans="2:8" ht="33" x14ac:dyDescent="0.3">
      <c r="B378" s="53"/>
      <c r="C378" s="43" t="s">
        <v>300</v>
      </c>
      <c r="D378" s="15">
        <v>2021</v>
      </c>
      <c r="E378" s="15">
        <v>10</v>
      </c>
      <c r="F378" s="15"/>
      <c r="G378" s="15">
        <v>500</v>
      </c>
      <c r="H378" s="86">
        <v>2232.64</v>
      </c>
    </row>
    <row r="379" spans="2:8" hidden="1" outlineLevel="1" x14ac:dyDescent="0.3">
      <c r="B379" s="6"/>
      <c r="C379" s="43" t="s">
        <v>211</v>
      </c>
      <c r="D379" s="15"/>
      <c r="E379" s="15"/>
      <c r="F379" s="15"/>
      <c r="G379" s="15"/>
      <c r="H379" s="86"/>
    </row>
    <row r="380" spans="2:8" hidden="1" outlineLevel="1" x14ac:dyDescent="0.3">
      <c r="B380" s="6"/>
      <c r="C380" s="43" t="s">
        <v>212</v>
      </c>
      <c r="D380" s="15"/>
      <c r="E380" s="15"/>
      <c r="F380" s="15"/>
      <c r="G380" s="15"/>
      <c r="H380" s="86"/>
    </row>
    <row r="381" spans="2:8" hidden="1" outlineLevel="1" x14ac:dyDescent="0.3">
      <c r="B381" s="6"/>
      <c r="C381" s="43" t="s">
        <v>213</v>
      </c>
      <c r="D381" s="15"/>
      <c r="E381" s="15"/>
      <c r="F381" s="15"/>
      <c r="G381" s="15"/>
      <c r="H381" s="86"/>
    </row>
    <row r="382" spans="2:8" hidden="1" outlineLevel="1" x14ac:dyDescent="0.3">
      <c r="B382" s="6"/>
      <c r="C382" s="43" t="s">
        <v>214</v>
      </c>
      <c r="D382" s="15"/>
      <c r="E382" s="15"/>
      <c r="F382" s="15"/>
      <c r="G382" s="15"/>
      <c r="H382" s="86"/>
    </row>
    <row r="383" spans="2:8" ht="33" hidden="1" outlineLevel="1" x14ac:dyDescent="0.3">
      <c r="B383" s="37" t="s">
        <v>215</v>
      </c>
      <c r="C383" s="42" t="s">
        <v>216</v>
      </c>
      <c r="D383" s="15"/>
      <c r="E383" s="15"/>
      <c r="F383" s="15"/>
      <c r="G383" s="15"/>
      <c r="H383" s="86"/>
    </row>
    <row r="384" spans="2:8" ht="33" hidden="1" outlineLevel="1" x14ac:dyDescent="0.3">
      <c r="B384" s="37"/>
      <c r="C384" s="7" t="s">
        <v>217</v>
      </c>
      <c r="D384" s="15"/>
      <c r="E384" s="15"/>
      <c r="F384" s="15"/>
      <c r="G384" s="15"/>
      <c r="H384" s="86"/>
    </row>
    <row r="385" spans="2:8" ht="33" hidden="1" outlineLevel="1" x14ac:dyDescent="0.3">
      <c r="B385" s="6"/>
      <c r="C385" s="43" t="s">
        <v>218</v>
      </c>
      <c r="D385" s="15"/>
      <c r="E385" s="15"/>
      <c r="F385" s="15"/>
      <c r="G385" s="15"/>
      <c r="H385" s="86"/>
    </row>
    <row r="386" spans="2:8" ht="33" hidden="1" outlineLevel="1" x14ac:dyDescent="0.3">
      <c r="B386" s="6"/>
      <c r="C386" s="43" t="s">
        <v>219</v>
      </c>
      <c r="D386" s="15"/>
      <c r="E386" s="15"/>
      <c r="F386" s="15"/>
      <c r="G386" s="15"/>
      <c r="H386" s="86"/>
    </row>
    <row r="387" spans="2:8" hidden="1" outlineLevel="1" x14ac:dyDescent="0.3">
      <c r="B387" s="6"/>
      <c r="C387" s="43" t="s">
        <v>220</v>
      </c>
      <c r="D387" s="15"/>
      <c r="E387" s="15"/>
      <c r="F387" s="15"/>
      <c r="G387" s="15"/>
      <c r="H387" s="86"/>
    </row>
    <row r="388" spans="2:8" ht="33" hidden="1" outlineLevel="1" x14ac:dyDescent="0.3">
      <c r="B388" s="37" t="s">
        <v>221</v>
      </c>
      <c r="C388" s="42" t="s">
        <v>222</v>
      </c>
      <c r="D388" s="15"/>
      <c r="E388" s="15"/>
      <c r="F388" s="15"/>
      <c r="G388" s="15"/>
      <c r="H388" s="86"/>
    </row>
    <row r="389" spans="2:8" ht="33" hidden="1" outlineLevel="1" x14ac:dyDescent="0.3">
      <c r="B389" s="6"/>
      <c r="C389" s="43" t="s">
        <v>223</v>
      </c>
      <c r="D389" s="15"/>
      <c r="E389" s="15"/>
      <c r="F389" s="15"/>
      <c r="G389" s="15"/>
      <c r="H389" s="86"/>
    </row>
    <row r="390" spans="2:8" ht="33" hidden="1" outlineLevel="1" x14ac:dyDescent="0.3">
      <c r="B390" s="6"/>
      <c r="C390" s="43" t="s">
        <v>224</v>
      </c>
      <c r="D390" s="15"/>
      <c r="E390" s="15"/>
      <c r="F390" s="15"/>
      <c r="G390" s="15"/>
      <c r="H390" s="86"/>
    </row>
    <row r="391" spans="2:8" ht="28.5" hidden="1" customHeight="1" outlineLevel="1" x14ac:dyDescent="0.3">
      <c r="B391" s="37"/>
      <c r="C391" s="7" t="s">
        <v>225</v>
      </c>
      <c r="D391" s="15"/>
      <c r="E391" s="15"/>
      <c r="F391" s="15"/>
      <c r="G391" s="15"/>
      <c r="H391" s="86"/>
    </row>
    <row r="392" spans="2:8" hidden="1" outlineLevel="1" x14ac:dyDescent="0.3">
      <c r="B392" s="6"/>
      <c r="C392" s="43" t="s">
        <v>226</v>
      </c>
      <c r="D392" s="15"/>
      <c r="E392" s="15"/>
      <c r="F392" s="15"/>
      <c r="G392" s="15"/>
      <c r="H392" s="86"/>
    </row>
    <row r="393" spans="2:8" ht="81.75" customHeight="1" collapsed="1" x14ac:dyDescent="0.3">
      <c r="B393" s="40" t="s">
        <v>227</v>
      </c>
      <c r="C393" s="41" t="s">
        <v>228</v>
      </c>
      <c r="D393" s="40"/>
      <c r="E393" s="40"/>
      <c r="F393" s="40"/>
      <c r="G393" s="40"/>
      <c r="H393" s="88"/>
    </row>
    <row r="394" spans="2:8" s="56" customFormat="1" ht="33" x14ac:dyDescent="0.3">
      <c r="B394" s="64" t="s">
        <v>229</v>
      </c>
      <c r="C394" s="42" t="s">
        <v>230</v>
      </c>
      <c r="D394" s="65"/>
      <c r="E394" s="65"/>
      <c r="F394" s="65"/>
      <c r="G394" s="65"/>
      <c r="H394" s="87"/>
    </row>
    <row r="395" spans="2:8" ht="33" x14ac:dyDescent="0.3">
      <c r="B395" s="53"/>
      <c r="C395" s="43" t="s">
        <v>301</v>
      </c>
      <c r="D395" s="15">
        <v>2019</v>
      </c>
      <c r="E395" s="15">
        <v>0.4</v>
      </c>
      <c r="F395" s="15"/>
      <c r="G395" s="15">
        <v>15</v>
      </c>
      <c r="H395" s="86">
        <v>404.80394999999999</v>
      </c>
    </row>
    <row r="396" spans="2:8" x14ac:dyDescent="0.3">
      <c r="B396" s="53"/>
      <c r="C396" s="43" t="s">
        <v>302</v>
      </c>
      <c r="D396" s="15">
        <v>2021</v>
      </c>
      <c r="E396" s="15">
        <v>6</v>
      </c>
      <c r="F396" s="15"/>
      <c r="G396" s="15">
        <v>10</v>
      </c>
      <c r="H396" s="86">
        <v>394.91</v>
      </c>
    </row>
    <row r="397" spans="2:8" s="56" customFormat="1" ht="33" x14ac:dyDescent="0.3">
      <c r="B397" s="55"/>
      <c r="C397" s="42" t="s">
        <v>231</v>
      </c>
      <c r="D397" s="65"/>
      <c r="E397" s="65"/>
      <c r="F397" s="65"/>
      <c r="G397" s="65"/>
      <c r="H397" s="87"/>
    </row>
    <row r="398" spans="2:8" x14ac:dyDescent="0.3">
      <c r="B398" s="6"/>
      <c r="C398" s="63" t="s">
        <v>303</v>
      </c>
      <c r="D398" s="58">
        <v>2021</v>
      </c>
      <c r="E398" s="58">
        <v>6</v>
      </c>
      <c r="F398" s="59"/>
      <c r="G398" s="58">
        <v>30</v>
      </c>
      <c r="H398" s="90">
        <v>394.91</v>
      </c>
    </row>
    <row r="399" spans="2:8" x14ac:dyDescent="0.3">
      <c r="B399" s="6"/>
      <c r="C399" s="63" t="s">
        <v>304</v>
      </c>
      <c r="D399" s="58">
        <v>2021</v>
      </c>
      <c r="E399" s="58">
        <v>6</v>
      </c>
      <c r="F399" s="59"/>
      <c r="G399" s="58">
        <v>50</v>
      </c>
      <c r="H399" s="90">
        <v>485.08</v>
      </c>
    </row>
    <row r="400" spans="2:8" x14ac:dyDescent="0.3">
      <c r="B400" s="6"/>
      <c r="C400" s="63" t="s">
        <v>305</v>
      </c>
      <c r="D400" s="58">
        <v>2021</v>
      </c>
      <c r="E400" s="58">
        <v>6</v>
      </c>
      <c r="F400" s="59"/>
      <c r="G400" s="58">
        <v>50</v>
      </c>
      <c r="H400" s="90">
        <v>485.08</v>
      </c>
    </row>
    <row r="401" spans="2:8" s="56" customFormat="1" ht="33" x14ac:dyDescent="0.3">
      <c r="B401" s="55"/>
      <c r="C401" s="42" t="s">
        <v>232</v>
      </c>
      <c r="D401" s="65"/>
      <c r="E401" s="65"/>
      <c r="F401" s="65"/>
      <c r="G401" s="65"/>
      <c r="H401" s="87"/>
    </row>
    <row r="402" spans="2:8" x14ac:dyDescent="0.3">
      <c r="B402" s="6"/>
      <c r="C402" s="43" t="s">
        <v>306</v>
      </c>
      <c r="D402" s="15">
        <v>2021</v>
      </c>
      <c r="E402" s="15">
        <v>6</v>
      </c>
      <c r="F402" s="15"/>
      <c r="G402" s="15">
        <v>80</v>
      </c>
      <c r="H402" s="86">
        <v>678.65</v>
      </c>
    </row>
    <row r="403" spans="2:8" x14ac:dyDescent="0.3">
      <c r="B403" s="6"/>
      <c r="C403" s="43" t="s">
        <v>307</v>
      </c>
      <c r="D403" s="15">
        <v>2021</v>
      </c>
      <c r="E403" s="15">
        <v>6</v>
      </c>
      <c r="F403" s="15"/>
      <c r="G403" s="15">
        <v>130</v>
      </c>
      <c r="H403" s="86">
        <v>766.49</v>
      </c>
    </row>
    <row r="404" spans="2:8" ht="33" x14ac:dyDescent="0.3">
      <c r="B404" s="6"/>
      <c r="C404" s="43" t="s">
        <v>233</v>
      </c>
      <c r="D404" s="15"/>
      <c r="E404" s="15"/>
      <c r="F404" s="15"/>
      <c r="G404" s="15"/>
      <c r="H404" s="86"/>
    </row>
    <row r="405" spans="2:8" ht="28.5" customHeight="1" x14ac:dyDescent="0.3">
      <c r="B405" s="37"/>
      <c r="C405" s="7" t="s">
        <v>234</v>
      </c>
      <c r="D405" s="15"/>
      <c r="E405" s="15"/>
      <c r="F405" s="15"/>
      <c r="G405" s="15"/>
      <c r="H405" s="86"/>
    </row>
    <row r="406" spans="2:8" s="56" customFormat="1" ht="33" x14ac:dyDescent="0.3">
      <c r="B406" s="55"/>
      <c r="C406" s="42" t="s">
        <v>235</v>
      </c>
      <c r="D406" s="65"/>
      <c r="E406" s="65"/>
      <c r="F406" s="65"/>
      <c r="G406" s="65"/>
      <c r="H406" s="87"/>
    </row>
    <row r="407" spans="2:8" x14ac:dyDescent="0.3">
      <c r="B407" s="6"/>
      <c r="C407" s="43" t="s">
        <v>308</v>
      </c>
      <c r="D407" s="15">
        <v>2021</v>
      </c>
      <c r="E407" s="15">
        <v>6</v>
      </c>
      <c r="F407" s="15"/>
      <c r="G407" s="15">
        <v>800</v>
      </c>
      <c r="H407" s="86">
        <v>3729.83</v>
      </c>
    </row>
    <row r="408" spans="2:8" ht="33" hidden="1" outlineLevel="1" x14ac:dyDescent="0.3">
      <c r="B408" s="37" t="s">
        <v>236</v>
      </c>
      <c r="C408" s="43" t="s">
        <v>237</v>
      </c>
      <c r="D408" s="15"/>
      <c r="E408" s="15"/>
      <c r="F408" s="15"/>
      <c r="G408" s="15"/>
      <c r="H408" s="15"/>
    </row>
    <row r="409" spans="2:8" ht="33" hidden="1" outlineLevel="1" x14ac:dyDescent="0.3">
      <c r="B409" s="6"/>
      <c r="C409" s="43" t="s">
        <v>238</v>
      </c>
      <c r="D409" s="15"/>
      <c r="E409" s="15"/>
      <c r="F409" s="15"/>
      <c r="G409" s="15"/>
      <c r="H409" s="15"/>
    </row>
    <row r="410" spans="2:8" ht="33" hidden="1" outlineLevel="1" x14ac:dyDescent="0.3">
      <c r="B410" s="6"/>
      <c r="C410" s="43" t="s">
        <v>239</v>
      </c>
      <c r="D410" s="15"/>
      <c r="E410" s="15"/>
      <c r="F410" s="15"/>
      <c r="G410" s="15"/>
      <c r="H410" s="15"/>
    </row>
    <row r="411" spans="2:8" ht="33" hidden="1" outlineLevel="1" x14ac:dyDescent="0.3">
      <c r="B411" s="6"/>
      <c r="C411" s="43" t="s">
        <v>240</v>
      </c>
      <c r="D411" s="15"/>
      <c r="E411" s="15"/>
      <c r="F411" s="15"/>
      <c r="G411" s="15"/>
      <c r="H411" s="15"/>
    </row>
    <row r="412" spans="2:8" ht="33" hidden="1" outlineLevel="1" x14ac:dyDescent="0.3">
      <c r="B412" s="6"/>
      <c r="C412" s="43" t="s">
        <v>241</v>
      </c>
      <c r="D412" s="15"/>
      <c r="E412" s="15"/>
      <c r="F412" s="15"/>
      <c r="G412" s="15"/>
      <c r="H412" s="15"/>
    </row>
    <row r="413" spans="2:8" ht="28.5" hidden="1" customHeight="1" outlineLevel="1" x14ac:dyDescent="0.3">
      <c r="B413" s="37"/>
      <c r="C413" s="7" t="s">
        <v>242</v>
      </c>
      <c r="D413" s="15"/>
      <c r="E413" s="15"/>
      <c r="F413" s="15"/>
      <c r="G413" s="15"/>
      <c r="H413" s="15"/>
    </row>
    <row r="414" spans="2:8" ht="54.75" hidden="1" customHeight="1" outlineLevel="1" x14ac:dyDescent="0.3">
      <c r="B414" s="40" t="s">
        <v>243</v>
      </c>
      <c r="C414" s="41" t="s">
        <v>244</v>
      </c>
      <c r="D414" s="40"/>
      <c r="E414" s="40"/>
      <c r="F414" s="40"/>
      <c r="G414" s="40"/>
      <c r="H414" s="40"/>
    </row>
    <row r="415" spans="2:8" s="17" customFormat="1" ht="36" hidden="1" outlineLevel="1" x14ac:dyDescent="0.3">
      <c r="B415" s="48"/>
      <c r="C415" s="51" t="s">
        <v>245</v>
      </c>
      <c r="D415" s="48"/>
      <c r="E415" s="48"/>
      <c r="F415" s="48"/>
      <c r="G415" s="48"/>
      <c r="H415" s="48"/>
    </row>
    <row r="416" spans="2:8" ht="33" hidden="1" outlineLevel="1" x14ac:dyDescent="0.3">
      <c r="B416" s="6"/>
      <c r="C416" s="43" t="s">
        <v>246</v>
      </c>
      <c r="D416" s="15"/>
      <c r="E416" s="15"/>
      <c r="F416" s="15"/>
      <c r="G416" s="15"/>
      <c r="H416" s="15"/>
    </row>
    <row r="417" spans="2:8" ht="33" hidden="1" outlineLevel="1" x14ac:dyDescent="0.3">
      <c r="B417" s="6"/>
      <c r="C417" s="43" t="s">
        <v>247</v>
      </c>
      <c r="D417" s="15"/>
      <c r="E417" s="15"/>
      <c r="F417" s="15"/>
      <c r="G417" s="15"/>
      <c r="H417" s="15"/>
    </row>
    <row r="418" spans="2:8" ht="33" hidden="1" outlineLevel="1" x14ac:dyDescent="0.3">
      <c r="B418" s="6"/>
      <c r="C418" s="43" t="s">
        <v>248</v>
      </c>
      <c r="D418" s="15"/>
      <c r="E418" s="15"/>
      <c r="F418" s="15"/>
      <c r="G418" s="15"/>
      <c r="H418" s="15"/>
    </row>
    <row r="419" spans="2:8" ht="33" hidden="1" outlineLevel="1" x14ac:dyDescent="0.3">
      <c r="B419" s="6"/>
      <c r="C419" s="43" t="s">
        <v>249</v>
      </c>
      <c r="D419" s="15"/>
      <c r="E419" s="15"/>
      <c r="F419" s="15"/>
      <c r="G419" s="15"/>
      <c r="H419" s="15"/>
    </row>
    <row r="420" spans="2:8" ht="33" hidden="1" outlineLevel="1" x14ac:dyDescent="0.3">
      <c r="B420" s="6"/>
      <c r="C420" s="43" t="s">
        <v>250</v>
      </c>
      <c r="D420" s="15"/>
      <c r="E420" s="15"/>
      <c r="F420" s="15"/>
      <c r="G420" s="15"/>
      <c r="H420" s="15"/>
    </row>
    <row r="421" spans="2:8" ht="28.5" hidden="1" customHeight="1" outlineLevel="1" x14ac:dyDescent="0.3">
      <c r="B421" s="37" t="s">
        <v>251</v>
      </c>
      <c r="C421" s="7" t="s">
        <v>252</v>
      </c>
      <c r="D421" s="15"/>
      <c r="E421" s="15"/>
      <c r="F421" s="15"/>
      <c r="G421" s="15"/>
      <c r="H421" s="15"/>
    </row>
    <row r="422" spans="2:8" ht="33" hidden="1" outlineLevel="1" x14ac:dyDescent="0.3">
      <c r="B422" s="6"/>
      <c r="C422" s="43" t="s">
        <v>253</v>
      </c>
      <c r="D422" s="15"/>
      <c r="E422" s="15"/>
      <c r="F422" s="15"/>
      <c r="G422" s="15"/>
      <c r="H422" s="15"/>
    </row>
    <row r="423" spans="2:8" ht="33" hidden="1" outlineLevel="1" x14ac:dyDescent="0.3">
      <c r="B423" s="6"/>
      <c r="C423" s="43" t="s">
        <v>254</v>
      </c>
      <c r="D423" s="15"/>
      <c r="E423" s="15"/>
      <c r="F423" s="15"/>
      <c r="G423" s="15"/>
      <c r="H423" s="15"/>
    </row>
    <row r="424" spans="2:8" ht="33" hidden="1" outlineLevel="1" x14ac:dyDescent="0.3">
      <c r="B424" s="6"/>
      <c r="C424" s="43" t="s">
        <v>255</v>
      </c>
      <c r="D424" s="15"/>
      <c r="E424" s="15"/>
      <c r="F424" s="15"/>
      <c r="G424" s="15"/>
      <c r="H424" s="15"/>
    </row>
    <row r="425" spans="2:8" ht="33" hidden="1" outlineLevel="1" x14ac:dyDescent="0.3">
      <c r="B425" s="6"/>
      <c r="C425" s="43" t="s">
        <v>256</v>
      </c>
      <c r="D425" s="15"/>
      <c r="E425" s="15"/>
      <c r="F425" s="15"/>
      <c r="G425" s="15"/>
      <c r="H425" s="15"/>
    </row>
    <row r="426" spans="2:8" ht="33" hidden="1" outlineLevel="1" x14ac:dyDescent="0.3">
      <c r="B426" s="6"/>
      <c r="C426" s="43" t="s">
        <v>257</v>
      </c>
      <c r="D426" s="15"/>
      <c r="E426" s="15"/>
      <c r="F426" s="15"/>
      <c r="G426" s="15"/>
      <c r="H426" s="15"/>
    </row>
    <row r="427" spans="2:8" ht="35.25" hidden="1" customHeight="1" outlineLevel="1" x14ac:dyDescent="0.3">
      <c r="B427" s="40" t="s">
        <v>258</v>
      </c>
      <c r="C427" s="41" t="s">
        <v>259</v>
      </c>
      <c r="D427" s="40"/>
      <c r="E427" s="40"/>
      <c r="F427" s="40"/>
      <c r="G427" s="40"/>
      <c r="H427" s="40"/>
    </row>
    <row r="428" spans="2:8" hidden="1" outlineLevel="1" x14ac:dyDescent="0.3">
      <c r="B428" s="6"/>
      <c r="C428" s="43" t="s">
        <v>260</v>
      </c>
      <c r="D428" s="15"/>
      <c r="E428" s="15"/>
      <c r="F428" s="15"/>
      <c r="G428" s="15"/>
      <c r="H428" s="15"/>
    </row>
    <row r="429" spans="2:8" hidden="1" outlineLevel="1" x14ac:dyDescent="0.3">
      <c r="B429" s="6"/>
      <c r="C429" s="43" t="s">
        <v>261</v>
      </c>
      <c r="D429" s="15"/>
      <c r="E429" s="15"/>
      <c r="F429" s="15"/>
      <c r="G429" s="15"/>
      <c r="H429" s="15"/>
    </row>
    <row r="430" spans="2:8" ht="35.25" customHeight="1" collapsed="1" x14ac:dyDescent="0.3">
      <c r="B430" s="40" t="s">
        <v>262</v>
      </c>
      <c r="C430" s="41" t="s">
        <v>263</v>
      </c>
      <c r="D430" s="40"/>
      <c r="E430" s="40"/>
      <c r="F430" s="40"/>
      <c r="G430" s="40"/>
      <c r="H430" s="40"/>
    </row>
    <row r="431" spans="2:8" x14ac:dyDescent="0.3">
      <c r="B431" s="6"/>
      <c r="C431" s="43" t="s">
        <v>264</v>
      </c>
      <c r="D431" s="15">
        <v>2021</v>
      </c>
      <c r="E431" s="52">
        <v>0.4</v>
      </c>
      <c r="F431" s="15"/>
      <c r="G431" s="15"/>
      <c r="H431" s="86">
        <v>18.190999999999999</v>
      </c>
    </row>
    <row r="432" spans="2:8" x14ac:dyDescent="0.3">
      <c r="B432" s="6"/>
      <c r="C432" s="43" t="s">
        <v>265</v>
      </c>
      <c r="D432" s="15" t="s">
        <v>266</v>
      </c>
      <c r="E432" s="52" t="s">
        <v>266</v>
      </c>
      <c r="F432" s="15" t="s">
        <v>266</v>
      </c>
      <c r="G432" s="15" t="s">
        <v>266</v>
      </c>
      <c r="H432" s="86" t="s">
        <v>266</v>
      </c>
    </row>
    <row r="433" spans="2:9" x14ac:dyDescent="0.3">
      <c r="B433" s="6"/>
      <c r="C433" s="43" t="s">
        <v>267</v>
      </c>
      <c r="D433" s="15" t="s">
        <v>266</v>
      </c>
      <c r="E433" s="52" t="s">
        <v>266</v>
      </c>
      <c r="F433" s="15" t="s">
        <v>266</v>
      </c>
      <c r="G433" s="15" t="s">
        <v>266</v>
      </c>
      <c r="H433" s="86" t="s">
        <v>266</v>
      </c>
    </row>
    <row r="434" spans="2:9" x14ac:dyDescent="0.3">
      <c r="B434" s="6"/>
      <c r="C434" s="43" t="s">
        <v>268</v>
      </c>
      <c r="D434" s="15">
        <v>2021</v>
      </c>
      <c r="E434" s="52">
        <v>0.4</v>
      </c>
      <c r="F434" s="15"/>
      <c r="G434" s="15"/>
      <c r="H434" s="86">
        <v>31.876000000000001</v>
      </c>
    </row>
    <row r="435" spans="2:9" x14ac:dyDescent="0.3">
      <c r="B435" s="6"/>
      <c r="C435" s="43" t="s">
        <v>269</v>
      </c>
      <c r="D435" s="15">
        <v>2021</v>
      </c>
      <c r="E435" s="52">
        <v>0.4</v>
      </c>
      <c r="F435" s="15"/>
      <c r="G435" s="15"/>
      <c r="H435" s="86">
        <v>39.709000000000003</v>
      </c>
    </row>
    <row r="436" spans="2:9" x14ac:dyDescent="0.3">
      <c r="B436" s="6"/>
      <c r="C436" s="43" t="s">
        <v>270</v>
      </c>
      <c r="D436" s="15">
        <v>2021</v>
      </c>
      <c r="E436" s="52" t="s">
        <v>430</v>
      </c>
      <c r="F436" s="15"/>
      <c r="G436" s="15"/>
      <c r="H436" s="86">
        <v>247.637</v>
      </c>
    </row>
    <row r="437" spans="2:9" x14ac:dyDescent="0.3">
      <c r="B437" s="6"/>
      <c r="C437" s="43" t="s">
        <v>270</v>
      </c>
      <c r="D437" s="15">
        <v>2021</v>
      </c>
      <c r="E437" s="52" t="s">
        <v>271</v>
      </c>
      <c r="F437" s="15"/>
      <c r="G437" s="15"/>
      <c r="H437" s="86">
        <v>1025.9290000000001</v>
      </c>
    </row>
    <row r="438" spans="2:9" x14ac:dyDescent="0.3">
      <c r="B438" s="6"/>
      <c r="C438" s="43" t="s">
        <v>270</v>
      </c>
      <c r="D438" s="15">
        <v>2021</v>
      </c>
      <c r="E438" s="52" t="s">
        <v>272</v>
      </c>
      <c r="F438" s="15"/>
      <c r="G438" s="15"/>
      <c r="H438" s="86">
        <v>3078.2280000000001</v>
      </c>
    </row>
    <row r="440" spans="2:9" hidden="1" x14ac:dyDescent="0.3">
      <c r="F440" s="67"/>
      <c r="G440" s="67" t="s">
        <v>418</v>
      </c>
      <c r="H440" s="68" t="s">
        <v>431</v>
      </c>
    </row>
    <row r="441" spans="2:9" hidden="1" x14ac:dyDescent="0.3">
      <c r="F441" s="69" t="s">
        <v>420</v>
      </c>
      <c r="G441" s="81">
        <f>G442+G446</f>
        <v>12076.14971</v>
      </c>
      <c r="H441" s="70">
        <f>'[2] до 150'!$F$9+'[2]до 15'!$F$12</f>
        <v>11987.56876</v>
      </c>
      <c r="I441" s="72">
        <f>G441-H441</f>
        <v>88.580949999999575</v>
      </c>
    </row>
    <row r="442" spans="2:9" hidden="1" x14ac:dyDescent="0.3">
      <c r="F442" s="69" t="s">
        <v>421</v>
      </c>
      <c r="G442" s="81">
        <f>SUBTOTAL(9,G443:G445)</f>
        <v>1587.17696</v>
      </c>
      <c r="H442" s="70"/>
    </row>
    <row r="443" spans="2:9" hidden="1" x14ac:dyDescent="0.3">
      <c r="F443" s="73">
        <v>0.22</v>
      </c>
      <c r="G443" s="82">
        <f>H151+H153+H154+H155+H156+H157+H158</f>
        <v>583.49578999999994</v>
      </c>
      <c r="H443" s="71"/>
    </row>
    <row r="444" spans="2:9" hidden="1" x14ac:dyDescent="0.3">
      <c r="F444" s="73">
        <v>0.4</v>
      </c>
      <c r="G444" s="82">
        <f>H152+H159</f>
        <v>398.58879000000002</v>
      </c>
      <c r="H444" s="71"/>
    </row>
    <row r="445" spans="2:9" hidden="1" x14ac:dyDescent="0.3">
      <c r="F445" s="73">
        <v>10</v>
      </c>
      <c r="G445" s="82">
        <f>H150</f>
        <v>605.09238000000005</v>
      </c>
      <c r="H445" s="71"/>
    </row>
    <row r="446" spans="2:9" hidden="1" x14ac:dyDescent="0.3">
      <c r="F446" s="69" t="s">
        <v>422</v>
      </c>
      <c r="G446" s="81">
        <f>SUM(G447:G449)</f>
        <v>10488.972749999999</v>
      </c>
      <c r="H446" s="70"/>
    </row>
    <row r="447" spans="2:9" hidden="1" x14ac:dyDescent="0.3">
      <c r="F447" s="67">
        <v>0.22</v>
      </c>
      <c r="G447" s="83">
        <f>'28 а) село'!G534</f>
        <v>4726.6484399999999</v>
      </c>
      <c r="H447" s="71"/>
    </row>
    <row r="448" spans="2:9" hidden="1" x14ac:dyDescent="0.3">
      <c r="F448" s="67">
        <v>0.4</v>
      </c>
      <c r="G448" s="83">
        <f>'28 а) село'!G535</f>
        <v>3325.6782699999999</v>
      </c>
      <c r="H448" s="71"/>
    </row>
    <row r="449" spans="3:17" hidden="1" x14ac:dyDescent="0.3">
      <c r="F449" s="67">
        <v>10</v>
      </c>
      <c r="G449" s="83">
        <f>'28 а) село'!G536</f>
        <v>2436.6460399999996</v>
      </c>
      <c r="H449" s="71"/>
    </row>
    <row r="450" spans="3:17" s="56" customFormat="1" hidden="1" x14ac:dyDescent="0.3">
      <c r="F450" s="69" t="s">
        <v>427</v>
      </c>
      <c r="G450" s="81">
        <f>G442+G446</f>
        <v>12076.14971</v>
      </c>
      <c r="H450" s="70">
        <v>11987.568759999998</v>
      </c>
    </row>
    <row r="451" spans="3:17" hidden="1" x14ac:dyDescent="0.3">
      <c r="F451" s="67">
        <v>0.22</v>
      </c>
      <c r="G451" s="83">
        <f>G443+G447</f>
        <v>5310.1442299999999</v>
      </c>
      <c r="H451" s="71"/>
    </row>
    <row r="452" spans="3:17" hidden="1" x14ac:dyDescent="0.3">
      <c r="F452" s="67">
        <v>0.4</v>
      </c>
      <c r="G452" s="83">
        <f>G444+G448</f>
        <v>3724.2670600000001</v>
      </c>
      <c r="H452" s="71"/>
    </row>
    <row r="453" spans="3:17" hidden="1" x14ac:dyDescent="0.3">
      <c r="F453" s="67">
        <v>10</v>
      </c>
      <c r="G453" s="83">
        <f>G445+G449</f>
        <v>3041.7384199999997</v>
      </c>
      <c r="H453" s="71">
        <f>'[2]до 15'!$H$4+'[2] до 150'!$P$11</f>
        <v>0</v>
      </c>
    </row>
    <row r="454" spans="3:17" hidden="1" x14ac:dyDescent="0.3">
      <c r="F454" s="69" t="s">
        <v>423</v>
      </c>
      <c r="G454" s="81">
        <f>G455+G456</f>
        <v>7177.7751100000005</v>
      </c>
      <c r="H454" s="71">
        <f>'[2] до 150'!$F$34+'[2]до 15'!$F$83</f>
        <v>7177.7751100000005</v>
      </c>
      <c r="I454" s="72">
        <f>G454-H454</f>
        <v>0</v>
      </c>
    </row>
    <row r="455" spans="3:17" hidden="1" x14ac:dyDescent="0.3">
      <c r="F455" s="67" t="s">
        <v>424</v>
      </c>
      <c r="G455" s="83">
        <f>H395</f>
        <v>404.80394999999999</v>
      </c>
      <c r="H455" s="71"/>
    </row>
    <row r="456" spans="3:17" ht="82.5" hidden="1" x14ac:dyDescent="0.3">
      <c r="F456" s="67" t="s">
        <v>425</v>
      </c>
      <c r="G456" s="83">
        <f>'28 а) село'!G539</f>
        <v>6772.9711600000001</v>
      </c>
      <c r="H456" s="68"/>
      <c r="L456" s="95" t="s">
        <v>41</v>
      </c>
      <c r="M456" s="95"/>
      <c r="N456" s="95"/>
      <c r="O456" s="95"/>
      <c r="P456" s="74" t="s">
        <v>42</v>
      </c>
      <c r="Q456" s="74" t="s">
        <v>43</v>
      </c>
    </row>
    <row r="457" spans="3:17" hidden="1" x14ac:dyDescent="0.3">
      <c r="F457" s="67" t="s">
        <v>426</v>
      </c>
      <c r="G457" s="83">
        <f>G441+G454</f>
        <v>19253.92482</v>
      </c>
      <c r="H457" s="71">
        <f>H441+H454</f>
        <v>19165.343870000001</v>
      </c>
      <c r="I457" s="72">
        <f>G457-H457</f>
        <v>88.580949999999575</v>
      </c>
      <c r="J457" s="1" t="s">
        <v>421</v>
      </c>
      <c r="K457" s="6"/>
      <c r="L457" s="6">
        <v>2017</v>
      </c>
      <c r="M457" s="6">
        <v>2018</v>
      </c>
      <c r="N457" s="6">
        <v>2019</v>
      </c>
      <c r="O457" s="29"/>
      <c r="P457" s="29"/>
      <c r="Q457" s="29"/>
    </row>
    <row r="458" spans="3:17" hidden="1" x14ac:dyDescent="0.3">
      <c r="K458" s="7" t="s">
        <v>45</v>
      </c>
      <c r="L458" s="84">
        <v>132.80925999999999</v>
      </c>
      <c r="M458" s="84">
        <v>64.283209999999997</v>
      </c>
      <c r="N458" s="84">
        <v>982.08457999999996</v>
      </c>
      <c r="O458" s="29"/>
      <c r="P458" s="29"/>
      <c r="Q458" s="29"/>
    </row>
    <row r="459" spans="3:17" hidden="1" x14ac:dyDescent="0.3">
      <c r="K459" s="7" t="s">
        <v>46</v>
      </c>
      <c r="L459" s="84">
        <v>0</v>
      </c>
      <c r="M459" s="84">
        <v>0</v>
      </c>
      <c r="N459" s="84">
        <v>605.09238000000005</v>
      </c>
      <c r="O459" s="29"/>
      <c r="P459" s="29"/>
      <c r="Q459" s="29"/>
    </row>
    <row r="460" spans="3:17" hidden="1" x14ac:dyDescent="0.3">
      <c r="D460" s="74"/>
      <c r="E460" s="74"/>
      <c r="F460" s="74"/>
      <c r="K460" s="6" t="s">
        <v>47</v>
      </c>
      <c r="L460" s="85">
        <v>0</v>
      </c>
      <c r="M460" s="85">
        <v>0</v>
      </c>
      <c r="N460" s="85"/>
      <c r="O460" s="29"/>
      <c r="P460" s="29"/>
      <c r="Q460" s="29"/>
    </row>
    <row r="461" spans="3:17" hidden="1" x14ac:dyDescent="0.3">
      <c r="C461" s="6"/>
      <c r="D461" s="29"/>
      <c r="E461" s="29"/>
      <c r="F461" s="29"/>
      <c r="K461" s="6"/>
      <c r="L461" s="85">
        <v>2017</v>
      </c>
      <c r="M461" s="85">
        <v>2018</v>
      </c>
      <c r="N461" s="85">
        <v>2019</v>
      </c>
      <c r="O461" s="29"/>
      <c r="P461" s="29"/>
      <c r="Q461" s="29"/>
    </row>
    <row r="462" spans="3:17" hidden="1" x14ac:dyDescent="0.3">
      <c r="C462" s="7"/>
      <c r="D462" s="29"/>
      <c r="E462" s="29"/>
      <c r="F462" s="29"/>
      <c r="J462" s="1" t="s">
        <v>422</v>
      </c>
      <c r="K462" s="7" t="s">
        <v>45</v>
      </c>
      <c r="L462" s="84">
        <v>579.42088000000001</v>
      </c>
      <c r="M462" s="84">
        <v>772.40742</v>
      </c>
      <c r="N462" s="84">
        <v>8052.3267099999985</v>
      </c>
      <c r="O462" s="29"/>
      <c r="P462" s="29"/>
      <c r="Q462" s="29"/>
    </row>
    <row r="463" spans="3:17" hidden="1" x14ac:dyDescent="0.3">
      <c r="C463" s="7"/>
      <c r="D463" s="29"/>
      <c r="E463" s="29"/>
      <c r="F463" s="29"/>
      <c r="K463" s="7" t="s">
        <v>46</v>
      </c>
      <c r="L463" s="84">
        <v>0</v>
      </c>
      <c r="M463" s="84">
        <v>1010.3060999999999</v>
      </c>
      <c r="N463" s="84">
        <v>2436.6460399999996</v>
      </c>
      <c r="O463" s="29"/>
      <c r="P463" s="29"/>
      <c r="Q463" s="29"/>
    </row>
    <row r="464" spans="3:17" hidden="1" x14ac:dyDescent="0.3">
      <c r="C464" s="6"/>
      <c r="D464" s="29"/>
      <c r="E464" s="29"/>
      <c r="F464" s="29"/>
      <c r="K464" s="6" t="s">
        <v>47</v>
      </c>
      <c r="L464" s="85">
        <v>0</v>
      </c>
      <c r="M464" s="85">
        <v>0</v>
      </c>
      <c r="N464" s="85">
        <v>0</v>
      </c>
      <c r="O464" s="29"/>
      <c r="P464" s="29"/>
      <c r="Q464" s="29"/>
    </row>
    <row r="465" spans="10:17" hidden="1" x14ac:dyDescent="0.3">
      <c r="J465" s="1" t="s">
        <v>426</v>
      </c>
      <c r="K465" s="1" t="s">
        <v>45</v>
      </c>
      <c r="L465" s="72">
        <f t="shared" ref="L465:N467" si="0">L458+L462</f>
        <v>712.23014000000001</v>
      </c>
      <c r="M465" s="72">
        <f t="shared" si="0"/>
        <v>836.69063000000006</v>
      </c>
      <c r="N465" s="72">
        <f t="shared" si="0"/>
        <v>9034.4112899999982</v>
      </c>
      <c r="O465" s="72">
        <f>AVERAGE(L465:N465)</f>
        <v>3527.7773533333329</v>
      </c>
      <c r="P465" s="72"/>
      <c r="Q465" s="72"/>
    </row>
    <row r="466" spans="10:17" hidden="1" x14ac:dyDescent="0.3">
      <c r="K466" s="1" t="s">
        <v>46</v>
      </c>
      <c r="L466" s="72">
        <f t="shared" si="0"/>
        <v>0</v>
      </c>
      <c r="M466" s="72">
        <f t="shared" si="0"/>
        <v>1010.3060999999999</v>
      </c>
      <c r="N466" s="72">
        <f t="shared" si="0"/>
        <v>3041.7384199999997</v>
      </c>
      <c r="O466" s="72">
        <f t="shared" ref="O466:O467" si="1">AVERAGE(L466:N466)</f>
        <v>1350.6815066666666</v>
      </c>
      <c r="P466" s="72"/>
      <c r="Q466" s="72"/>
    </row>
    <row r="467" spans="10:17" hidden="1" x14ac:dyDescent="0.3">
      <c r="K467" s="1" t="s">
        <v>47</v>
      </c>
      <c r="L467" s="72">
        <f t="shared" si="0"/>
        <v>0</v>
      </c>
      <c r="M467" s="72">
        <f t="shared" si="0"/>
        <v>0</v>
      </c>
      <c r="N467" s="72">
        <f t="shared" si="0"/>
        <v>0</v>
      </c>
      <c r="O467" s="72">
        <f t="shared" si="1"/>
        <v>0</v>
      </c>
      <c r="P467" s="72"/>
      <c r="Q467" s="72"/>
    </row>
    <row r="468" spans="10:17" hidden="1" x14ac:dyDescent="0.3">
      <c r="L468" s="72"/>
      <c r="M468" s="72"/>
      <c r="N468" s="72"/>
      <c r="O468" s="72"/>
      <c r="P468" s="72"/>
      <c r="Q468" s="72"/>
    </row>
    <row r="469" spans="10:17" hidden="1" x14ac:dyDescent="0.3">
      <c r="J469" s="1" t="s">
        <v>421</v>
      </c>
      <c r="K469" s="6"/>
      <c r="L469" s="85">
        <v>2017</v>
      </c>
      <c r="M469" s="85">
        <v>2018</v>
      </c>
      <c r="N469" s="85">
        <v>2019</v>
      </c>
      <c r="O469" s="29"/>
      <c r="P469" s="29"/>
      <c r="Q469" s="29"/>
    </row>
    <row r="470" spans="10:17" hidden="1" x14ac:dyDescent="0.3">
      <c r="K470" s="7" t="s">
        <v>45</v>
      </c>
      <c r="L470" s="84">
        <v>425</v>
      </c>
      <c r="M470" s="84">
        <v>1260</v>
      </c>
      <c r="N470" s="84">
        <v>3005</v>
      </c>
      <c r="O470" s="29"/>
      <c r="P470" s="29"/>
      <c r="Q470" s="29"/>
    </row>
    <row r="471" spans="10:17" hidden="1" x14ac:dyDescent="0.3">
      <c r="K471" s="7" t="s">
        <v>46</v>
      </c>
      <c r="L471" s="84">
        <v>0</v>
      </c>
      <c r="M471" s="84">
        <v>0</v>
      </c>
      <c r="N471" s="84">
        <v>700</v>
      </c>
      <c r="O471" s="29"/>
      <c r="P471" s="29"/>
      <c r="Q471" s="29"/>
    </row>
    <row r="472" spans="10:17" hidden="1" x14ac:dyDescent="0.3">
      <c r="K472" s="6" t="s">
        <v>47</v>
      </c>
      <c r="L472" s="85">
        <v>0</v>
      </c>
      <c r="M472" s="85">
        <v>0</v>
      </c>
      <c r="N472" s="85">
        <v>0</v>
      </c>
      <c r="O472" s="29"/>
      <c r="P472" s="29"/>
      <c r="Q472" s="29"/>
    </row>
    <row r="473" spans="10:17" hidden="1" x14ac:dyDescent="0.3">
      <c r="K473" s="6"/>
      <c r="L473" s="85">
        <v>2017</v>
      </c>
      <c r="M473" s="85">
        <v>2018</v>
      </c>
      <c r="N473" s="85">
        <v>2019</v>
      </c>
      <c r="O473" s="29"/>
      <c r="P473" s="29"/>
      <c r="Q473" s="29"/>
    </row>
    <row r="474" spans="10:17" hidden="1" x14ac:dyDescent="0.3">
      <c r="J474" s="1" t="s">
        <v>422</v>
      </c>
      <c r="K474" s="7" t="s">
        <v>45</v>
      </c>
      <c r="L474" s="84">
        <v>1195</v>
      </c>
      <c r="M474" s="84">
        <v>1180</v>
      </c>
      <c r="N474" s="84">
        <v>8052</v>
      </c>
      <c r="O474" s="29"/>
      <c r="P474" s="29"/>
      <c r="Q474" s="29"/>
    </row>
    <row r="475" spans="10:17" hidden="1" x14ac:dyDescent="0.3">
      <c r="K475" s="7" t="s">
        <v>46</v>
      </c>
      <c r="L475" s="84">
        <v>0</v>
      </c>
      <c r="M475" s="84">
        <v>1328</v>
      </c>
      <c r="N475" s="84">
        <v>2755</v>
      </c>
      <c r="O475" s="29"/>
      <c r="P475" s="29"/>
      <c r="Q475" s="29"/>
    </row>
    <row r="476" spans="10:17" hidden="1" x14ac:dyDescent="0.3">
      <c r="K476" s="6" t="s">
        <v>47</v>
      </c>
      <c r="L476" s="85">
        <v>0</v>
      </c>
      <c r="M476" s="85"/>
      <c r="N476" s="85">
        <v>0</v>
      </c>
      <c r="O476" s="29"/>
      <c r="P476" s="29"/>
      <c r="Q476" s="29"/>
    </row>
    <row r="477" spans="10:17" hidden="1" x14ac:dyDescent="0.3">
      <c r="J477" s="1" t="s">
        <v>426</v>
      </c>
      <c r="K477" s="1" t="s">
        <v>45</v>
      </c>
      <c r="L477" s="72">
        <f t="shared" ref="L477:N479" si="2">L470+L474</f>
        <v>1620</v>
      </c>
      <c r="M477" s="72">
        <f t="shared" si="2"/>
        <v>2440</v>
      </c>
      <c r="N477" s="72">
        <f t="shared" si="2"/>
        <v>11057</v>
      </c>
      <c r="O477" s="72">
        <f>AVERAGE(L477:N477)</f>
        <v>5039</v>
      </c>
      <c r="P477" s="72"/>
      <c r="Q477" s="72"/>
    </row>
    <row r="478" spans="10:17" hidden="1" x14ac:dyDescent="0.3">
      <c r="K478" s="1" t="s">
        <v>46</v>
      </c>
      <c r="L478" s="72">
        <f t="shared" si="2"/>
        <v>0</v>
      </c>
      <c r="M478" s="72">
        <f t="shared" si="2"/>
        <v>1328</v>
      </c>
      <c r="N478" s="72">
        <f t="shared" si="2"/>
        <v>3455</v>
      </c>
      <c r="O478" s="72">
        <f t="shared" ref="O478:O479" si="3">AVERAGE(L478:N478)</f>
        <v>1594.3333333333333</v>
      </c>
      <c r="P478" s="72"/>
      <c r="Q478" s="72"/>
    </row>
    <row r="479" spans="10:17" hidden="1" x14ac:dyDescent="0.3">
      <c r="K479" s="1" t="s">
        <v>47</v>
      </c>
      <c r="L479" s="72">
        <f t="shared" si="2"/>
        <v>0</v>
      </c>
      <c r="M479" s="72">
        <f t="shared" si="2"/>
        <v>0</v>
      </c>
      <c r="N479" s="72">
        <f t="shared" si="2"/>
        <v>0</v>
      </c>
      <c r="O479" s="72">
        <f t="shared" si="3"/>
        <v>0</v>
      </c>
      <c r="P479" s="72"/>
      <c r="Q479" s="72"/>
    </row>
    <row r="480" spans="10:17" hidden="1" x14ac:dyDescent="0.3">
      <c r="L480" s="72"/>
      <c r="M480" s="72"/>
      <c r="N480" s="72"/>
      <c r="O480" s="72"/>
      <c r="P480" s="72"/>
      <c r="Q480" s="72"/>
    </row>
    <row r="481" spans="10:17" hidden="1" x14ac:dyDescent="0.3">
      <c r="J481" s="1" t="s">
        <v>421</v>
      </c>
      <c r="K481" s="6"/>
      <c r="L481" s="85">
        <v>2017</v>
      </c>
      <c r="M481" s="85">
        <v>2018</v>
      </c>
      <c r="N481" s="85">
        <v>2019</v>
      </c>
      <c r="O481" s="29"/>
      <c r="P481" s="29"/>
      <c r="Q481" s="29"/>
    </row>
    <row r="482" spans="10:17" hidden="1" x14ac:dyDescent="0.3">
      <c r="K482" s="7" t="s">
        <v>45</v>
      </c>
      <c r="L482" s="84">
        <v>19.5</v>
      </c>
      <c r="M482" s="84">
        <v>14.5</v>
      </c>
      <c r="N482" s="84">
        <v>57.5</v>
      </c>
      <c r="O482" s="29"/>
      <c r="P482" s="29"/>
      <c r="Q482" s="29"/>
    </row>
    <row r="483" spans="10:17" hidden="1" x14ac:dyDescent="0.3">
      <c r="K483" s="7" t="s">
        <v>46</v>
      </c>
      <c r="L483" s="84">
        <v>0</v>
      </c>
      <c r="M483" s="84">
        <v>0</v>
      </c>
      <c r="N483" s="84">
        <v>55</v>
      </c>
      <c r="O483" s="29"/>
      <c r="P483" s="29"/>
      <c r="Q483" s="29"/>
    </row>
    <row r="484" spans="10:17" hidden="1" x14ac:dyDescent="0.3">
      <c r="K484" s="6" t="s">
        <v>47</v>
      </c>
      <c r="L484" s="85">
        <v>0</v>
      </c>
      <c r="M484" s="85">
        <v>0</v>
      </c>
      <c r="N484" s="85">
        <v>0</v>
      </c>
      <c r="O484" s="29"/>
      <c r="P484" s="29"/>
      <c r="Q484" s="29"/>
    </row>
    <row r="485" spans="10:17" hidden="1" x14ac:dyDescent="0.3">
      <c r="K485" s="6"/>
      <c r="L485" s="85">
        <v>2017</v>
      </c>
      <c r="M485" s="85">
        <v>2018</v>
      </c>
      <c r="N485" s="85">
        <v>2019</v>
      </c>
      <c r="O485" s="29"/>
      <c r="P485" s="29"/>
      <c r="Q485" s="29"/>
    </row>
    <row r="486" spans="10:17" hidden="1" x14ac:dyDescent="0.3">
      <c r="J486" s="1" t="s">
        <v>422</v>
      </c>
      <c r="K486" s="7" t="s">
        <v>45</v>
      </c>
      <c r="L486" s="84">
        <v>41.5</v>
      </c>
      <c r="M486" s="84">
        <v>419.55</v>
      </c>
      <c r="N486" s="84">
        <v>1344.2</v>
      </c>
      <c r="O486" s="29"/>
      <c r="P486" s="29"/>
      <c r="Q486" s="29"/>
    </row>
    <row r="487" spans="10:17" hidden="1" x14ac:dyDescent="0.3">
      <c r="K487" s="7" t="s">
        <v>46</v>
      </c>
      <c r="L487" s="84">
        <v>0</v>
      </c>
      <c r="M487" s="84">
        <v>1685</v>
      </c>
      <c r="N487" s="84">
        <v>221</v>
      </c>
      <c r="O487" s="29"/>
      <c r="P487" s="29"/>
      <c r="Q487" s="29"/>
    </row>
    <row r="488" spans="10:17" hidden="1" x14ac:dyDescent="0.3">
      <c r="K488" s="6" t="s">
        <v>47</v>
      </c>
      <c r="L488" s="85">
        <v>0</v>
      </c>
      <c r="M488" s="85"/>
      <c r="N488" s="85"/>
      <c r="O488" s="29"/>
      <c r="P488" s="29"/>
      <c r="Q488" s="29"/>
    </row>
    <row r="489" spans="10:17" hidden="1" x14ac:dyDescent="0.3">
      <c r="J489" s="1" t="s">
        <v>426</v>
      </c>
      <c r="K489" s="1" t="s">
        <v>45</v>
      </c>
      <c r="L489" s="72">
        <f t="shared" ref="L489:N491" si="4">L482+L486</f>
        <v>61</v>
      </c>
      <c r="M489" s="72">
        <f t="shared" si="4"/>
        <v>434.05</v>
      </c>
      <c r="N489" s="72">
        <f t="shared" si="4"/>
        <v>1401.7</v>
      </c>
      <c r="O489" s="72">
        <f>AVERAGE(L489:N489)</f>
        <v>632.25</v>
      </c>
      <c r="P489" s="72"/>
      <c r="Q489" s="72"/>
    </row>
    <row r="490" spans="10:17" hidden="1" x14ac:dyDescent="0.3">
      <c r="K490" s="1" t="s">
        <v>46</v>
      </c>
      <c r="L490" s="72">
        <f t="shared" si="4"/>
        <v>0</v>
      </c>
      <c r="M490" s="72">
        <f t="shared" si="4"/>
        <v>1685</v>
      </c>
      <c r="N490" s="72">
        <f t="shared" si="4"/>
        <v>276</v>
      </c>
      <c r="O490" s="72">
        <f t="shared" ref="O490:O491" si="5">AVERAGE(L490:N490)</f>
        <v>653.66666666666663</v>
      </c>
      <c r="P490" s="72"/>
      <c r="Q490" s="72"/>
    </row>
    <row r="491" spans="10:17" hidden="1" x14ac:dyDescent="0.3">
      <c r="K491" s="1" t="s">
        <v>47</v>
      </c>
      <c r="L491" s="72">
        <f t="shared" si="4"/>
        <v>0</v>
      </c>
      <c r="M491" s="72">
        <f t="shared" si="4"/>
        <v>0</v>
      </c>
      <c r="N491" s="72">
        <f t="shared" si="4"/>
        <v>0</v>
      </c>
      <c r="O491" s="72">
        <f t="shared" si="5"/>
        <v>0</v>
      </c>
      <c r="P491" s="72"/>
      <c r="Q491" s="72"/>
    </row>
    <row r="492" spans="10:17" x14ac:dyDescent="0.3">
      <c r="L492" s="72"/>
      <c r="M492" s="72"/>
      <c r="N492" s="72"/>
      <c r="O492" s="72"/>
      <c r="P492" s="72"/>
      <c r="Q492" s="72"/>
    </row>
  </sheetData>
  <autoFilter ref="B15:H438"/>
  <mergeCells count="6">
    <mergeCell ref="L456:O456"/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0"/>
  <sheetViews>
    <sheetView view="pageBreakPreview" zoomScale="80" zoomScaleNormal="100" zoomScaleSheetLayoutView="80" workbookViewId="0">
      <pane xSplit="3" ySplit="16" topLeftCell="D520" activePane="bottomRight" state="frozen"/>
      <selection pane="topRight" activeCell="D1" sqref="D1"/>
      <selection pane="bottomLeft" activeCell="A17" sqref="A17"/>
      <selection pane="bottomRight" activeCell="N147" sqref="N147"/>
    </sheetView>
  </sheetViews>
  <sheetFormatPr defaultRowHeight="16.5" outlineLevelRow="1" x14ac:dyDescent="0.3"/>
  <cols>
    <col min="1" max="1" width="5.140625" style="1" customWidth="1"/>
    <col min="2" max="2" width="6.28515625" style="1" bestFit="1" customWidth="1"/>
    <col min="3" max="3" width="55.140625" style="1" customWidth="1"/>
    <col min="4" max="4" width="12.7109375" style="1" customWidth="1"/>
    <col min="5" max="5" width="12.5703125" style="1" customWidth="1"/>
    <col min="6" max="6" width="19.140625" style="1" customWidth="1"/>
    <col min="7" max="7" width="14.28515625" style="1" customWidth="1"/>
    <col min="8" max="8" width="22.140625" style="1" customWidth="1"/>
    <col min="9" max="9" width="0" style="1" hidden="1" customWidth="1"/>
    <col min="10" max="16384" width="9.140625" style="1"/>
  </cols>
  <sheetData>
    <row r="1" spans="2:8" x14ac:dyDescent="0.3">
      <c r="H1" s="38" t="s">
        <v>96</v>
      </c>
    </row>
    <row r="2" spans="2:8" x14ac:dyDescent="0.3">
      <c r="H2" s="38" t="s">
        <v>97</v>
      </c>
    </row>
    <row r="3" spans="2:8" x14ac:dyDescent="0.3">
      <c r="H3" s="38" t="s">
        <v>98</v>
      </c>
    </row>
    <row r="4" spans="2:8" x14ac:dyDescent="0.3">
      <c r="H4" s="38" t="s">
        <v>99</v>
      </c>
    </row>
    <row r="5" spans="2:8" x14ac:dyDescent="0.3">
      <c r="H5" s="38" t="s">
        <v>100</v>
      </c>
    </row>
    <row r="8" spans="2:8" x14ac:dyDescent="0.3">
      <c r="B8" s="96" t="s">
        <v>101</v>
      </c>
      <c r="C8" s="96"/>
      <c r="D8" s="96"/>
      <c r="E8" s="96"/>
      <c r="F8" s="96"/>
      <c r="G8" s="96"/>
      <c r="H8" s="96"/>
    </row>
    <row r="9" spans="2:8" x14ac:dyDescent="0.3">
      <c r="B9" s="96" t="s">
        <v>102</v>
      </c>
      <c r="C9" s="96"/>
      <c r="D9" s="96"/>
      <c r="E9" s="96"/>
      <c r="F9" s="96"/>
      <c r="G9" s="96"/>
      <c r="H9" s="96"/>
    </row>
    <row r="10" spans="2:8" x14ac:dyDescent="0.3">
      <c r="B10" s="96" t="s">
        <v>103</v>
      </c>
      <c r="C10" s="96"/>
      <c r="D10" s="96"/>
      <c r="E10" s="96"/>
      <c r="F10" s="96"/>
      <c r="G10" s="96"/>
      <c r="H10" s="96"/>
    </row>
    <row r="11" spans="2:8" x14ac:dyDescent="0.3">
      <c r="B11" s="96" t="s">
        <v>104</v>
      </c>
      <c r="C11" s="96"/>
      <c r="D11" s="96"/>
      <c r="E11" s="96"/>
      <c r="F11" s="96"/>
      <c r="G11" s="96"/>
      <c r="H11" s="96"/>
    </row>
    <row r="13" spans="2:8" x14ac:dyDescent="0.3">
      <c r="B13" s="97" t="s">
        <v>273</v>
      </c>
      <c r="C13" s="97"/>
      <c r="D13" s="97"/>
      <c r="E13" s="97"/>
      <c r="F13" s="97"/>
      <c r="G13" s="97"/>
      <c r="H13" s="97"/>
    </row>
    <row r="15" spans="2:8" ht="115.5" x14ac:dyDescent="0.3">
      <c r="B15" s="37" t="s">
        <v>105</v>
      </c>
      <c r="C15" s="37" t="s">
        <v>106</v>
      </c>
      <c r="D15" s="37" t="s">
        <v>10</v>
      </c>
      <c r="E15" s="37" t="s">
        <v>11</v>
      </c>
      <c r="F15" s="37" t="s">
        <v>107</v>
      </c>
      <c r="G15" s="37" t="s">
        <v>108</v>
      </c>
      <c r="H15" s="37" t="s">
        <v>109</v>
      </c>
    </row>
    <row r="16" spans="2:8" x14ac:dyDescent="0.3"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</row>
    <row r="17" spans="2:8" ht="18" x14ac:dyDescent="0.3">
      <c r="B17" s="40" t="s">
        <v>110</v>
      </c>
      <c r="C17" s="41" t="s">
        <v>0</v>
      </c>
      <c r="D17" s="40" t="s">
        <v>77</v>
      </c>
      <c r="E17" s="40" t="s">
        <v>77</v>
      </c>
      <c r="F17" s="40" t="s">
        <v>77</v>
      </c>
      <c r="G17" s="40" t="s">
        <v>77</v>
      </c>
      <c r="H17" s="40" t="s">
        <v>77</v>
      </c>
    </row>
    <row r="18" spans="2:8" ht="33" hidden="1" outlineLevel="1" x14ac:dyDescent="0.3">
      <c r="B18" s="37" t="s">
        <v>111</v>
      </c>
      <c r="C18" s="42" t="s">
        <v>112</v>
      </c>
      <c r="D18" s="44"/>
      <c r="E18" s="44"/>
      <c r="F18" s="44"/>
      <c r="G18" s="44"/>
      <c r="H18" s="44"/>
    </row>
    <row r="19" spans="2:8" hidden="1" outlineLevel="1" x14ac:dyDescent="0.3">
      <c r="B19" s="37"/>
      <c r="C19" s="43" t="s">
        <v>4</v>
      </c>
      <c r="D19" s="44"/>
      <c r="E19" s="44"/>
      <c r="F19" s="44"/>
      <c r="G19" s="44"/>
      <c r="H19" s="44"/>
    </row>
    <row r="20" spans="2:8" hidden="1" outlineLevel="1" x14ac:dyDescent="0.3">
      <c r="B20" s="37"/>
      <c r="C20" s="43" t="s">
        <v>3</v>
      </c>
      <c r="D20" s="44"/>
      <c r="E20" s="44"/>
      <c r="F20" s="44"/>
      <c r="G20" s="44"/>
      <c r="H20" s="44"/>
    </row>
    <row r="21" spans="2:8" hidden="1" outlineLevel="1" x14ac:dyDescent="0.3">
      <c r="B21" s="37"/>
      <c r="C21" s="43" t="s">
        <v>5</v>
      </c>
      <c r="D21" s="44"/>
      <c r="E21" s="44"/>
      <c r="F21" s="44"/>
      <c r="G21" s="44"/>
      <c r="H21" s="44"/>
    </row>
    <row r="22" spans="2:8" hidden="1" outlineLevel="1" x14ac:dyDescent="0.3">
      <c r="B22" s="37"/>
      <c r="C22" s="43" t="s">
        <v>6</v>
      </c>
      <c r="D22" s="44"/>
      <c r="E22" s="44"/>
      <c r="F22" s="44"/>
      <c r="G22" s="44"/>
      <c r="H22" s="44"/>
    </row>
    <row r="23" spans="2:8" hidden="1" outlineLevel="1" x14ac:dyDescent="0.3">
      <c r="B23" s="37"/>
      <c r="C23" s="43" t="s">
        <v>7</v>
      </c>
      <c r="D23" s="44"/>
      <c r="E23" s="44"/>
      <c r="F23" s="44"/>
      <c r="G23" s="44"/>
      <c r="H23" s="44"/>
    </row>
    <row r="24" spans="2:8" hidden="1" outlineLevel="1" x14ac:dyDescent="0.3">
      <c r="B24" s="37"/>
      <c r="C24" s="43" t="s">
        <v>8</v>
      </c>
      <c r="D24" s="44"/>
      <c r="E24" s="44"/>
      <c r="F24" s="44"/>
      <c r="G24" s="44"/>
      <c r="H24" s="44"/>
    </row>
    <row r="25" spans="2:8" ht="33" hidden="1" outlineLevel="1" x14ac:dyDescent="0.3">
      <c r="B25" s="37" t="s">
        <v>113</v>
      </c>
      <c r="C25" s="42" t="s">
        <v>114</v>
      </c>
      <c r="D25" s="44"/>
      <c r="E25" s="44"/>
      <c r="F25" s="44"/>
      <c r="G25" s="44"/>
      <c r="H25" s="44"/>
    </row>
    <row r="26" spans="2:8" hidden="1" outlineLevel="1" x14ac:dyDescent="0.3">
      <c r="B26" s="37"/>
      <c r="C26" s="43" t="s">
        <v>4</v>
      </c>
      <c r="D26" s="44"/>
      <c r="E26" s="44"/>
      <c r="F26" s="44"/>
      <c r="G26" s="44"/>
      <c r="H26" s="44"/>
    </row>
    <row r="27" spans="2:8" hidden="1" outlineLevel="1" x14ac:dyDescent="0.3">
      <c r="B27" s="37"/>
      <c r="C27" s="43" t="s">
        <v>3</v>
      </c>
      <c r="D27" s="44"/>
      <c r="E27" s="44"/>
      <c r="F27" s="44"/>
      <c r="G27" s="44"/>
      <c r="H27" s="44"/>
    </row>
    <row r="28" spans="2:8" hidden="1" outlineLevel="1" x14ac:dyDescent="0.3">
      <c r="B28" s="37"/>
      <c r="C28" s="43" t="s">
        <v>5</v>
      </c>
      <c r="D28" s="44"/>
      <c r="E28" s="44"/>
      <c r="F28" s="44"/>
      <c r="G28" s="44"/>
      <c r="H28" s="44"/>
    </row>
    <row r="29" spans="2:8" hidden="1" outlineLevel="1" x14ac:dyDescent="0.3">
      <c r="B29" s="37"/>
      <c r="C29" s="43" t="s">
        <v>6</v>
      </c>
      <c r="D29" s="44"/>
      <c r="E29" s="44"/>
      <c r="F29" s="44"/>
      <c r="G29" s="44"/>
      <c r="H29" s="44"/>
    </row>
    <row r="30" spans="2:8" hidden="1" outlineLevel="1" x14ac:dyDescent="0.3">
      <c r="B30" s="37"/>
      <c r="C30" s="43" t="s">
        <v>7</v>
      </c>
      <c r="D30" s="44"/>
      <c r="E30" s="44"/>
      <c r="F30" s="44"/>
      <c r="G30" s="44"/>
      <c r="H30" s="44"/>
    </row>
    <row r="31" spans="2:8" hidden="1" outlineLevel="1" x14ac:dyDescent="0.3">
      <c r="B31" s="37"/>
      <c r="C31" s="43" t="s">
        <v>8</v>
      </c>
      <c r="D31" s="44"/>
      <c r="E31" s="44"/>
      <c r="F31" s="44"/>
      <c r="G31" s="44"/>
      <c r="H31" s="44"/>
    </row>
    <row r="32" spans="2:8" ht="33" hidden="1" outlineLevel="1" x14ac:dyDescent="0.3">
      <c r="B32" s="37" t="s">
        <v>115</v>
      </c>
      <c r="C32" s="42" t="s">
        <v>116</v>
      </c>
      <c r="D32" s="44"/>
      <c r="E32" s="44"/>
      <c r="F32" s="44"/>
      <c r="G32" s="44"/>
      <c r="H32" s="44"/>
    </row>
    <row r="33" spans="2:8" hidden="1" outlineLevel="1" x14ac:dyDescent="0.3">
      <c r="B33" s="37"/>
      <c r="C33" s="43" t="s">
        <v>4</v>
      </c>
      <c r="D33" s="44"/>
      <c r="E33" s="44"/>
      <c r="F33" s="44"/>
      <c r="G33" s="44"/>
      <c r="H33" s="44"/>
    </row>
    <row r="34" spans="2:8" hidden="1" outlineLevel="1" x14ac:dyDescent="0.3">
      <c r="B34" s="37"/>
      <c r="C34" s="43" t="s">
        <v>3</v>
      </c>
      <c r="D34" s="44"/>
      <c r="E34" s="44"/>
      <c r="F34" s="44"/>
      <c r="G34" s="44"/>
      <c r="H34" s="44"/>
    </row>
    <row r="35" spans="2:8" hidden="1" outlineLevel="1" x14ac:dyDescent="0.3">
      <c r="B35" s="37"/>
      <c r="C35" s="43" t="s">
        <v>5</v>
      </c>
      <c r="D35" s="44"/>
      <c r="E35" s="44"/>
      <c r="F35" s="44"/>
      <c r="G35" s="44"/>
      <c r="H35" s="44"/>
    </row>
    <row r="36" spans="2:8" hidden="1" outlineLevel="1" x14ac:dyDescent="0.3">
      <c r="B36" s="37"/>
      <c r="C36" s="43" t="s">
        <v>6</v>
      </c>
      <c r="D36" s="44"/>
      <c r="E36" s="44"/>
      <c r="F36" s="44"/>
      <c r="G36" s="44"/>
      <c r="H36" s="44"/>
    </row>
    <row r="37" spans="2:8" hidden="1" outlineLevel="1" x14ac:dyDescent="0.3">
      <c r="B37" s="37"/>
      <c r="C37" s="43" t="s">
        <v>7</v>
      </c>
      <c r="D37" s="44"/>
      <c r="E37" s="44"/>
      <c r="F37" s="44"/>
      <c r="G37" s="44"/>
      <c r="H37" s="44"/>
    </row>
    <row r="38" spans="2:8" hidden="1" outlineLevel="1" x14ac:dyDescent="0.3">
      <c r="B38" s="37"/>
      <c r="C38" s="43" t="s">
        <v>8</v>
      </c>
      <c r="D38" s="44"/>
      <c r="E38" s="44"/>
      <c r="F38" s="44"/>
      <c r="G38" s="44"/>
      <c r="H38" s="44"/>
    </row>
    <row r="39" spans="2:8" ht="33" hidden="1" outlineLevel="1" x14ac:dyDescent="0.3">
      <c r="B39" s="37" t="s">
        <v>117</v>
      </c>
      <c r="C39" s="42" t="s">
        <v>118</v>
      </c>
      <c r="D39" s="44"/>
      <c r="E39" s="44"/>
      <c r="F39" s="44"/>
      <c r="G39" s="44"/>
      <c r="H39" s="44"/>
    </row>
    <row r="40" spans="2:8" hidden="1" outlineLevel="1" x14ac:dyDescent="0.3">
      <c r="B40" s="37"/>
      <c r="C40" s="43" t="s">
        <v>4</v>
      </c>
      <c r="D40" s="44"/>
      <c r="E40" s="44"/>
      <c r="F40" s="44"/>
      <c r="G40" s="44"/>
      <c r="H40" s="44"/>
    </row>
    <row r="41" spans="2:8" hidden="1" outlineLevel="1" x14ac:dyDescent="0.3">
      <c r="B41" s="37"/>
      <c r="C41" s="43" t="s">
        <v>3</v>
      </c>
      <c r="D41" s="44"/>
      <c r="E41" s="44"/>
      <c r="F41" s="44"/>
      <c r="G41" s="44"/>
      <c r="H41" s="44"/>
    </row>
    <row r="42" spans="2:8" hidden="1" outlineLevel="1" x14ac:dyDescent="0.3">
      <c r="B42" s="37"/>
      <c r="C42" s="43" t="s">
        <v>5</v>
      </c>
      <c r="D42" s="44"/>
      <c r="E42" s="44"/>
      <c r="F42" s="44"/>
      <c r="G42" s="44"/>
      <c r="H42" s="44"/>
    </row>
    <row r="43" spans="2:8" hidden="1" outlineLevel="1" x14ac:dyDescent="0.3">
      <c r="B43" s="37"/>
      <c r="C43" s="43" t="s">
        <v>6</v>
      </c>
      <c r="D43" s="44"/>
      <c r="E43" s="44"/>
      <c r="F43" s="44"/>
      <c r="G43" s="44"/>
      <c r="H43" s="44"/>
    </row>
    <row r="44" spans="2:8" hidden="1" outlineLevel="1" x14ac:dyDescent="0.3">
      <c r="B44" s="37"/>
      <c r="C44" s="43" t="s">
        <v>7</v>
      </c>
      <c r="D44" s="44"/>
      <c r="E44" s="44"/>
      <c r="F44" s="44"/>
      <c r="G44" s="44"/>
      <c r="H44" s="44"/>
    </row>
    <row r="45" spans="2:8" hidden="1" outlineLevel="1" x14ac:dyDescent="0.3">
      <c r="B45" s="37"/>
      <c r="C45" s="43" t="s">
        <v>8</v>
      </c>
      <c r="D45" s="44"/>
      <c r="E45" s="44"/>
      <c r="F45" s="44"/>
      <c r="G45" s="44"/>
      <c r="H45" s="44"/>
    </row>
    <row r="46" spans="2:8" ht="33" hidden="1" outlineLevel="1" x14ac:dyDescent="0.3">
      <c r="B46" s="37" t="s">
        <v>119</v>
      </c>
      <c r="C46" s="45" t="s">
        <v>120</v>
      </c>
      <c r="D46" s="44"/>
      <c r="E46" s="44"/>
      <c r="F46" s="44"/>
      <c r="G46" s="44"/>
      <c r="H46" s="44"/>
    </row>
    <row r="47" spans="2:8" hidden="1" outlineLevel="1" x14ac:dyDescent="0.3">
      <c r="B47" s="46"/>
      <c r="C47" s="43" t="s">
        <v>4</v>
      </c>
      <c r="D47" s="44"/>
      <c r="E47" s="44"/>
      <c r="F47" s="44"/>
      <c r="G47" s="44"/>
      <c r="H47" s="44"/>
    </row>
    <row r="48" spans="2:8" hidden="1" outlineLevel="1" x14ac:dyDescent="0.3">
      <c r="B48" s="46"/>
      <c r="C48" s="43" t="s">
        <v>3</v>
      </c>
      <c r="D48" s="44"/>
      <c r="E48" s="44"/>
      <c r="F48" s="44"/>
      <c r="G48" s="44"/>
      <c r="H48" s="44"/>
    </row>
    <row r="49" spans="2:8" hidden="1" outlineLevel="1" x14ac:dyDescent="0.3">
      <c r="B49" s="46"/>
      <c r="C49" s="43" t="s">
        <v>5</v>
      </c>
      <c r="D49" s="44"/>
      <c r="E49" s="44"/>
      <c r="F49" s="44"/>
      <c r="G49" s="44"/>
      <c r="H49" s="44"/>
    </row>
    <row r="50" spans="2:8" hidden="1" outlineLevel="1" x14ac:dyDescent="0.3">
      <c r="B50" s="46"/>
      <c r="C50" s="43" t="s">
        <v>6</v>
      </c>
      <c r="D50" s="44"/>
      <c r="E50" s="44"/>
      <c r="F50" s="44"/>
      <c r="G50" s="44"/>
      <c r="H50" s="44"/>
    </row>
    <row r="51" spans="2:8" hidden="1" outlineLevel="1" x14ac:dyDescent="0.3">
      <c r="B51" s="46"/>
      <c r="C51" s="43" t="s">
        <v>7</v>
      </c>
      <c r="D51" s="44"/>
      <c r="E51" s="44"/>
      <c r="F51" s="44"/>
      <c r="G51" s="44"/>
      <c r="H51" s="44"/>
    </row>
    <row r="52" spans="2:8" hidden="1" outlineLevel="1" x14ac:dyDescent="0.3">
      <c r="B52" s="36"/>
      <c r="C52" s="43" t="s">
        <v>8</v>
      </c>
      <c r="D52" s="44"/>
      <c r="E52" s="44"/>
      <c r="F52" s="44"/>
      <c r="G52" s="44"/>
      <c r="H52" s="44"/>
    </row>
    <row r="53" spans="2:8" ht="33" hidden="1" outlineLevel="1" x14ac:dyDescent="0.3">
      <c r="B53" s="37" t="s">
        <v>121</v>
      </c>
      <c r="C53" s="47" t="s">
        <v>122</v>
      </c>
      <c r="D53" s="75"/>
      <c r="E53" s="75"/>
      <c r="F53" s="75"/>
      <c r="G53" s="75"/>
      <c r="H53" s="75"/>
    </row>
    <row r="54" spans="2:8" hidden="1" outlineLevel="1" x14ac:dyDescent="0.3">
      <c r="B54" s="6"/>
      <c r="C54" s="43" t="s">
        <v>4</v>
      </c>
      <c r="D54" s="75"/>
      <c r="E54" s="75"/>
      <c r="F54" s="75"/>
      <c r="G54" s="75"/>
      <c r="H54" s="75"/>
    </row>
    <row r="55" spans="2:8" hidden="1" outlineLevel="1" x14ac:dyDescent="0.3">
      <c r="B55" s="6"/>
      <c r="C55" s="43" t="s">
        <v>3</v>
      </c>
      <c r="D55" s="75"/>
      <c r="E55" s="75"/>
      <c r="F55" s="75"/>
      <c r="G55" s="75"/>
      <c r="H55" s="75"/>
    </row>
    <row r="56" spans="2:8" hidden="1" outlineLevel="1" x14ac:dyDescent="0.3">
      <c r="B56" s="6"/>
      <c r="C56" s="43" t="s">
        <v>5</v>
      </c>
      <c r="D56" s="75"/>
      <c r="E56" s="75"/>
      <c r="F56" s="75"/>
      <c r="G56" s="75"/>
      <c r="H56" s="75"/>
    </row>
    <row r="57" spans="2:8" hidden="1" outlineLevel="1" x14ac:dyDescent="0.3">
      <c r="B57" s="6"/>
      <c r="C57" s="43" t="s">
        <v>6</v>
      </c>
      <c r="D57" s="75"/>
      <c r="E57" s="75"/>
      <c r="F57" s="75"/>
      <c r="G57" s="75"/>
      <c r="H57" s="75"/>
    </row>
    <row r="58" spans="2:8" hidden="1" outlineLevel="1" x14ac:dyDescent="0.3">
      <c r="B58" s="6"/>
      <c r="C58" s="43" t="s">
        <v>7</v>
      </c>
      <c r="D58" s="75"/>
      <c r="E58" s="75"/>
      <c r="F58" s="75"/>
      <c r="G58" s="75"/>
      <c r="H58" s="75"/>
    </row>
    <row r="59" spans="2:8" hidden="1" outlineLevel="1" x14ac:dyDescent="0.3">
      <c r="B59" s="6"/>
      <c r="C59" s="43" t="s">
        <v>8</v>
      </c>
      <c r="D59" s="75"/>
      <c r="E59" s="75"/>
      <c r="F59" s="75"/>
      <c r="G59" s="75"/>
      <c r="H59" s="75"/>
    </row>
    <row r="60" spans="2:8" ht="34.5" hidden="1" customHeight="1" outlineLevel="1" x14ac:dyDescent="0.3">
      <c r="B60" s="37" t="s">
        <v>123</v>
      </c>
      <c r="C60" s="47" t="s">
        <v>124</v>
      </c>
      <c r="D60" s="75"/>
      <c r="E60" s="75"/>
      <c r="F60" s="75"/>
      <c r="G60" s="75"/>
      <c r="H60" s="75"/>
    </row>
    <row r="61" spans="2:8" hidden="1" outlineLevel="1" x14ac:dyDescent="0.3">
      <c r="B61" s="6"/>
      <c r="C61" s="43" t="s">
        <v>4</v>
      </c>
      <c r="D61" s="75"/>
      <c r="E61" s="75"/>
      <c r="F61" s="75"/>
      <c r="G61" s="75"/>
      <c r="H61" s="75"/>
    </row>
    <row r="62" spans="2:8" hidden="1" outlineLevel="1" x14ac:dyDescent="0.3">
      <c r="B62" s="6"/>
      <c r="C62" s="43" t="s">
        <v>3</v>
      </c>
      <c r="D62" s="75"/>
      <c r="E62" s="75"/>
      <c r="F62" s="75"/>
      <c r="G62" s="75"/>
      <c r="H62" s="75"/>
    </row>
    <row r="63" spans="2:8" hidden="1" outlineLevel="1" x14ac:dyDescent="0.3">
      <c r="B63" s="6"/>
      <c r="C63" s="43" t="s">
        <v>5</v>
      </c>
      <c r="D63" s="75"/>
      <c r="E63" s="75"/>
      <c r="F63" s="75"/>
      <c r="G63" s="75"/>
      <c r="H63" s="75"/>
    </row>
    <row r="64" spans="2:8" hidden="1" outlineLevel="1" x14ac:dyDescent="0.3">
      <c r="B64" s="6"/>
      <c r="C64" s="43" t="s">
        <v>6</v>
      </c>
      <c r="D64" s="75"/>
      <c r="E64" s="75"/>
      <c r="F64" s="75"/>
      <c r="G64" s="75"/>
      <c r="H64" s="75"/>
    </row>
    <row r="65" spans="2:8" hidden="1" outlineLevel="1" x14ac:dyDescent="0.3">
      <c r="B65" s="6"/>
      <c r="C65" s="43" t="s">
        <v>7</v>
      </c>
      <c r="D65" s="75"/>
      <c r="E65" s="75"/>
      <c r="F65" s="75"/>
      <c r="G65" s="75"/>
      <c r="H65" s="75"/>
    </row>
    <row r="66" spans="2:8" hidden="1" outlineLevel="1" x14ac:dyDescent="0.3">
      <c r="B66" s="6"/>
      <c r="C66" s="43" t="s">
        <v>8</v>
      </c>
      <c r="D66" s="75"/>
      <c r="E66" s="75"/>
      <c r="F66" s="75"/>
      <c r="G66" s="75"/>
      <c r="H66" s="75"/>
    </row>
    <row r="67" spans="2:8" ht="28.5" hidden="1" customHeight="1" outlineLevel="1" x14ac:dyDescent="0.3">
      <c r="B67" s="37" t="s">
        <v>125</v>
      </c>
      <c r="C67" s="47" t="s">
        <v>126</v>
      </c>
      <c r="D67" s="75"/>
      <c r="E67" s="75"/>
      <c r="F67" s="75"/>
      <c r="G67" s="75"/>
      <c r="H67" s="75"/>
    </row>
    <row r="68" spans="2:8" hidden="1" outlineLevel="1" x14ac:dyDescent="0.3">
      <c r="B68" s="6"/>
      <c r="C68" s="43" t="s">
        <v>4</v>
      </c>
      <c r="D68" s="75"/>
      <c r="E68" s="75"/>
      <c r="F68" s="75"/>
      <c r="G68" s="75"/>
      <c r="H68" s="75"/>
    </row>
    <row r="69" spans="2:8" hidden="1" outlineLevel="1" x14ac:dyDescent="0.3">
      <c r="B69" s="6"/>
      <c r="C69" s="43" t="s">
        <v>3</v>
      </c>
      <c r="D69" s="75"/>
      <c r="E69" s="75"/>
      <c r="F69" s="75"/>
      <c r="G69" s="75"/>
      <c r="H69" s="75"/>
    </row>
    <row r="70" spans="2:8" hidden="1" outlineLevel="1" x14ac:dyDescent="0.3">
      <c r="B70" s="6"/>
      <c r="C70" s="43" t="s">
        <v>5</v>
      </c>
      <c r="D70" s="75"/>
      <c r="E70" s="75"/>
      <c r="F70" s="75"/>
      <c r="G70" s="75"/>
      <c r="H70" s="75"/>
    </row>
    <row r="71" spans="2:8" hidden="1" outlineLevel="1" x14ac:dyDescent="0.3">
      <c r="B71" s="6"/>
      <c r="C71" s="43" t="s">
        <v>6</v>
      </c>
      <c r="D71" s="75"/>
      <c r="E71" s="75"/>
      <c r="F71" s="75"/>
      <c r="G71" s="75"/>
      <c r="H71" s="75"/>
    </row>
    <row r="72" spans="2:8" hidden="1" outlineLevel="1" x14ac:dyDescent="0.3">
      <c r="B72" s="6"/>
      <c r="C72" s="43" t="s">
        <v>7</v>
      </c>
      <c r="D72" s="75"/>
      <c r="E72" s="75"/>
      <c r="F72" s="75"/>
      <c r="G72" s="75"/>
      <c r="H72" s="75"/>
    </row>
    <row r="73" spans="2:8" hidden="1" outlineLevel="1" x14ac:dyDescent="0.3">
      <c r="B73" s="6"/>
      <c r="C73" s="43" t="s">
        <v>8</v>
      </c>
      <c r="D73" s="75"/>
      <c r="E73" s="75"/>
      <c r="F73" s="75"/>
      <c r="G73" s="75"/>
      <c r="H73" s="75"/>
    </row>
    <row r="74" spans="2:8" ht="28.5" hidden="1" customHeight="1" outlineLevel="1" x14ac:dyDescent="0.3">
      <c r="B74" s="37" t="s">
        <v>127</v>
      </c>
      <c r="C74" s="47" t="s">
        <v>128</v>
      </c>
      <c r="D74" s="75"/>
      <c r="E74" s="75"/>
      <c r="F74" s="75"/>
      <c r="G74" s="75"/>
      <c r="H74" s="75"/>
    </row>
    <row r="75" spans="2:8" hidden="1" outlineLevel="1" x14ac:dyDescent="0.3">
      <c r="B75" s="6"/>
      <c r="C75" s="43" t="s">
        <v>4</v>
      </c>
      <c r="D75" s="75"/>
      <c r="E75" s="75"/>
      <c r="F75" s="75"/>
      <c r="G75" s="75"/>
      <c r="H75" s="75"/>
    </row>
    <row r="76" spans="2:8" hidden="1" outlineLevel="1" x14ac:dyDescent="0.3">
      <c r="B76" s="6"/>
      <c r="C76" s="43" t="s">
        <v>3</v>
      </c>
      <c r="D76" s="75"/>
      <c r="E76" s="75"/>
      <c r="F76" s="75"/>
      <c r="G76" s="75"/>
      <c r="H76" s="75"/>
    </row>
    <row r="77" spans="2:8" hidden="1" outlineLevel="1" x14ac:dyDescent="0.3">
      <c r="B77" s="6"/>
      <c r="C77" s="43" t="s">
        <v>5</v>
      </c>
      <c r="D77" s="75"/>
      <c r="E77" s="75"/>
      <c r="F77" s="75"/>
      <c r="G77" s="75"/>
      <c r="H77" s="75"/>
    </row>
    <row r="78" spans="2:8" hidden="1" outlineLevel="1" x14ac:dyDescent="0.3">
      <c r="B78" s="6"/>
      <c r="C78" s="43" t="s">
        <v>6</v>
      </c>
      <c r="D78" s="75"/>
      <c r="E78" s="75"/>
      <c r="F78" s="75"/>
      <c r="G78" s="75"/>
      <c r="H78" s="75"/>
    </row>
    <row r="79" spans="2:8" hidden="1" outlineLevel="1" x14ac:dyDescent="0.3">
      <c r="B79" s="6"/>
      <c r="C79" s="43" t="s">
        <v>7</v>
      </c>
      <c r="D79" s="75"/>
      <c r="E79" s="75"/>
      <c r="F79" s="75"/>
      <c r="G79" s="75"/>
      <c r="H79" s="75"/>
    </row>
    <row r="80" spans="2:8" hidden="1" outlineLevel="1" x14ac:dyDescent="0.3">
      <c r="B80" s="6"/>
      <c r="C80" s="43" t="s">
        <v>8</v>
      </c>
      <c r="D80" s="75"/>
      <c r="E80" s="75"/>
      <c r="F80" s="75"/>
      <c r="G80" s="75"/>
      <c r="H80" s="75"/>
    </row>
    <row r="81" spans="2:8" ht="28.5" hidden="1" customHeight="1" outlineLevel="1" x14ac:dyDescent="0.3">
      <c r="B81" s="37" t="s">
        <v>129</v>
      </c>
      <c r="C81" s="47" t="s">
        <v>130</v>
      </c>
      <c r="D81" s="75"/>
      <c r="E81" s="75"/>
      <c r="F81" s="75"/>
      <c r="G81" s="75"/>
      <c r="H81" s="75"/>
    </row>
    <row r="82" spans="2:8" hidden="1" outlineLevel="1" x14ac:dyDescent="0.3">
      <c r="B82" s="6"/>
      <c r="C82" s="43" t="s">
        <v>4</v>
      </c>
      <c r="D82" s="75"/>
      <c r="E82" s="75"/>
      <c r="F82" s="75"/>
      <c r="G82" s="75"/>
      <c r="H82" s="75"/>
    </row>
    <row r="83" spans="2:8" hidden="1" outlineLevel="1" x14ac:dyDescent="0.3">
      <c r="B83" s="6"/>
      <c r="C83" s="43" t="s">
        <v>3</v>
      </c>
      <c r="D83" s="75"/>
      <c r="E83" s="75"/>
      <c r="F83" s="75"/>
      <c r="G83" s="75"/>
      <c r="H83" s="75"/>
    </row>
    <row r="84" spans="2:8" hidden="1" outlineLevel="1" x14ac:dyDescent="0.3">
      <c r="B84" s="6"/>
      <c r="C84" s="43" t="s">
        <v>5</v>
      </c>
      <c r="D84" s="75"/>
      <c r="E84" s="75"/>
      <c r="F84" s="75"/>
      <c r="G84" s="75"/>
      <c r="H84" s="75"/>
    </row>
    <row r="85" spans="2:8" hidden="1" outlineLevel="1" x14ac:dyDescent="0.3">
      <c r="B85" s="6"/>
      <c r="C85" s="43" t="s">
        <v>6</v>
      </c>
      <c r="D85" s="75"/>
      <c r="E85" s="75"/>
      <c r="F85" s="75"/>
      <c r="G85" s="75"/>
      <c r="H85" s="75"/>
    </row>
    <row r="86" spans="2:8" hidden="1" outlineLevel="1" x14ac:dyDescent="0.3">
      <c r="B86" s="6"/>
      <c r="C86" s="43" t="s">
        <v>7</v>
      </c>
      <c r="D86" s="75"/>
      <c r="E86" s="75"/>
      <c r="F86" s="75"/>
      <c r="G86" s="75"/>
      <c r="H86" s="75"/>
    </row>
    <row r="87" spans="2:8" hidden="1" outlineLevel="1" x14ac:dyDescent="0.3">
      <c r="B87" s="6"/>
      <c r="C87" s="43" t="s">
        <v>8</v>
      </c>
      <c r="D87" s="75"/>
      <c r="E87" s="75"/>
      <c r="F87" s="75"/>
      <c r="G87" s="75"/>
      <c r="H87" s="75"/>
    </row>
    <row r="88" spans="2:8" ht="28.5" hidden="1" customHeight="1" outlineLevel="1" x14ac:dyDescent="0.3">
      <c r="B88" s="37" t="s">
        <v>131</v>
      </c>
      <c r="C88" s="47" t="s">
        <v>132</v>
      </c>
      <c r="D88" s="75"/>
      <c r="E88" s="75"/>
      <c r="F88" s="75"/>
      <c r="G88" s="75"/>
      <c r="H88" s="75"/>
    </row>
    <row r="89" spans="2:8" hidden="1" outlineLevel="1" x14ac:dyDescent="0.3">
      <c r="B89" s="6"/>
      <c r="C89" s="43" t="s">
        <v>4</v>
      </c>
      <c r="D89" s="75"/>
      <c r="E89" s="75"/>
      <c r="F89" s="75"/>
      <c r="G89" s="75"/>
      <c r="H89" s="75"/>
    </row>
    <row r="90" spans="2:8" hidden="1" outlineLevel="1" x14ac:dyDescent="0.3">
      <c r="B90" s="6"/>
      <c r="C90" s="43" t="s">
        <v>3</v>
      </c>
      <c r="D90" s="75"/>
      <c r="E90" s="75"/>
      <c r="F90" s="75"/>
      <c r="G90" s="75"/>
      <c r="H90" s="75"/>
    </row>
    <row r="91" spans="2:8" hidden="1" outlineLevel="1" x14ac:dyDescent="0.3">
      <c r="B91" s="6"/>
      <c r="C91" s="43" t="s">
        <v>5</v>
      </c>
      <c r="D91" s="75"/>
      <c r="E91" s="75"/>
      <c r="F91" s="75"/>
      <c r="G91" s="75"/>
      <c r="H91" s="75"/>
    </row>
    <row r="92" spans="2:8" hidden="1" outlineLevel="1" x14ac:dyDescent="0.3">
      <c r="B92" s="6"/>
      <c r="C92" s="43" t="s">
        <v>6</v>
      </c>
      <c r="D92" s="75"/>
      <c r="E92" s="75"/>
      <c r="F92" s="75"/>
      <c r="G92" s="75"/>
      <c r="H92" s="75"/>
    </row>
    <row r="93" spans="2:8" hidden="1" outlineLevel="1" x14ac:dyDescent="0.3">
      <c r="B93" s="6"/>
      <c r="C93" s="43" t="s">
        <v>7</v>
      </c>
      <c r="D93" s="75"/>
      <c r="E93" s="75"/>
      <c r="F93" s="75"/>
      <c r="G93" s="75"/>
      <c r="H93" s="75"/>
    </row>
    <row r="94" spans="2:8" hidden="1" outlineLevel="1" x14ac:dyDescent="0.3">
      <c r="B94" s="6"/>
      <c r="C94" s="43" t="s">
        <v>8</v>
      </c>
      <c r="D94" s="75"/>
      <c r="E94" s="75"/>
      <c r="F94" s="75"/>
      <c r="G94" s="75"/>
      <c r="H94" s="75"/>
    </row>
    <row r="95" spans="2:8" ht="28.5" hidden="1" customHeight="1" outlineLevel="1" x14ac:dyDescent="0.3">
      <c r="B95" s="37" t="s">
        <v>133</v>
      </c>
      <c r="C95" s="47" t="s">
        <v>134</v>
      </c>
      <c r="D95" s="75"/>
      <c r="E95" s="75"/>
      <c r="F95" s="75"/>
      <c r="G95" s="75"/>
      <c r="H95" s="75"/>
    </row>
    <row r="96" spans="2:8" hidden="1" outlineLevel="1" x14ac:dyDescent="0.3">
      <c r="B96" s="6"/>
      <c r="C96" s="43" t="s">
        <v>4</v>
      </c>
      <c r="D96" s="75"/>
      <c r="E96" s="75"/>
      <c r="F96" s="75"/>
      <c r="G96" s="75"/>
      <c r="H96" s="75"/>
    </row>
    <row r="97" spans="2:8" hidden="1" outlineLevel="1" x14ac:dyDescent="0.3">
      <c r="B97" s="6"/>
      <c r="C97" s="43" t="s">
        <v>3</v>
      </c>
      <c r="D97" s="75"/>
      <c r="E97" s="75"/>
      <c r="F97" s="75"/>
      <c r="G97" s="75"/>
      <c r="H97" s="75"/>
    </row>
    <row r="98" spans="2:8" hidden="1" outlineLevel="1" x14ac:dyDescent="0.3">
      <c r="B98" s="6"/>
      <c r="C98" s="43" t="s">
        <v>5</v>
      </c>
      <c r="D98" s="75"/>
      <c r="E98" s="75"/>
      <c r="F98" s="75"/>
      <c r="G98" s="75"/>
      <c r="H98" s="75"/>
    </row>
    <row r="99" spans="2:8" hidden="1" outlineLevel="1" x14ac:dyDescent="0.3">
      <c r="B99" s="6"/>
      <c r="C99" s="43" t="s">
        <v>6</v>
      </c>
      <c r="D99" s="75"/>
      <c r="E99" s="75"/>
      <c r="F99" s="75"/>
      <c r="G99" s="75"/>
      <c r="H99" s="75"/>
    </row>
    <row r="100" spans="2:8" hidden="1" outlineLevel="1" x14ac:dyDescent="0.3">
      <c r="B100" s="6"/>
      <c r="C100" s="43" t="s">
        <v>7</v>
      </c>
      <c r="D100" s="75"/>
      <c r="E100" s="75"/>
      <c r="F100" s="75"/>
      <c r="G100" s="75"/>
      <c r="H100" s="75"/>
    </row>
    <row r="101" spans="2:8" hidden="1" outlineLevel="1" x14ac:dyDescent="0.3">
      <c r="B101" s="6"/>
      <c r="C101" s="43" t="s">
        <v>8</v>
      </c>
      <c r="D101" s="75"/>
      <c r="E101" s="75"/>
      <c r="F101" s="75"/>
      <c r="G101" s="75"/>
      <c r="H101" s="75"/>
    </row>
    <row r="102" spans="2:8" ht="28.5" hidden="1" customHeight="1" outlineLevel="1" x14ac:dyDescent="0.3">
      <c r="B102" s="37" t="s">
        <v>135</v>
      </c>
      <c r="C102" s="47" t="s">
        <v>136</v>
      </c>
      <c r="D102" s="75"/>
      <c r="E102" s="75"/>
      <c r="F102" s="75"/>
      <c r="G102" s="75"/>
      <c r="H102" s="75"/>
    </row>
    <row r="103" spans="2:8" hidden="1" outlineLevel="1" x14ac:dyDescent="0.3">
      <c r="B103" s="6"/>
      <c r="C103" s="43" t="s">
        <v>4</v>
      </c>
      <c r="D103" s="75"/>
      <c r="E103" s="75"/>
      <c r="F103" s="75"/>
      <c r="G103" s="75"/>
      <c r="H103" s="75"/>
    </row>
    <row r="104" spans="2:8" hidden="1" outlineLevel="1" x14ac:dyDescent="0.3">
      <c r="B104" s="6"/>
      <c r="C104" s="43" t="s">
        <v>3</v>
      </c>
      <c r="D104" s="75"/>
      <c r="E104" s="75"/>
      <c r="F104" s="75"/>
      <c r="G104" s="75"/>
      <c r="H104" s="75"/>
    </row>
    <row r="105" spans="2:8" hidden="1" outlineLevel="1" x14ac:dyDescent="0.3">
      <c r="B105" s="6"/>
      <c r="C105" s="43" t="s">
        <v>5</v>
      </c>
      <c r="D105" s="75"/>
      <c r="E105" s="75"/>
      <c r="F105" s="75"/>
      <c r="G105" s="75"/>
      <c r="H105" s="75"/>
    </row>
    <row r="106" spans="2:8" hidden="1" outlineLevel="1" x14ac:dyDescent="0.3">
      <c r="B106" s="6"/>
      <c r="C106" s="43" t="s">
        <v>6</v>
      </c>
      <c r="D106" s="75"/>
      <c r="E106" s="75"/>
      <c r="F106" s="75"/>
      <c r="G106" s="75"/>
      <c r="H106" s="75"/>
    </row>
    <row r="107" spans="2:8" hidden="1" outlineLevel="1" x14ac:dyDescent="0.3">
      <c r="B107" s="6"/>
      <c r="C107" s="43" t="s">
        <v>7</v>
      </c>
      <c r="D107" s="75"/>
      <c r="E107" s="75"/>
      <c r="F107" s="75"/>
      <c r="G107" s="75"/>
      <c r="H107" s="75"/>
    </row>
    <row r="108" spans="2:8" hidden="1" outlineLevel="1" x14ac:dyDescent="0.3">
      <c r="B108" s="6"/>
      <c r="C108" s="43" t="s">
        <v>8</v>
      </c>
      <c r="D108" s="75"/>
      <c r="E108" s="75"/>
      <c r="F108" s="75"/>
      <c r="G108" s="75"/>
      <c r="H108" s="75"/>
    </row>
    <row r="109" spans="2:8" ht="28.5" hidden="1" customHeight="1" outlineLevel="1" x14ac:dyDescent="0.3">
      <c r="B109" s="37" t="s">
        <v>137</v>
      </c>
      <c r="C109" s="47" t="s">
        <v>138</v>
      </c>
      <c r="D109" s="75"/>
      <c r="E109" s="75"/>
      <c r="F109" s="75"/>
      <c r="G109" s="75"/>
      <c r="H109" s="75"/>
    </row>
    <row r="110" spans="2:8" hidden="1" outlineLevel="1" x14ac:dyDescent="0.3">
      <c r="B110" s="6"/>
      <c r="C110" s="43" t="s">
        <v>4</v>
      </c>
      <c r="D110" s="75"/>
      <c r="E110" s="75"/>
      <c r="F110" s="75"/>
      <c r="G110" s="75"/>
      <c r="H110" s="75"/>
    </row>
    <row r="111" spans="2:8" hidden="1" outlineLevel="1" x14ac:dyDescent="0.3">
      <c r="B111" s="6"/>
      <c r="C111" s="43" t="s">
        <v>3</v>
      </c>
      <c r="D111" s="75"/>
      <c r="E111" s="75"/>
      <c r="F111" s="75"/>
      <c r="G111" s="75"/>
      <c r="H111" s="75"/>
    </row>
    <row r="112" spans="2:8" hidden="1" outlineLevel="1" x14ac:dyDescent="0.3">
      <c r="B112" s="6"/>
      <c r="C112" s="43" t="s">
        <v>5</v>
      </c>
      <c r="D112" s="75"/>
      <c r="E112" s="75"/>
      <c r="F112" s="75"/>
      <c r="G112" s="75"/>
      <c r="H112" s="75"/>
    </row>
    <row r="113" spans="2:8" hidden="1" outlineLevel="1" x14ac:dyDescent="0.3">
      <c r="B113" s="6"/>
      <c r="C113" s="43" t="s">
        <v>6</v>
      </c>
      <c r="D113" s="75"/>
      <c r="E113" s="75"/>
      <c r="F113" s="75"/>
      <c r="G113" s="75"/>
      <c r="H113" s="75"/>
    </row>
    <row r="114" spans="2:8" hidden="1" outlineLevel="1" x14ac:dyDescent="0.3">
      <c r="B114" s="6"/>
      <c r="C114" s="43" t="s">
        <v>7</v>
      </c>
      <c r="D114" s="75"/>
      <c r="E114" s="75"/>
      <c r="F114" s="75"/>
      <c r="G114" s="75"/>
      <c r="H114" s="75"/>
    </row>
    <row r="115" spans="2:8" hidden="1" outlineLevel="1" x14ac:dyDescent="0.3">
      <c r="B115" s="6"/>
      <c r="C115" s="43" t="s">
        <v>8</v>
      </c>
      <c r="D115" s="75"/>
      <c r="E115" s="75"/>
      <c r="F115" s="75"/>
      <c r="G115" s="75"/>
      <c r="H115" s="75"/>
    </row>
    <row r="116" spans="2:8" ht="28.5" hidden="1" customHeight="1" outlineLevel="1" x14ac:dyDescent="0.3">
      <c r="B116" s="37" t="s">
        <v>139</v>
      </c>
      <c r="C116" s="47" t="s">
        <v>140</v>
      </c>
      <c r="D116" s="75"/>
      <c r="E116" s="75"/>
      <c r="F116" s="75"/>
      <c r="G116" s="75"/>
      <c r="H116" s="75"/>
    </row>
    <row r="117" spans="2:8" hidden="1" outlineLevel="1" x14ac:dyDescent="0.3">
      <c r="B117" s="6"/>
      <c r="C117" s="43" t="s">
        <v>4</v>
      </c>
      <c r="D117" s="75"/>
      <c r="E117" s="75"/>
      <c r="F117" s="75"/>
      <c r="G117" s="75"/>
      <c r="H117" s="75"/>
    </row>
    <row r="118" spans="2:8" hidden="1" outlineLevel="1" x14ac:dyDescent="0.3">
      <c r="B118" s="6"/>
      <c r="C118" s="43" t="s">
        <v>3</v>
      </c>
      <c r="D118" s="75"/>
      <c r="E118" s="75"/>
      <c r="F118" s="75"/>
      <c r="G118" s="75"/>
      <c r="H118" s="75"/>
    </row>
    <row r="119" spans="2:8" hidden="1" outlineLevel="1" x14ac:dyDescent="0.3">
      <c r="B119" s="6"/>
      <c r="C119" s="43" t="s">
        <v>5</v>
      </c>
      <c r="D119" s="75"/>
      <c r="E119" s="75"/>
      <c r="F119" s="75"/>
      <c r="G119" s="75"/>
      <c r="H119" s="75"/>
    </row>
    <row r="120" spans="2:8" hidden="1" outlineLevel="1" x14ac:dyDescent="0.3">
      <c r="B120" s="6"/>
      <c r="C120" s="43" t="s">
        <v>6</v>
      </c>
      <c r="D120" s="75"/>
      <c r="E120" s="75"/>
      <c r="F120" s="75"/>
      <c r="G120" s="75"/>
      <c r="H120" s="75"/>
    </row>
    <row r="121" spans="2:8" hidden="1" outlineLevel="1" x14ac:dyDescent="0.3">
      <c r="B121" s="6"/>
      <c r="C121" s="43" t="s">
        <v>7</v>
      </c>
      <c r="D121" s="75"/>
      <c r="E121" s="75"/>
      <c r="F121" s="75"/>
      <c r="G121" s="75"/>
      <c r="H121" s="75"/>
    </row>
    <row r="122" spans="2:8" hidden="1" outlineLevel="1" x14ac:dyDescent="0.3">
      <c r="B122" s="6"/>
      <c r="C122" s="43" t="s">
        <v>8</v>
      </c>
      <c r="D122" s="75"/>
      <c r="E122" s="75"/>
      <c r="F122" s="75"/>
      <c r="G122" s="75"/>
      <c r="H122" s="75"/>
    </row>
    <row r="123" spans="2:8" ht="28.5" hidden="1" customHeight="1" outlineLevel="1" x14ac:dyDescent="0.3">
      <c r="B123" s="37" t="s">
        <v>141</v>
      </c>
      <c r="C123" s="47" t="s">
        <v>142</v>
      </c>
      <c r="D123" s="75"/>
      <c r="E123" s="75"/>
      <c r="F123" s="75"/>
      <c r="G123" s="75"/>
      <c r="H123" s="75"/>
    </row>
    <row r="124" spans="2:8" hidden="1" outlineLevel="1" x14ac:dyDescent="0.3">
      <c r="B124" s="6"/>
      <c r="C124" s="43" t="s">
        <v>4</v>
      </c>
      <c r="D124" s="75"/>
      <c r="E124" s="75"/>
      <c r="F124" s="75"/>
      <c r="G124" s="75"/>
      <c r="H124" s="75"/>
    </row>
    <row r="125" spans="2:8" hidden="1" outlineLevel="1" x14ac:dyDescent="0.3">
      <c r="B125" s="6"/>
      <c r="C125" s="43" t="s">
        <v>3</v>
      </c>
      <c r="D125" s="75"/>
      <c r="E125" s="75"/>
      <c r="F125" s="75"/>
      <c r="G125" s="75"/>
      <c r="H125" s="75"/>
    </row>
    <row r="126" spans="2:8" hidden="1" outlineLevel="1" x14ac:dyDescent="0.3">
      <c r="B126" s="6"/>
      <c r="C126" s="43" t="s">
        <v>5</v>
      </c>
      <c r="D126" s="75"/>
      <c r="E126" s="75"/>
      <c r="F126" s="75"/>
      <c r="G126" s="75"/>
      <c r="H126" s="75"/>
    </row>
    <row r="127" spans="2:8" hidden="1" outlineLevel="1" x14ac:dyDescent="0.3">
      <c r="B127" s="6"/>
      <c r="C127" s="43" t="s">
        <v>6</v>
      </c>
      <c r="D127" s="75"/>
      <c r="E127" s="75"/>
      <c r="F127" s="75"/>
      <c r="G127" s="75"/>
      <c r="H127" s="75"/>
    </row>
    <row r="128" spans="2:8" hidden="1" outlineLevel="1" x14ac:dyDescent="0.3">
      <c r="B128" s="6"/>
      <c r="C128" s="43" t="s">
        <v>7</v>
      </c>
      <c r="D128" s="75"/>
      <c r="E128" s="75"/>
      <c r="F128" s="75"/>
      <c r="G128" s="75"/>
      <c r="H128" s="75"/>
    </row>
    <row r="129" spans="2:8" hidden="1" outlineLevel="1" x14ac:dyDescent="0.3">
      <c r="B129" s="6"/>
      <c r="C129" s="43" t="s">
        <v>8</v>
      </c>
      <c r="D129" s="75"/>
      <c r="E129" s="75"/>
      <c r="F129" s="75"/>
      <c r="G129" s="75"/>
      <c r="H129" s="75"/>
    </row>
    <row r="130" spans="2:8" ht="28.5" hidden="1" customHeight="1" outlineLevel="1" x14ac:dyDescent="0.3">
      <c r="B130" s="37" t="s">
        <v>143</v>
      </c>
      <c r="C130" s="47" t="s">
        <v>144</v>
      </c>
      <c r="D130" s="75"/>
      <c r="E130" s="75"/>
      <c r="F130" s="75"/>
      <c r="G130" s="75"/>
      <c r="H130" s="75"/>
    </row>
    <row r="131" spans="2:8" hidden="1" outlineLevel="1" x14ac:dyDescent="0.3">
      <c r="B131" s="6"/>
      <c r="C131" s="43" t="s">
        <v>4</v>
      </c>
      <c r="D131" s="75"/>
      <c r="E131" s="75"/>
      <c r="F131" s="75"/>
      <c r="G131" s="75"/>
      <c r="H131" s="75"/>
    </row>
    <row r="132" spans="2:8" hidden="1" outlineLevel="1" x14ac:dyDescent="0.3">
      <c r="B132" s="6"/>
      <c r="C132" s="43" t="s">
        <v>3</v>
      </c>
      <c r="D132" s="75"/>
      <c r="E132" s="75"/>
      <c r="F132" s="75"/>
      <c r="G132" s="75"/>
      <c r="H132" s="75"/>
    </row>
    <row r="133" spans="2:8" hidden="1" outlineLevel="1" x14ac:dyDescent="0.3">
      <c r="B133" s="6"/>
      <c r="C133" s="43" t="s">
        <v>5</v>
      </c>
      <c r="D133" s="75"/>
      <c r="E133" s="75"/>
      <c r="F133" s="75"/>
      <c r="G133" s="75"/>
      <c r="H133" s="75"/>
    </row>
    <row r="134" spans="2:8" hidden="1" outlineLevel="1" x14ac:dyDescent="0.3">
      <c r="B134" s="6"/>
      <c r="C134" s="43" t="s">
        <v>6</v>
      </c>
      <c r="D134" s="75"/>
      <c r="E134" s="75"/>
      <c r="F134" s="75"/>
      <c r="G134" s="75"/>
      <c r="H134" s="75"/>
    </row>
    <row r="135" spans="2:8" hidden="1" outlineLevel="1" x14ac:dyDescent="0.3">
      <c r="B135" s="6"/>
      <c r="C135" s="43" t="s">
        <v>7</v>
      </c>
      <c r="D135" s="75"/>
      <c r="E135" s="75"/>
      <c r="F135" s="75"/>
      <c r="G135" s="75"/>
      <c r="H135" s="75"/>
    </row>
    <row r="136" spans="2:8" hidden="1" outlineLevel="1" x14ac:dyDescent="0.3">
      <c r="B136" s="6"/>
      <c r="C136" s="43" t="s">
        <v>8</v>
      </c>
      <c r="D136" s="75"/>
      <c r="E136" s="75"/>
      <c r="F136" s="75"/>
      <c r="G136" s="75"/>
      <c r="H136" s="75"/>
    </row>
    <row r="137" spans="2:8" ht="28.5" hidden="1" customHeight="1" outlineLevel="1" x14ac:dyDescent="0.3">
      <c r="B137" s="37" t="s">
        <v>145</v>
      </c>
      <c r="C137" s="47" t="s">
        <v>146</v>
      </c>
      <c r="D137" s="75"/>
      <c r="E137" s="75"/>
      <c r="F137" s="75"/>
      <c r="G137" s="75"/>
      <c r="H137" s="75"/>
    </row>
    <row r="138" spans="2:8" hidden="1" outlineLevel="1" x14ac:dyDescent="0.3">
      <c r="B138" s="6"/>
      <c r="C138" s="43" t="s">
        <v>4</v>
      </c>
      <c r="D138" s="75"/>
      <c r="E138" s="75"/>
      <c r="F138" s="75"/>
      <c r="G138" s="75"/>
      <c r="H138" s="75"/>
    </row>
    <row r="139" spans="2:8" hidden="1" outlineLevel="1" x14ac:dyDescent="0.3">
      <c r="B139" s="6"/>
      <c r="C139" s="43" t="s">
        <v>3</v>
      </c>
      <c r="D139" s="75"/>
      <c r="E139" s="75"/>
      <c r="F139" s="75"/>
      <c r="G139" s="75"/>
      <c r="H139" s="75"/>
    </row>
    <row r="140" spans="2:8" hidden="1" outlineLevel="1" x14ac:dyDescent="0.3">
      <c r="B140" s="6"/>
      <c r="C140" s="43" t="s">
        <v>5</v>
      </c>
      <c r="D140" s="75"/>
      <c r="E140" s="75"/>
      <c r="F140" s="75"/>
      <c r="G140" s="75"/>
      <c r="H140" s="75"/>
    </row>
    <row r="141" spans="2:8" hidden="1" outlineLevel="1" x14ac:dyDescent="0.3">
      <c r="B141" s="6"/>
      <c r="C141" s="43" t="s">
        <v>6</v>
      </c>
      <c r="D141" s="75"/>
      <c r="E141" s="75"/>
      <c r="F141" s="75"/>
      <c r="G141" s="75"/>
      <c r="H141" s="75"/>
    </row>
    <row r="142" spans="2:8" hidden="1" outlineLevel="1" x14ac:dyDescent="0.3">
      <c r="B142" s="6"/>
      <c r="C142" s="43" t="s">
        <v>7</v>
      </c>
      <c r="D142" s="75"/>
      <c r="E142" s="75"/>
      <c r="F142" s="75"/>
      <c r="G142" s="75"/>
      <c r="H142" s="75"/>
    </row>
    <row r="143" spans="2:8" hidden="1" outlineLevel="1" x14ac:dyDescent="0.3">
      <c r="B143" s="6"/>
      <c r="C143" s="43" t="s">
        <v>8</v>
      </c>
      <c r="D143" s="75"/>
      <c r="E143" s="75"/>
      <c r="F143" s="75"/>
      <c r="G143" s="75"/>
      <c r="H143" s="75"/>
    </row>
    <row r="144" spans="2:8" ht="28.5" customHeight="1" collapsed="1" x14ac:dyDescent="0.3">
      <c r="B144" s="37" t="s">
        <v>147</v>
      </c>
      <c r="C144" s="47" t="s">
        <v>148</v>
      </c>
      <c r="D144" s="15"/>
      <c r="E144" s="15"/>
      <c r="F144" s="15"/>
      <c r="G144" s="15"/>
      <c r="H144" s="86"/>
    </row>
    <row r="145" spans="2:8" s="56" customFormat="1" x14ac:dyDescent="0.3">
      <c r="B145" s="55"/>
      <c r="C145" s="42" t="s">
        <v>4</v>
      </c>
      <c r="D145" s="65"/>
      <c r="E145" s="65"/>
      <c r="F145" s="65"/>
      <c r="G145" s="65"/>
      <c r="H145" s="87"/>
    </row>
    <row r="146" spans="2:8" ht="49.5" x14ac:dyDescent="0.3">
      <c r="B146" s="6">
        <v>1</v>
      </c>
      <c r="C146" s="43" t="s">
        <v>309</v>
      </c>
      <c r="D146" s="15">
        <v>2017</v>
      </c>
      <c r="E146" s="15">
        <v>0.4</v>
      </c>
      <c r="F146" s="15">
        <v>0.25</v>
      </c>
      <c r="G146" s="15">
        <v>15</v>
      </c>
      <c r="H146" s="86">
        <v>126.36499000000001</v>
      </c>
    </row>
    <row r="147" spans="2:8" ht="33" x14ac:dyDescent="0.3">
      <c r="B147" s="6">
        <v>2</v>
      </c>
      <c r="C147" s="43" t="s">
        <v>310</v>
      </c>
      <c r="D147" s="15">
        <v>2017</v>
      </c>
      <c r="E147" s="15">
        <v>0.4</v>
      </c>
      <c r="F147" s="15">
        <v>0.3</v>
      </c>
      <c r="G147" s="15">
        <v>4.5</v>
      </c>
      <c r="H147" s="86">
        <v>119.89579999999999</v>
      </c>
    </row>
    <row r="148" spans="2:8" ht="33" x14ac:dyDescent="0.3">
      <c r="B148" s="6">
        <v>3</v>
      </c>
      <c r="C148" s="43" t="s">
        <v>311</v>
      </c>
      <c r="D148" s="15">
        <v>2017</v>
      </c>
      <c r="E148" s="15">
        <v>0.4</v>
      </c>
      <c r="F148" s="15">
        <v>0.21</v>
      </c>
      <c r="G148" s="15">
        <v>4</v>
      </c>
      <c r="H148" s="86">
        <v>139.97843</v>
      </c>
    </row>
    <row r="149" spans="2:8" ht="33" x14ac:dyDescent="0.3">
      <c r="B149" s="6">
        <v>4</v>
      </c>
      <c r="C149" s="43" t="s">
        <v>312</v>
      </c>
      <c r="D149" s="15">
        <v>2017</v>
      </c>
      <c r="E149" s="15">
        <v>0.4</v>
      </c>
      <c r="F149" s="15">
        <v>0.1</v>
      </c>
      <c r="G149" s="15">
        <v>5</v>
      </c>
      <c r="H149" s="86">
        <v>39.808210000000003</v>
      </c>
    </row>
    <row r="150" spans="2:8" ht="33" x14ac:dyDescent="0.3">
      <c r="B150" s="6">
        <v>5</v>
      </c>
      <c r="C150" s="43" t="s">
        <v>313</v>
      </c>
      <c r="D150" s="15">
        <v>2017</v>
      </c>
      <c r="E150" s="15">
        <v>0.4</v>
      </c>
      <c r="F150" s="15">
        <v>0.2</v>
      </c>
      <c r="G150" s="15">
        <v>4.5</v>
      </c>
      <c r="H150" s="86">
        <v>68.164259999999999</v>
      </c>
    </row>
    <row r="151" spans="2:8" ht="49.5" x14ac:dyDescent="0.3">
      <c r="B151" s="6">
        <v>6</v>
      </c>
      <c r="C151" s="43" t="s">
        <v>314</v>
      </c>
      <c r="D151" s="15">
        <v>2017</v>
      </c>
      <c r="E151" s="15">
        <v>0.4</v>
      </c>
      <c r="F151" s="15">
        <v>0.125</v>
      </c>
      <c r="G151" s="15">
        <v>4.5</v>
      </c>
      <c r="H151" s="86">
        <v>67.441419999999994</v>
      </c>
    </row>
    <row r="152" spans="2:8" ht="49.5" x14ac:dyDescent="0.3">
      <c r="B152" s="6">
        <v>7</v>
      </c>
      <c r="C152" s="43" t="s">
        <v>315</v>
      </c>
      <c r="D152" s="15">
        <v>2017</v>
      </c>
      <c r="E152" s="15">
        <v>0.4</v>
      </c>
      <c r="F152" s="15">
        <v>0.01</v>
      </c>
      <c r="G152" s="15">
        <v>4</v>
      </c>
      <c r="H152" s="86">
        <v>17.767769999999999</v>
      </c>
    </row>
    <row r="153" spans="2:8" ht="33" x14ac:dyDescent="0.3">
      <c r="B153" s="6">
        <v>8</v>
      </c>
      <c r="C153" s="43" t="s">
        <v>317</v>
      </c>
      <c r="D153" s="15">
        <v>2018</v>
      </c>
      <c r="E153" s="15">
        <v>0.4</v>
      </c>
      <c r="F153" s="15">
        <v>0.13</v>
      </c>
      <c r="G153" s="15">
        <v>2.5499999999999998</v>
      </c>
      <c r="H153" s="86">
        <v>90.340279999999993</v>
      </c>
    </row>
    <row r="154" spans="2:8" ht="33" x14ac:dyDescent="0.3">
      <c r="B154" s="6">
        <v>9</v>
      </c>
      <c r="C154" s="43" t="s">
        <v>318</v>
      </c>
      <c r="D154" s="15">
        <v>2018</v>
      </c>
      <c r="E154" s="15">
        <v>0.4</v>
      </c>
      <c r="F154" s="15">
        <v>0.59</v>
      </c>
      <c r="G154" s="15">
        <v>5</v>
      </c>
      <c r="H154" s="86">
        <v>317.02315000000004</v>
      </c>
    </row>
    <row r="155" spans="2:8" ht="33" x14ac:dyDescent="0.3">
      <c r="B155" s="6">
        <v>10</v>
      </c>
      <c r="C155" s="43" t="s">
        <v>319</v>
      </c>
      <c r="D155" s="15">
        <v>2018</v>
      </c>
      <c r="E155" s="15">
        <v>0.4</v>
      </c>
      <c r="F155" s="15">
        <v>0.26</v>
      </c>
      <c r="G155" s="15">
        <v>5</v>
      </c>
      <c r="H155" s="86">
        <v>146.23773</v>
      </c>
    </row>
    <row r="156" spans="2:8" ht="33" x14ac:dyDescent="0.3">
      <c r="B156" s="6">
        <v>11</v>
      </c>
      <c r="C156" s="43" t="s">
        <v>325</v>
      </c>
      <c r="D156" s="15">
        <v>2018</v>
      </c>
      <c r="E156" s="15">
        <v>0.4</v>
      </c>
      <c r="F156" s="15">
        <v>0.08</v>
      </c>
      <c r="G156" s="15">
        <v>7</v>
      </c>
      <c r="H156" s="86">
        <v>49.12914</v>
      </c>
    </row>
    <row r="157" spans="2:8" ht="33" x14ac:dyDescent="0.3">
      <c r="B157" s="6">
        <v>12</v>
      </c>
      <c r="C157" s="43" t="s">
        <v>326</v>
      </c>
      <c r="D157" s="15">
        <v>2019</v>
      </c>
      <c r="E157" s="67">
        <v>0.4</v>
      </c>
      <c r="F157" s="15">
        <v>5</v>
      </c>
      <c r="G157" s="15">
        <v>145</v>
      </c>
      <c r="H157" s="86">
        <v>37.735230000000001</v>
      </c>
    </row>
    <row r="158" spans="2:8" ht="33" x14ac:dyDescent="0.3">
      <c r="B158" s="6">
        <v>13</v>
      </c>
      <c r="C158" s="43" t="s">
        <v>327</v>
      </c>
      <c r="D158" s="15">
        <v>2019</v>
      </c>
      <c r="E158" s="15">
        <v>0.4</v>
      </c>
      <c r="F158" s="15">
        <v>50</v>
      </c>
      <c r="G158" s="15">
        <v>74.599999999999994</v>
      </c>
      <c r="H158" s="86">
        <v>24.344939999999998</v>
      </c>
    </row>
    <row r="159" spans="2:8" ht="33" x14ac:dyDescent="0.3">
      <c r="B159" s="6">
        <v>14</v>
      </c>
      <c r="C159" s="43" t="s">
        <v>328</v>
      </c>
      <c r="D159" s="15">
        <v>2019</v>
      </c>
      <c r="E159" s="15">
        <v>0.4</v>
      </c>
      <c r="F159" s="15">
        <v>50</v>
      </c>
      <c r="G159" s="15">
        <v>140</v>
      </c>
      <c r="H159" s="86">
        <v>35.421970000000002</v>
      </c>
    </row>
    <row r="160" spans="2:8" ht="49.5" x14ac:dyDescent="0.3">
      <c r="B160" s="6">
        <v>15</v>
      </c>
      <c r="C160" s="43" t="s">
        <v>329</v>
      </c>
      <c r="D160" s="15">
        <v>2019</v>
      </c>
      <c r="E160" s="15">
        <v>0.22</v>
      </c>
      <c r="F160" s="15">
        <v>40</v>
      </c>
      <c r="G160" s="15">
        <v>4</v>
      </c>
      <c r="H160" s="86">
        <v>34.424349999999997</v>
      </c>
    </row>
    <row r="161" spans="2:8" ht="49.5" x14ac:dyDescent="0.3">
      <c r="B161" s="6">
        <v>16</v>
      </c>
      <c r="C161" s="43" t="s">
        <v>330</v>
      </c>
      <c r="D161" s="15">
        <v>2019</v>
      </c>
      <c r="E161" s="15">
        <v>0.22</v>
      </c>
      <c r="F161" s="15">
        <v>15</v>
      </c>
      <c r="G161" s="15">
        <v>4</v>
      </c>
      <c r="H161" s="86">
        <v>71.657070000000004</v>
      </c>
    </row>
    <row r="162" spans="2:8" ht="49.5" x14ac:dyDescent="0.3">
      <c r="B162" s="6">
        <v>17</v>
      </c>
      <c r="C162" s="43" t="s">
        <v>331</v>
      </c>
      <c r="D162" s="15">
        <v>2019</v>
      </c>
      <c r="E162" s="15">
        <v>0.22</v>
      </c>
      <c r="F162" s="15">
        <v>300</v>
      </c>
      <c r="G162" s="15">
        <v>4</v>
      </c>
      <c r="H162" s="86">
        <v>189.48012</v>
      </c>
    </row>
    <row r="163" spans="2:8" ht="49.5" x14ac:dyDescent="0.3">
      <c r="B163" s="6">
        <v>18</v>
      </c>
      <c r="C163" s="43" t="s">
        <v>332</v>
      </c>
      <c r="D163" s="15">
        <v>2019</v>
      </c>
      <c r="E163" s="15">
        <v>0.22</v>
      </c>
      <c r="F163" s="15">
        <v>160</v>
      </c>
      <c r="G163" s="15">
        <v>4</v>
      </c>
      <c r="H163" s="86">
        <v>90.664029999999997</v>
      </c>
    </row>
    <row r="164" spans="2:8" ht="49.5" x14ac:dyDescent="0.3">
      <c r="B164" s="6">
        <v>19</v>
      </c>
      <c r="C164" s="43" t="s">
        <v>333</v>
      </c>
      <c r="D164" s="15">
        <v>2019</v>
      </c>
      <c r="E164" s="15">
        <v>0.4</v>
      </c>
      <c r="F164" s="15">
        <v>100</v>
      </c>
      <c r="G164" s="15">
        <v>15</v>
      </c>
      <c r="H164" s="86">
        <v>173.52979999999999</v>
      </c>
    </row>
    <row r="165" spans="2:8" ht="33" x14ac:dyDescent="0.3">
      <c r="B165" s="6">
        <v>20</v>
      </c>
      <c r="C165" s="43" t="s">
        <v>334</v>
      </c>
      <c r="D165" s="15">
        <v>2019</v>
      </c>
      <c r="E165" s="15">
        <v>0.22</v>
      </c>
      <c r="F165" s="15">
        <v>700</v>
      </c>
      <c r="G165" s="15">
        <v>4</v>
      </c>
      <c r="H165" s="86">
        <v>316.97739000000001</v>
      </c>
    </row>
    <row r="166" spans="2:8" ht="49.5" x14ac:dyDescent="0.3">
      <c r="B166" s="6">
        <v>21</v>
      </c>
      <c r="C166" s="43" t="s">
        <v>335</v>
      </c>
      <c r="D166" s="15">
        <v>2019</v>
      </c>
      <c r="E166" s="15">
        <v>0.22</v>
      </c>
      <c r="F166" s="15">
        <v>150</v>
      </c>
      <c r="G166" s="15">
        <v>5</v>
      </c>
      <c r="H166" s="86">
        <v>88.228580000000008</v>
      </c>
    </row>
    <row r="167" spans="2:8" ht="49.5" x14ac:dyDescent="0.3">
      <c r="B167" s="6">
        <v>22</v>
      </c>
      <c r="C167" s="43" t="s">
        <v>336</v>
      </c>
      <c r="D167" s="15">
        <v>2019</v>
      </c>
      <c r="E167" s="15">
        <v>0.22</v>
      </c>
      <c r="F167" s="15">
        <v>300</v>
      </c>
      <c r="G167" s="15">
        <v>4</v>
      </c>
      <c r="H167" s="86">
        <v>180.12697</v>
      </c>
    </row>
    <row r="168" spans="2:8" ht="49.5" x14ac:dyDescent="0.3">
      <c r="B168" s="6">
        <v>23</v>
      </c>
      <c r="C168" s="43" t="s">
        <v>337</v>
      </c>
      <c r="D168" s="15">
        <v>2019</v>
      </c>
      <c r="E168" s="15">
        <v>0.22</v>
      </c>
      <c r="F168" s="15">
        <v>180</v>
      </c>
      <c r="G168" s="15">
        <v>4</v>
      </c>
      <c r="H168" s="86">
        <v>108.49131</v>
      </c>
    </row>
    <row r="169" spans="2:8" ht="49.5" x14ac:dyDescent="0.3">
      <c r="B169" s="6">
        <v>24</v>
      </c>
      <c r="C169" s="43" t="s">
        <v>338</v>
      </c>
      <c r="D169" s="15">
        <v>2019</v>
      </c>
      <c r="E169" s="15">
        <v>0.22</v>
      </c>
      <c r="F169" s="15">
        <v>150</v>
      </c>
      <c r="G169" s="15">
        <v>5</v>
      </c>
      <c r="H169" s="86">
        <v>228.05754000000002</v>
      </c>
    </row>
    <row r="170" spans="2:8" ht="33" x14ac:dyDescent="0.3">
      <c r="B170" s="6">
        <v>25</v>
      </c>
      <c r="C170" s="43" t="s">
        <v>339</v>
      </c>
      <c r="D170" s="15">
        <v>2019</v>
      </c>
      <c r="E170" s="15">
        <v>0.22</v>
      </c>
      <c r="F170" s="15">
        <v>250</v>
      </c>
      <c r="G170" s="15">
        <v>4</v>
      </c>
      <c r="H170" s="86">
        <v>174.31426000000002</v>
      </c>
    </row>
    <row r="171" spans="2:8" ht="49.5" x14ac:dyDescent="0.3">
      <c r="B171" s="6">
        <v>26</v>
      </c>
      <c r="C171" s="43" t="s">
        <v>340</v>
      </c>
      <c r="D171" s="15">
        <v>2019</v>
      </c>
      <c r="E171" s="15">
        <v>0.22</v>
      </c>
      <c r="F171" s="15">
        <v>160</v>
      </c>
      <c r="G171" s="15">
        <v>5</v>
      </c>
      <c r="H171" s="86">
        <v>169.68914999999998</v>
      </c>
    </row>
    <row r="172" spans="2:8" ht="33" x14ac:dyDescent="0.3">
      <c r="B172" s="6">
        <v>27</v>
      </c>
      <c r="C172" s="43" t="s">
        <v>341</v>
      </c>
      <c r="D172" s="15">
        <v>2019</v>
      </c>
      <c r="E172" s="15">
        <v>0.22</v>
      </c>
      <c r="F172" s="15">
        <v>110</v>
      </c>
      <c r="G172" s="15">
        <v>4</v>
      </c>
      <c r="H172" s="86">
        <v>77.650800000000004</v>
      </c>
    </row>
    <row r="173" spans="2:8" ht="49.5" x14ac:dyDescent="0.3">
      <c r="B173" s="6">
        <v>28</v>
      </c>
      <c r="C173" s="43" t="s">
        <v>342</v>
      </c>
      <c r="D173" s="15">
        <v>2019</v>
      </c>
      <c r="E173" s="15">
        <v>0.4</v>
      </c>
      <c r="F173" s="15">
        <v>20</v>
      </c>
      <c r="G173" s="15">
        <v>7</v>
      </c>
      <c r="H173" s="86">
        <v>53.21799</v>
      </c>
    </row>
    <row r="174" spans="2:8" ht="49.5" x14ac:dyDescent="0.3">
      <c r="B174" s="6">
        <v>29</v>
      </c>
      <c r="C174" s="43" t="s">
        <v>343</v>
      </c>
      <c r="D174" s="15">
        <v>2019</v>
      </c>
      <c r="E174" s="15">
        <v>0.4</v>
      </c>
      <c r="F174" s="15">
        <v>230</v>
      </c>
      <c r="G174" s="15">
        <v>5</v>
      </c>
      <c r="H174" s="86">
        <v>85.03049</v>
      </c>
    </row>
    <row r="175" spans="2:8" ht="49.5" x14ac:dyDescent="0.3">
      <c r="B175" s="6">
        <v>30</v>
      </c>
      <c r="C175" s="43" t="s">
        <v>344</v>
      </c>
      <c r="D175" s="15">
        <v>2019</v>
      </c>
      <c r="E175" s="15">
        <v>0.4</v>
      </c>
      <c r="F175" s="15">
        <v>20</v>
      </c>
      <c r="G175" s="15">
        <v>15</v>
      </c>
      <c r="H175" s="86">
        <v>24.422759999999997</v>
      </c>
    </row>
    <row r="176" spans="2:8" ht="49.5" x14ac:dyDescent="0.3">
      <c r="B176" s="6">
        <v>31</v>
      </c>
      <c r="C176" s="43" t="s">
        <v>345</v>
      </c>
      <c r="D176" s="15">
        <v>2019</v>
      </c>
      <c r="E176" s="15">
        <v>0.22</v>
      </c>
      <c r="F176" s="15">
        <v>120</v>
      </c>
      <c r="G176" s="15">
        <v>4</v>
      </c>
      <c r="H176" s="86">
        <v>31.485990000000001</v>
      </c>
    </row>
    <row r="177" spans="2:8" ht="49.5" x14ac:dyDescent="0.3">
      <c r="B177" s="6">
        <v>32</v>
      </c>
      <c r="C177" s="43" t="s">
        <v>346</v>
      </c>
      <c r="D177" s="15">
        <v>2019</v>
      </c>
      <c r="E177" s="15">
        <v>0.22</v>
      </c>
      <c r="F177" s="15">
        <v>250</v>
      </c>
      <c r="G177" s="15">
        <v>4</v>
      </c>
      <c r="H177" s="86">
        <v>124.3984</v>
      </c>
    </row>
    <row r="178" spans="2:8" ht="33" x14ac:dyDescent="0.3">
      <c r="B178" s="6">
        <v>33</v>
      </c>
      <c r="C178" s="43" t="s">
        <v>347</v>
      </c>
      <c r="D178" s="15">
        <v>2019</v>
      </c>
      <c r="E178" s="15">
        <v>0.4</v>
      </c>
      <c r="F178" s="15">
        <v>63</v>
      </c>
      <c r="G178" s="15">
        <v>3</v>
      </c>
      <c r="H178" s="86">
        <v>64.29674</v>
      </c>
    </row>
    <row r="179" spans="2:8" ht="33" x14ac:dyDescent="0.3">
      <c r="B179" s="6">
        <v>34</v>
      </c>
      <c r="C179" s="43" t="s">
        <v>348</v>
      </c>
      <c r="D179" s="15">
        <v>2019</v>
      </c>
      <c r="E179" s="15">
        <v>0.22</v>
      </c>
      <c r="F179" s="15">
        <v>200</v>
      </c>
      <c r="G179" s="15">
        <v>4</v>
      </c>
      <c r="H179" s="86">
        <v>174.89722</v>
      </c>
    </row>
    <row r="180" spans="2:8" ht="49.5" x14ac:dyDescent="0.3">
      <c r="B180" s="6">
        <v>35</v>
      </c>
      <c r="C180" s="43" t="s">
        <v>349</v>
      </c>
      <c r="D180" s="15">
        <v>2019</v>
      </c>
      <c r="E180" s="15">
        <v>0.22</v>
      </c>
      <c r="F180" s="15">
        <v>450</v>
      </c>
      <c r="G180" s="15">
        <v>4</v>
      </c>
      <c r="H180" s="86">
        <v>211.37145000000001</v>
      </c>
    </row>
    <row r="181" spans="2:8" ht="49.5" x14ac:dyDescent="0.3">
      <c r="B181" s="6">
        <v>36</v>
      </c>
      <c r="C181" s="43" t="s">
        <v>350</v>
      </c>
      <c r="D181" s="15">
        <v>2019</v>
      </c>
      <c r="E181" s="15">
        <v>0.22</v>
      </c>
      <c r="F181" s="15">
        <v>420</v>
      </c>
      <c r="G181" s="15">
        <v>4</v>
      </c>
      <c r="H181" s="86">
        <v>63.748609999999999</v>
      </c>
    </row>
    <row r="182" spans="2:8" ht="49.5" x14ac:dyDescent="0.3">
      <c r="B182" s="6">
        <v>37</v>
      </c>
      <c r="C182" s="43" t="s">
        <v>351</v>
      </c>
      <c r="D182" s="15">
        <v>2019</v>
      </c>
      <c r="E182" s="15">
        <v>0.22</v>
      </c>
      <c r="F182" s="15">
        <v>110</v>
      </c>
      <c r="G182" s="15">
        <v>4</v>
      </c>
      <c r="H182" s="86">
        <v>67.146320000000003</v>
      </c>
    </row>
    <row r="183" spans="2:8" ht="49.5" x14ac:dyDescent="0.3">
      <c r="B183" s="6">
        <v>38</v>
      </c>
      <c r="C183" s="43" t="s">
        <v>352</v>
      </c>
      <c r="D183" s="15">
        <v>2019</v>
      </c>
      <c r="E183" s="15">
        <v>0.22</v>
      </c>
      <c r="F183" s="15">
        <v>200</v>
      </c>
      <c r="G183" s="15">
        <v>4</v>
      </c>
      <c r="H183" s="86">
        <v>78.656360000000006</v>
      </c>
    </row>
    <row r="184" spans="2:8" ht="33" x14ac:dyDescent="0.3">
      <c r="B184" s="6">
        <v>39</v>
      </c>
      <c r="C184" s="43" t="s">
        <v>353</v>
      </c>
      <c r="D184" s="15">
        <v>2019</v>
      </c>
      <c r="E184" s="15">
        <v>0.22</v>
      </c>
      <c r="F184" s="15">
        <v>310</v>
      </c>
      <c r="G184" s="15">
        <v>4</v>
      </c>
      <c r="H184" s="86">
        <v>149.06348</v>
      </c>
    </row>
    <row r="185" spans="2:8" ht="49.5" x14ac:dyDescent="0.3">
      <c r="B185" s="6">
        <v>40</v>
      </c>
      <c r="C185" s="43" t="s">
        <v>354</v>
      </c>
      <c r="D185" s="15">
        <v>2019</v>
      </c>
      <c r="E185" s="15">
        <v>0.22</v>
      </c>
      <c r="F185" s="15">
        <v>150</v>
      </c>
      <c r="G185" s="15">
        <v>4</v>
      </c>
      <c r="H185" s="86">
        <v>144.13064000000003</v>
      </c>
    </row>
    <row r="186" spans="2:8" ht="49.5" x14ac:dyDescent="0.3">
      <c r="B186" s="6">
        <v>41</v>
      </c>
      <c r="C186" s="43" t="s">
        <v>355</v>
      </c>
      <c r="D186" s="15">
        <v>2019</v>
      </c>
      <c r="E186" s="15">
        <v>0.22</v>
      </c>
      <c r="F186" s="15">
        <v>170</v>
      </c>
      <c r="G186" s="15">
        <v>4</v>
      </c>
      <c r="H186" s="86">
        <v>96.465570000000014</v>
      </c>
    </row>
    <row r="187" spans="2:8" ht="33" x14ac:dyDescent="0.3">
      <c r="B187" s="6">
        <v>42</v>
      </c>
      <c r="C187" s="43" t="s">
        <v>356</v>
      </c>
      <c r="D187" s="15">
        <v>2019</v>
      </c>
      <c r="E187" s="15">
        <v>0.4</v>
      </c>
      <c r="F187" s="15">
        <v>1100</v>
      </c>
      <c r="G187" s="15">
        <v>15</v>
      </c>
      <c r="H187" s="86">
        <v>414.34938</v>
      </c>
    </row>
    <row r="188" spans="2:8" ht="33" x14ac:dyDescent="0.3">
      <c r="B188" s="6">
        <v>43</v>
      </c>
      <c r="C188" s="43" t="s">
        <v>357</v>
      </c>
      <c r="D188" s="15">
        <v>2019</v>
      </c>
      <c r="E188" s="15">
        <v>0.4</v>
      </c>
      <c r="F188" s="15">
        <v>30</v>
      </c>
      <c r="G188" s="15">
        <v>14</v>
      </c>
      <c r="H188" s="86">
        <v>29.287330000000001</v>
      </c>
    </row>
    <row r="189" spans="2:8" ht="49.5" x14ac:dyDescent="0.3">
      <c r="B189" s="6">
        <v>44</v>
      </c>
      <c r="C189" s="43" t="s">
        <v>358</v>
      </c>
      <c r="D189" s="15">
        <v>2019</v>
      </c>
      <c r="E189" s="15">
        <v>0.22</v>
      </c>
      <c r="F189" s="15">
        <v>250</v>
      </c>
      <c r="G189" s="15">
        <v>5</v>
      </c>
      <c r="H189" s="86">
        <v>159.78227999999999</v>
      </c>
    </row>
    <row r="190" spans="2:8" ht="49.5" x14ac:dyDescent="0.3">
      <c r="B190" s="6">
        <v>45</v>
      </c>
      <c r="C190" s="43" t="s">
        <v>359</v>
      </c>
      <c r="D190" s="15">
        <v>2019</v>
      </c>
      <c r="E190" s="15">
        <v>0.4</v>
      </c>
      <c r="F190" s="15">
        <v>250</v>
      </c>
      <c r="G190" s="15">
        <v>15</v>
      </c>
      <c r="H190" s="86">
        <v>123.40008</v>
      </c>
    </row>
    <row r="191" spans="2:8" ht="49.5" x14ac:dyDescent="0.3">
      <c r="B191" s="6">
        <v>46</v>
      </c>
      <c r="C191" s="43" t="s">
        <v>360</v>
      </c>
      <c r="D191" s="15">
        <v>2019</v>
      </c>
      <c r="E191" s="15">
        <v>0.22</v>
      </c>
      <c r="F191" s="15">
        <v>250</v>
      </c>
      <c r="G191" s="15">
        <v>10</v>
      </c>
      <c r="H191" s="86">
        <v>183.4486</v>
      </c>
    </row>
    <row r="192" spans="2:8" ht="33" x14ac:dyDescent="0.3">
      <c r="B192" s="6">
        <v>47</v>
      </c>
      <c r="C192" s="43" t="s">
        <v>361</v>
      </c>
      <c r="D192" s="15">
        <v>2019</v>
      </c>
      <c r="E192" s="15">
        <v>0.4</v>
      </c>
      <c r="F192" s="15">
        <v>270</v>
      </c>
      <c r="G192" s="15">
        <v>15</v>
      </c>
      <c r="H192" s="86">
        <v>143.10801999999998</v>
      </c>
    </row>
    <row r="193" spans="2:8" ht="49.5" x14ac:dyDescent="0.3">
      <c r="B193" s="6">
        <v>48</v>
      </c>
      <c r="C193" s="43" t="s">
        <v>362</v>
      </c>
      <c r="D193" s="15">
        <v>2019</v>
      </c>
      <c r="E193" s="15">
        <v>0.22</v>
      </c>
      <c r="F193" s="15">
        <v>170</v>
      </c>
      <c r="G193" s="15">
        <v>4</v>
      </c>
      <c r="H193" s="86">
        <v>82.725080000000005</v>
      </c>
    </row>
    <row r="194" spans="2:8" ht="49.5" x14ac:dyDescent="0.3">
      <c r="B194" s="6">
        <v>49</v>
      </c>
      <c r="C194" s="43" t="s">
        <v>363</v>
      </c>
      <c r="D194" s="15">
        <v>2019</v>
      </c>
      <c r="E194" s="15">
        <v>0.22</v>
      </c>
      <c r="F194" s="15">
        <v>167</v>
      </c>
      <c r="G194" s="15">
        <v>5</v>
      </c>
      <c r="H194" s="86">
        <v>59.56306</v>
      </c>
    </row>
    <row r="195" spans="2:8" ht="49.5" x14ac:dyDescent="0.3">
      <c r="B195" s="6">
        <v>50</v>
      </c>
      <c r="C195" s="43" t="s">
        <v>364</v>
      </c>
      <c r="D195" s="15">
        <v>2019</v>
      </c>
      <c r="E195" s="15">
        <v>0.4</v>
      </c>
      <c r="F195" s="15">
        <v>330</v>
      </c>
      <c r="G195" s="15">
        <v>10</v>
      </c>
      <c r="H195" s="86">
        <v>108.54058999999999</v>
      </c>
    </row>
    <row r="196" spans="2:8" ht="49.5" x14ac:dyDescent="0.3">
      <c r="B196" s="6">
        <v>51</v>
      </c>
      <c r="C196" s="43" t="s">
        <v>365</v>
      </c>
      <c r="D196" s="15">
        <v>2019</v>
      </c>
      <c r="E196" s="15">
        <v>0.22</v>
      </c>
      <c r="F196" s="15">
        <v>260</v>
      </c>
      <c r="G196" s="15">
        <v>5</v>
      </c>
      <c r="H196" s="86">
        <v>123.39319999999999</v>
      </c>
    </row>
    <row r="197" spans="2:8" ht="49.5" x14ac:dyDescent="0.3">
      <c r="B197" s="6">
        <v>52</v>
      </c>
      <c r="C197" s="43" t="s">
        <v>366</v>
      </c>
      <c r="D197" s="15">
        <v>2019</v>
      </c>
      <c r="E197" s="15">
        <v>0.22</v>
      </c>
      <c r="F197" s="15">
        <v>260</v>
      </c>
      <c r="G197" s="15">
        <v>4</v>
      </c>
      <c r="H197" s="86">
        <v>163.44521</v>
      </c>
    </row>
    <row r="198" spans="2:8" ht="49.5" x14ac:dyDescent="0.3">
      <c r="B198" s="6">
        <v>53</v>
      </c>
      <c r="C198" s="43" t="s">
        <v>367</v>
      </c>
      <c r="D198" s="15">
        <v>2019</v>
      </c>
      <c r="E198" s="15">
        <v>0.22</v>
      </c>
      <c r="F198" s="15">
        <v>300</v>
      </c>
      <c r="G198" s="15">
        <v>4</v>
      </c>
      <c r="H198" s="86">
        <v>139.03421</v>
      </c>
    </row>
    <row r="199" spans="2:8" ht="49.5" x14ac:dyDescent="0.3">
      <c r="B199" s="6">
        <v>54</v>
      </c>
      <c r="C199" s="43" t="s">
        <v>368</v>
      </c>
      <c r="D199" s="15">
        <v>2019</v>
      </c>
      <c r="E199" s="15">
        <v>0.4</v>
      </c>
      <c r="F199" s="15">
        <v>220</v>
      </c>
      <c r="G199" s="15">
        <v>13</v>
      </c>
      <c r="H199" s="86">
        <v>84.736899999999991</v>
      </c>
    </row>
    <row r="200" spans="2:8" ht="49.5" x14ac:dyDescent="0.3">
      <c r="B200" s="6">
        <v>55</v>
      </c>
      <c r="C200" s="43" t="s">
        <v>369</v>
      </c>
      <c r="D200" s="15">
        <v>2019</v>
      </c>
      <c r="E200" s="15">
        <v>0.4</v>
      </c>
      <c r="F200" s="15">
        <v>120</v>
      </c>
      <c r="G200" s="15">
        <v>15</v>
      </c>
      <c r="H200" s="86">
        <v>89.201139999999995</v>
      </c>
    </row>
    <row r="201" spans="2:8" s="56" customFormat="1" x14ac:dyDescent="0.3">
      <c r="B201" s="55"/>
      <c r="C201" s="42" t="s">
        <v>3</v>
      </c>
      <c r="D201" s="65"/>
      <c r="E201" s="65"/>
      <c r="F201" s="65"/>
      <c r="G201" s="65"/>
      <c r="H201" s="87"/>
    </row>
    <row r="202" spans="2:8" hidden="1" outlineLevel="1" x14ac:dyDescent="0.3">
      <c r="B202" s="6"/>
      <c r="C202" s="43" t="s">
        <v>5</v>
      </c>
      <c r="D202" s="15"/>
      <c r="E202" s="15"/>
      <c r="F202" s="15"/>
      <c r="G202" s="15"/>
      <c r="H202" s="86"/>
    </row>
    <row r="203" spans="2:8" hidden="1" outlineLevel="1" x14ac:dyDescent="0.3">
      <c r="B203" s="6"/>
      <c r="C203" s="43" t="s">
        <v>6</v>
      </c>
      <c r="D203" s="15"/>
      <c r="E203" s="15"/>
      <c r="F203" s="15"/>
      <c r="G203" s="15"/>
      <c r="H203" s="86"/>
    </row>
    <row r="204" spans="2:8" hidden="1" outlineLevel="1" x14ac:dyDescent="0.3">
      <c r="B204" s="6"/>
      <c r="C204" s="43" t="s">
        <v>7</v>
      </c>
      <c r="D204" s="15"/>
      <c r="E204" s="15"/>
      <c r="F204" s="15"/>
      <c r="G204" s="15"/>
      <c r="H204" s="86"/>
    </row>
    <row r="205" spans="2:8" hidden="1" outlineLevel="1" x14ac:dyDescent="0.3">
      <c r="B205" s="6"/>
      <c r="C205" s="43" t="s">
        <v>8</v>
      </c>
      <c r="D205" s="15"/>
      <c r="E205" s="15"/>
      <c r="F205" s="15"/>
      <c r="G205" s="15"/>
      <c r="H205" s="86"/>
    </row>
    <row r="206" spans="2:8" ht="28.5" hidden="1" customHeight="1" outlineLevel="1" x14ac:dyDescent="0.3">
      <c r="B206" s="37" t="s">
        <v>149</v>
      </c>
      <c r="C206" s="47" t="s">
        <v>150</v>
      </c>
      <c r="D206" s="15"/>
      <c r="E206" s="15"/>
      <c r="F206" s="15"/>
      <c r="G206" s="15"/>
      <c r="H206" s="86"/>
    </row>
    <row r="207" spans="2:8" hidden="1" outlineLevel="1" x14ac:dyDescent="0.3">
      <c r="B207" s="6"/>
      <c r="C207" s="43" t="s">
        <v>4</v>
      </c>
      <c r="D207" s="15"/>
      <c r="E207" s="15"/>
      <c r="F207" s="15"/>
      <c r="G207" s="15"/>
      <c r="H207" s="86"/>
    </row>
    <row r="208" spans="2:8" hidden="1" outlineLevel="1" x14ac:dyDescent="0.3">
      <c r="B208" s="6"/>
      <c r="C208" s="43" t="s">
        <v>3</v>
      </c>
      <c r="D208" s="15"/>
      <c r="E208" s="15"/>
      <c r="F208" s="15"/>
      <c r="G208" s="15"/>
      <c r="H208" s="86"/>
    </row>
    <row r="209" spans="2:8" hidden="1" outlineLevel="1" x14ac:dyDescent="0.3">
      <c r="B209" s="6"/>
      <c r="C209" s="43" t="s">
        <v>5</v>
      </c>
      <c r="D209" s="15"/>
      <c r="E209" s="15"/>
      <c r="F209" s="15"/>
      <c r="G209" s="15"/>
      <c r="H209" s="86"/>
    </row>
    <row r="210" spans="2:8" hidden="1" outlineLevel="1" x14ac:dyDescent="0.3">
      <c r="B210" s="6"/>
      <c r="C210" s="43" t="s">
        <v>6</v>
      </c>
      <c r="D210" s="15"/>
      <c r="E210" s="15"/>
      <c r="F210" s="15"/>
      <c r="G210" s="15"/>
      <c r="H210" s="86"/>
    </row>
    <row r="211" spans="2:8" hidden="1" outlineLevel="1" x14ac:dyDescent="0.3">
      <c r="B211" s="6"/>
      <c r="C211" s="43" t="s">
        <v>7</v>
      </c>
      <c r="D211" s="15"/>
      <c r="E211" s="15"/>
      <c r="F211" s="15"/>
      <c r="G211" s="15"/>
      <c r="H211" s="86"/>
    </row>
    <row r="212" spans="2:8" hidden="1" outlineLevel="1" x14ac:dyDescent="0.3">
      <c r="B212" s="6"/>
      <c r="C212" s="43" t="s">
        <v>8</v>
      </c>
      <c r="D212" s="15"/>
      <c r="E212" s="15"/>
      <c r="F212" s="15"/>
      <c r="G212" s="15"/>
      <c r="H212" s="86"/>
    </row>
    <row r="213" spans="2:8" ht="28.5" hidden="1" customHeight="1" outlineLevel="1" x14ac:dyDescent="0.3">
      <c r="B213" s="37" t="s">
        <v>151</v>
      </c>
      <c r="C213" s="47" t="s">
        <v>152</v>
      </c>
      <c r="D213" s="15"/>
      <c r="E213" s="15"/>
      <c r="F213" s="15"/>
      <c r="G213" s="15"/>
      <c r="H213" s="86"/>
    </row>
    <row r="214" spans="2:8" hidden="1" outlineLevel="1" x14ac:dyDescent="0.3">
      <c r="B214" s="6"/>
      <c r="C214" s="43" t="s">
        <v>4</v>
      </c>
      <c r="D214" s="15"/>
      <c r="E214" s="15"/>
      <c r="F214" s="15"/>
      <c r="G214" s="15"/>
      <c r="H214" s="86"/>
    </row>
    <row r="215" spans="2:8" hidden="1" outlineLevel="1" x14ac:dyDescent="0.3">
      <c r="B215" s="6"/>
      <c r="C215" s="43" t="s">
        <v>3</v>
      </c>
      <c r="D215" s="15"/>
      <c r="E215" s="15"/>
      <c r="F215" s="15"/>
      <c r="G215" s="15"/>
      <c r="H215" s="86"/>
    </row>
    <row r="216" spans="2:8" hidden="1" outlineLevel="1" x14ac:dyDescent="0.3">
      <c r="B216" s="6"/>
      <c r="C216" s="43" t="s">
        <v>5</v>
      </c>
      <c r="D216" s="15"/>
      <c r="E216" s="15"/>
      <c r="F216" s="15"/>
      <c r="G216" s="15"/>
      <c r="H216" s="86"/>
    </row>
    <row r="217" spans="2:8" hidden="1" outlineLevel="1" x14ac:dyDescent="0.3">
      <c r="B217" s="6"/>
      <c r="C217" s="43" t="s">
        <v>6</v>
      </c>
      <c r="D217" s="15"/>
      <c r="E217" s="15"/>
      <c r="F217" s="15"/>
      <c r="G217" s="15"/>
      <c r="H217" s="86"/>
    </row>
    <row r="218" spans="2:8" hidden="1" outlineLevel="1" x14ac:dyDescent="0.3">
      <c r="B218" s="6"/>
      <c r="C218" s="43" t="s">
        <v>7</v>
      </c>
      <c r="D218" s="15"/>
      <c r="E218" s="15"/>
      <c r="F218" s="15"/>
      <c r="G218" s="15"/>
      <c r="H218" s="86"/>
    </row>
    <row r="219" spans="2:8" hidden="1" outlineLevel="1" x14ac:dyDescent="0.3">
      <c r="B219" s="6"/>
      <c r="C219" s="43" t="s">
        <v>8</v>
      </c>
      <c r="D219" s="15"/>
      <c r="E219" s="15"/>
      <c r="F219" s="15"/>
      <c r="G219" s="15"/>
      <c r="H219" s="86"/>
    </row>
    <row r="220" spans="2:8" ht="28.5" hidden="1" customHeight="1" outlineLevel="1" x14ac:dyDescent="0.3">
      <c r="B220" s="37" t="s">
        <v>153</v>
      </c>
      <c r="C220" s="47" t="s">
        <v>154</v>
      </c>
      <c r="D220" s="15"/>
      <c r="E220" s="15"/>
      <c r="F220" s="15"/>
      <c r="G220" s="15"/>
      <c r="H220" s="86"/>
    </row>
    <row r="221" spans="2:8" hidden="1" outlineLevel="1" x14ac:dyDescent="0.3">
      <c r="B221" s="6"/>
      <c r="C221" s="43" t="s">
        <v>4</v>
      </c>
      <c r="D221" s="15"/>
      <c r="E221" s="15"/>
      <c r="F221" s="15"/>
      <c r="G221" s="15"/>
      <c r="H221" s="86"/>
    </row>
    <row r="222" spans="2:8" hidden="1" outlineLevel="1" x14ac:dyDescent="0.3">
      <c r="B222" s="6"/>
      <c r="C222" s="43" t="s">
        <v>3</v>
      </c>
      <c r="D222" s="15"/>
      <c r="E222" s="15"/>
      <c r="F222" s="15"/>
      <c r="G222" s="15"/>
      <c r="H222" s="86"/>
    </row>
    <row r="223" spans="2:8" hidden="1" outlineLevel="1" x14ac:dyDescent="0.3">
      <c r="B223" s="6"/>
      <c r="C223" s="43" t="s">
        <v>5</v>
      </c>
      <c r="D223" s="15"/>
      <c r="E223" s="15"/>
      <c r="F223" s="15"/>
      <c r="G223" s="15"/>
      <c r="H223" s="86"/>
    </row>
    <row r="224" spans="2:8" hidden="1" outlineLevel="1" x14ac:dyDescent="0.3">
      <c r="B224" s="6"/>
      <c r="C224" s="43" t="s">
        <v>6</v>
      </c>
      <c r="D224" s="15"/>
      <c r="E224" s="15"/>
      <c r="F224" s="15"/>
      <c r="G224" s="15"/>
      <c r="H224" s="86"/>
    </row>
    <row r="225" spans="2:9" hidden="1" outlineLevel="1" x14ac:dyDescent="0.3">
      <c r="B225" s="6"/>
      <c r="C225" s="43" t="s">
        <v>7</v>
      </c>
      <c r="D225" s="15"/>
      <c r="E225" s="15"/>
      <c r="F225" s="15"/>
      <c r="G225" s="15"/>
      <c r="H225" s="86"/>
    </row>
    <row r="226" spans="2:9" hidden="1" outlineLevel="1" x14ac:dyDescent="0.3">
      <c r="B226" s="6"/>
      <c r="C226" s="43" t="s">
        <v>8</v>
      </c>
      <c r="D226" s="15"/>
      <c r="E226" s="15"/>
      <c r="F226" s="15"/>
      <c r="G226" s="15"/>
      <c r="H226" s="86"/>
    </row>
    <row r="227" spans="2:9" ht="28.5" customHeight="1" collapsed="1" x14ac:dyDescent="0.3">
      <c r="B227" s="37" t="s">
        <v>155</v>
      </c>
      <c r="C227" s="47" t="s">
        <v>156</v>
      </c>
      <c r="D227" s="15"/>
      <c r="E227" s="15"/>
      <c r="F227" s="15"/>
      <c r="G227" s="15"/>
      <c r="H227" s="86"/>
    </row>
    <row r="228" spans="2:9" s="56" customFormat="1" x14ac:dyDescent="0.3">
      <c r="B228" s="55"/>
      <c r="C228" s="42" t="s">
        <v>4</v>
      </c>
      <c r="D228" s="65"/>
      <c r="E228" s="65"/>
      <c r="F228" s="65"/>
      <c r="G228" s="65"/>
      <c r="H228" s="87"/>
    </row>
    <row r="229" spans="2:9" ht="49.5" x14ac:dyDescent="0.3">
      <c r="B229" s="6">
        <v>1</v>
      </c>
      <c r="C229" s="43" t="s">
        <v>316</v>
      </c>
      <c r="D229" s="15">
        <v>2018</v>
      </c>
      <c r="E229" s="15">
        <v>0.4</v>
      </c>
      <c r="F229" s="15">
        <v>0.12</v>
      </c>
      <c r="G229" s="15">
        <v>400</v>
      </c>
      <c r="H229" s="86">
        <v>169.67712</v>
      </c>
    </row>
    <row r="230" spans="2:9" ht="33" x14ac:dyDescent="0.3">
      <c r="B230" s="6">
        <v>2</v>
      </c>
      <c r="C230" s="43" t="s">
        <v>320</v>
      </c>
      <c r="D230" s="15">
        <v>2018</v>
      </c>
      <c r="E230" s="15">
        <v>10</v>
      </c>
      <c r="F230" s="15">
        <v>4.8000000000000001E-2</v>
      </c>
      <c r="G230" s="15">
        <v>450</v>
      </c>
      <c r="H230" s="86">
        <v>63.487519999999996</v>
      </c>
    </row>
    <row r="231" spans="2:9" ht="33" x14ac:dyDescent="0.3">
      <c r="B231" s="6">
        <v>3</v>
      </c>
      <c r="C231" s="43" t="s">
        <v>321</v>
      </c>
      <c r="D231" s="15">
        <v>2018</v>
      </c>
      <c r="E231" s="15">
        <v>10</v>
      </c>
      <c r="F231" s="15">
        <v>1.1200000000000001</v>
      </c>
      <c r="G231" s="15">
        <v>135</v>
      </c>
      <c r="H231" s="86">
        <v>764.24007999999992</v>
      </c>
    </row>
    <row r="232" spans="2:9" ht="49.5" x14ac:dyDescent="0.3">
      <c r="B232" s="6">
        <v>4</v>
      </c>
      <c r="C232" s="43" t="s">
        <v>322</v>
      </c>
      <c r="D232" s="15">
        <v>2018</v>
      </c>
      <c r="E232" s="15">
        <v>10</v>
      </c>
      <c r="F232" s="15">
        <v>0.15</v>
      </c>
      <c r="G232" s="15">
        <v>250</v>
      </c>
      <c r="H232" s="86">
        <v>133.73705999999999</v>
      </c>
    </row>
    <row r="233" spans="2:9" ht="33" x14ac:dyDescent="0.3">
      <c r="B233" s="6">
        <v>5</v>
      </c>
      <c r="C233" s="43" t="s">
        <v>323</v>
      </c>
      <c r="D233" s="15">
        <v>2018</v>
      </c>
      <c r="E233" s="15">
        <v>10</v>
      </c>
      <c r="F233" s="15">
        <v>6.0000000000000001E-3</v>
      </c>
      <c r="G233" s="15">
        <v>300</v>
      </c>
      <c r="H233" s="86">
        <v>28.440180000000002</v>
      </c>
    </row>
    <row r="234" spans="2:9" ht="33" x14ac:dyDescent="0.3">
      <c r="B234" s="6">
        <v>6</v>
      </c>
      <c r="C234" s="43" t="s">
        <v>324</v>
      </c>
      <c r="D234" s="15">
        <v>2018</v>
      </c>
      <c r="E234" s="15">
        <v>10</v>
      </c>
      <c r="F234" s="15">
        <v>4.0000000000000001E-3</v>
      </c>
      <c r="G234" s="15">
        <v>550</v>
      </c>
      <c r="H234" s="86">
        <v>20.401259999999997</v>
      </c>
      <c r="I234" s="1">
        <f>SUBTOTAL(9,H230:H234)</f>
        <v>1010.3060999999999</v>
      </c>
    </row>
    <row r="235" spans="2:9" ht="49.5" x14ac:dyDescent="0.3">
      <c r="B235" s="6">
        <v>7</v>
      </c>
      <c r="C235" s="43" t="s">
        <v>370</v>
      </c>
      <c r="D235" s="15">
        <v>2019</v>
      </c>
      <c r="E235" s="15">
        <v>10</v>
      </c>
      <c r="F235" s="15">
        <v>500</v>
      </c>
      <c r="G235" s="15">
        <v>100</v>
      </c>
      <c r="H235" s="86">
        <v>532.31462999999997</v>
      </c>
    </row>
    <row r="236" spans="2:9" ht="49.5" x14ac:dyDescent="0.3">
      <c r="B236" s="6">
        <v>8</v>
      </c>
      <c r="C236" s="43" t="s">
        <v>371</v>
      </c>
      <c r="D236" s="15">
        <v>2019</v>
      </c>
      <c r="E236" s="15">
        <v>0.4</v>
      </c>
      <c r="F236" s="15">
        <v>12</v>
      </c>
      <c r="G236" s="15">
        <v>145</v>
      </c>
      <c r="H236" s="86">
        <v>66.529780000000002</v>
      </c>
    </row>
    <row r="237" spans="2:9" ht="49.5" x14ac:dyDescent="0.3">
      <c r="B237" s="6">
        <v>9</v>
      </c>
      <c r="C237" s="43" t="s">
        <v>372</v>
      </c>
      <c r="D237" s="15">
        <v>2019</v>
      </c>
      <c r="E237" s="15">
        <v>0.4</v>
      </c>
      <c r="F237" s="15">
        <v>10</v>
      </c>
      <c r="G237" s="15">
        <v>74.599999999999994</v>
      </c>
      <c r="H237" s="86">
        <v>31.581259999999997</v>
      </c>
    </row>
    <row r="238" spans="2:9" ht="33" x14ac:dyDescent="0.3">
      <c r="B238" s="6">
        <v>10</v>
      </c>
      <c r="C238" s="43" t="s">
        <v>373</v>
      </c>
      <c r="D238" s="15">
        <v>2019</v>
      </c>
      <c r="E238" s="15">
        <v>0.4</v>
      </c>
      <c r="F238" s="15">
        <v>10</v>
      </c>
      <c r="G238" s="15">
        <v>140</v>
      </c>
      <c r="H238" s="86">
        <v>79.155559999999994</v>
      </c>
    </row>
    <row r="239" spans="2:9" ht="33" x14ac:dyDescent="0.3">
      <c r="B239" s="6">
        <v>11</v>
      </c>
      <c r="C239" s="43" t="s">
        <v>374</v>
      </c>
      <c r="D239" s="15">
        <v>2019</v>
      </c>
      <c r="E239" s="15">
        <v>10</v>
      </c>
      <c r="F239" s="15">
        <v>1200</v>
      </c>
      <c r="G239" s="15">
        <v>100</v>
      </c>
      <c r="H239" s="86">
        <v>1293.1270500000001</v>
      </c>
    </row>
    <row r="240" spans="2:9" ht="49.5" x14ac:dyDescent="0.3">
      <c r="B240" s="6">
        <v>12</v>
      </c>
      <c r="C240" s="43" t="s">
        <v>375</v>
      </c>
      <c r="D240" s="15">
        <v>2019</v>
      </c>
      <c r="E240" s="15">
        <v>0.4</v>
      </c>
      <c r="F240" s="15">
        <v>300</v>
      </c>
      <c r="G240" s="15">
        <v>100</v>
      </c>
      <c r="H240" s="86">
        <v>185.04138</v>
      </c>
    </row>
    <row r="241" spans="2:8" ht="33" x14ac:dyDescent="0.3">
      <c r="B241" s="6">
        <v>13</v>
      </c>
      <c r="C241" s="43" t="s">
        <v>376</v>
      </c>
      <c r="D241" s="15">
        <v>2019</v>
      </c>
      <c r="E241" s="15">
        <v>0.4</v>
      </c>
      <c r="F241" s="15">
        <v>25</v>
      </c>
      <c r="G241" s="15">
        <v>100</v>
      </c>
      <c r="H241" s="86">
        <v>39.405010000000004</v>
      </c>
    </row>
    <row r="242" spans="2:8" ht="49.5" x14ac:dyDescent="0.3">
      <c r="B242" s="6">
        <v>14</v>
      </c>
      <c r="C242" s="43" t="s">
        <v>377</v>
      </c>
      <c r="D242" s="15">
        <v>2019</v>
      </c>
      <c r="E242" s="15">
        <v>10</v>
      </c>
      <c r="F242" s="15">
        <v>1055</v>
      </c>
      <c r="G242" s="15">
        <v>21</v>
      </c>
      <c r="H242" s="86">
        <v>611.20435999999995</v>
      </c>
    </row>
    <row r="243" spans="2:8" ht="49.5" x14ac:dyDescent="0.3">
      <c r="B243" s="6">
        <v>15</v>
      </c>
      <c r="C243" s="43" t="s">
        <v>378</v>
      </c>
      <c r="D243" s="15">
        <v>2019</v>
      </c>
      <c r="E243" s="15">
        <v>0.4</v>
      </c>
      <c r="F243" s="15">
        <v>660</v>
      </c>
      <c r="G243" s="15">
        <v>60</v>
      </c>
      <c r="H243" s="86">
        <v>261.55932999999999</v>
      </c>
    </row>
    <row r="244" spans="2:8" ht="33" x14ac:dyDescent="0.3">
      <c r="B244" s="6">
        <v>16</v>
      </c>
      <c r="C244" s="43" t="s">
        <v>379</v>
      </c>
      <c r="D244" s="15">
        <v>2019</v>
      </c>
      <c r="E244" s="15">
        <v>0.22</v>
      </c>
      <c r="F244" s="15"/>
      <c r="G244" s="15">
        <v>3</v>
      </c>
      <c r="H244" s="86">
        <v>62.720980000000004</v>
      </c>
    </row>
    <row r="245" spans="2:8" ht="33" x14ac:dyDescent="0.3">
      <c r="B245" s="6">
        <v>17</v>
      </c>
      <c r="C245" s="43" t="s">
        <v>380</v>
      </c>
      <c r="D245" s="15">
        <v>2019</v>
      </c>
      <c r="E245" s="15">
        <v>0.22</v>
      </c>
      <c r="F245" s="15">
        <v>820</v>
      </c>
      <c r="G245" s="15">
        <v>4</v>
      </c>
      <c r="H245" s="86">
        <v>366.56999000000002</v>
      </c>
    </row>
    <row r="246" spans="2:8" ht="33" x14ac:dyDescent="0.3">
      <c r="B246" s="6">
        <v>18</v>
      </c>
      <c r="C246" s="43" t="s">
        <v>381</v>
      </c>
      <c r="D246" s="15">
        <v>2019</v>
      </c>
      <c r="E246" s="15">
        <v>0.4</v>
      </c>
      <c r="F246" s="15">
        <v>510</v>
      </c>
      <c r="G246" s="15">
        <v>5</v>
      </c>
      <c r="H246" s="86">
        <v>328.38761</v>
      </c>
    </row>
    <row r="247" spans="2:8" ht="49.5" x14ac:dyDescent="0.3">
      <c r="B247" s="6">
        <v>19</v>
      </c>
      <c r="C247" s="43" t="s">
        <v>382</v>
      </c>
      <c r="D247" s="15">
        <v>2019</v>
      </c>
      <c r="E247" s="15">
        <v>0.22</v>
      </c>
      <c r="F247" s="15">
        <v>500</v>
      </c>
      <c r="G247" s="15">
        <v>5</v>
      </c>
      <c r="H247" s="86">
        <v>372.05128000000002</v>
      </c>
    </row>
    <row r="248" spans="2:8" ht="49.5" x14ac:dyDescent="0.3">
      <c r="B248" s="6">
        <v>20</v>
      </c>
      <c r="C248" s="43" t="s">
        <v>383</v>
      </c>
      <c r="D248" s="15">
        <v>2019</v>
      </c>
      <c r="E248" s="15">
        <v>0.4</v>
      </c>
      <c r="F248" s="15">
        <v>30</v>
      </c>
      <c r="G248" s="15">
        <v>7</v>
      </c>
      <c r="H248" s="86">
        <v>53.711849999999998</v>
      </c>
    </row>
    <row r="249" spans="2:8" ht="49.5" x14ac:dyDescent="0.3">
      <c r="B249" s="6">
        <v>21</v>
      </c>
      <c r="C249" s="43" t="s">
        <v>384</v>
      </c>
      <c r="D249" s="15">
        <v>2019</v>
      </c>
      <c r="E249" s="15">
        <v>0.22</v>
      </c>
      <c r="F249" s="15">
        <v>70</v>
      </c>
      <c r="G249" s="15">
        <v>7</v>
      </c>
      <c r="H249" s="86">
        <v>113.30922</v>
      </c>
    </row>
    <row r="250" spans="2:8" ht="49.5" x14ac:dyDescent="0.3">
      <c r="B250" s="6">
        <v>22</v>
      </c>
      <c r="C250" s="43" t="s">
        <v>385</v>
      </c>
      <c r="D250" s="15">
        <v>2019</v>
      </c>
      <c r="E250" s="15">
        <v>0.4</v>
      </c>
      <c r="F250" s="15">
        <v>400</v>
      </c>
      <c r="G250" s="15">
        <v>15</v>
      </c>
      <c r="H250" s="86">
        <v>321.18543</v>
      </c>
    </row>
    <row r="251" spans="2:8" ht="49.5" x14ac:dyDescent="0.3">
      <c r="B251" s="6">
        <v>23</v>
      </c>
      <c r="C251" s="43" t="s">
        <v>386</v>
      </c>
      <c r="D251" s="15">
        <v>2019</v>
      </c>
      <c r="E251" s="15">
        <v>0.4</v>
      </c>
      <c r="F251" s="15">
        <v>495</v>
      </c>
      <c r="G251" s="15">
        <v>14</v>
      </c>
      <c r="H251" s="86">
        <v>304.59358000000003</v>
      </c>
    </row>
    <row r="252" spans="2:8" ht="49.5" x14ac:dyDescent="0.3">
      <c r="B252" s="6">
        <v>24</v>
      </c>
      <c r="C252" s="43" t="s">
        <v>387</v>
      </c>
      <c r="D252" s="15">
        <v>2019</v>
      </c>
      <c r="E252" s="15">
        <v>0.4</v>
      </c>
      <c r="F252" s="15">
        <v>50</v>
      </c>
      <c r="G252" s="15">
        <v>15</v>
      </c>
      <c r="H252" s="86">
        <v>63.541470000000004</v>
      </c>
    </row>
    <row r="253" spans="2:8" ht="49.5" x14ac:dyDescent="0.3">
      <c r="B253" s="6">
        <v>25</v>
      </c>
      <c r="C253" s="43" t="s">
        <v>388</v>
      </c>
      <c r="D253" s="15">
        <v>2019</v>
      </c>
      <c r="E253" s="15">
        <v>0.4</v>
      </c>
      <c r="F253" s="15">
        <v>75</v>
      </c>
      <c r="G253" s="15">
        <v>15</v>
      </c>
      <c r="H253" s="86">
        <v>100.36264999999999</v>
      </c>
    </row>
    <row r="254" spans="2:8" ht="33" x14ac:dyDescent="0.3">
      <c r="B254" s="6">
        <v>26</v>
      </c>
      <c r="C254" s="43" t="s">
        <v>389</v>
      </c>
      <c r="D254" s="15">
        <v>2019</v>
      </c>
      <c r="E254" s="15">
        <v>0.22</v>
      </c>
      <c r="F254" s="15">
        <v>20</v>
      </c>
      <c r="G254" s="15">
        <v>5</v>
      </c>
      <c r="H254" s="86">
        <v>29.47972</v>
      </c>
    </row>
    <row r="255" spans="2:8" s="56" customFormat="1" x14ac:dyDescent="0.3">
      <c r="B255" s="55"/>
      <c r="C255" s="42" t="s">
        <v>3</v>
      </c>
      <c r="D255" s="65"/>
      <c r="E255" s="65"/>
      <c r="F255" s="65"/>
      <c r="G255" s="65"/>
      <c r="H255" s="87"/>
    </row>
    <row r="256" spans="2:8" x14ac:dyDescent="0.3">
      <c r="B256" s="6">
        <v>1</v>
      </c>
      <c r="C256" s="43" t="s">
        <v>294</v>
      </c>
      <c r="D256" s="15">
        <v>2021</v>
      </c>
      <c r="E256" s="15">
        <v>6</v>
      </c>
      <c r="F256" s="15">
        <v>1000</v>
      </c>
      <c r="G256" s="15">
        <v>500</v>
      </c>
      <c r="H256" s="86">
        <v>2164.9699999999998</v>
      </c>
    </row>
    <row r="257" spans="2:8" x14ac:dyDescent="0.3">
      <c r="B257" s="6">
        <v>2</v>
      </c>
      <c r="C257" s="43" t="s">
        <v>295</v>
      </c>
      <c r="D257" s="15">
        <v>2021</v>
      </c>
      <c r="E257" s="15">
        <v>0.4</v>
      </c>
      <c r="F257" s="15">
        <v>1000</v>
      </c>
      <c r="G257" s="15">
        <v>200</v>
      </c>
      <c r="H257" s="86">
        <v>1415.18</v>
      </c>
    </row>
    <row r="258" spans="2:8" hidden="1" outlineLevel="1" x14ac:dyDescent="0.3">
      <c r="B258" s="6"/>
      <c r="C258" s="43" t="s">
        <v>5</v>
      </c>
      <c r="D258" s="15"/>
      <c r="E258" s="15"/>
      <c r="F258" s="15"/>
      <c r="G258" s="15"/>
      <c r="H258" s="86"/>
    </row>
    <row r="259" spans="2:8" hidden="1" outlineLevel="1" x14ac:dyDescent="0.3">
      <c r="B259" s="6"/>
      <c r="C259" s="43" t="s">
        <v>6</v>
      </c>
      <c r="D259" s="15"/>
      <c r="E259" s="15"/>
      <c r="F259" s="15"/>
      <c r="G259" s="15"/>
      <c r="H259" s="86"/>
    </row>
    <row r="260" spans="2:8" hidden="1" outlineLevel="1" x14ac:dyDescent="0.3">
      <c r="B260" s="6"/>
      <c r="C260" s="43" t="s">
        <v>7</v>
      </c>
      <c r="D260" s="15"/>
      <c r="E260" s="15"/>
      <c r="F260" s="15"/>
      <c r="G260" s="15"/>
      <c r="H260" s="86"/>
    </row>
    <row r="261" spans="2:8" hidden="1" outlineLevel="1" x14ac:dyDescent="0.3">
      <c r="B261" s="6"/>
      <c r="C261" s="43" t="s">
        <v>8</v>
      </c>
      <c r="D261" s="15"/>
      <c r="E261" s="15"/>
      <c r="F261" s="15"/>
      <c r="G261" s="15"/>
      <c r="H261" s="86"/>
    </row>
    <row r="262" spans="2:8" ht="28.5" hidden="1" customHeight="1" outlineLevel="1" x14ac:dyDescent="0.3">
      <c r="B262" s="37" t="s">
        <v>157</v>
      </c>
      <c r="C262" s="47" t="s">
        <v>158</v>
      </c>
      <c r="D262" s="15"/>
      <c r="E262" s="15"/>
      <c r="F262" s="15"/>
      <c r="G262" s="15"/>
      <c r="H262" s="86"/>
    </row>
    <row r="263" spans="2:8" hidden="1" outlineLevel="1" x14ac:dyDescent="0.3">
      <c r="B263" s="6"/>
      <c r="C263" s="43" t="s">
        <v>4</v>
      </c>
      <c r="D263" s="15"/>
      <c r="E263" s="15"/>
      <c r="F263" s="15"/>
      <c r="G263" s="15"/>
      <c r="H263" s="86"/>
    </row>
    <row r="264" spans="2:8" hidden="1" outlineLevel="1" x14ac:dyDescent="0.3">
      <c r="B264" s="6"/>
      <c r="C264" s="43" t="s">
        <v>3</v>
      </c>
      <c r="D264" s="15"/>
      <c r="E264" s="15"/>
      <c r="F264" s="15"/>
      <c r="G264" s="15"/>
      <c r="H264" s="86"/>
    </row>
    <row r="265" spans="2:8" hidden="1" outlineLevel="1" x14ac:dyDescent="0.3">
      <c r="B265" s="6"/>
      <c r="C265" s="43" t="s">
        <v>5</v>
      </c>
      <c r="D265" s="15"/>
      <c r="E265" s="15"/>
      <c r="F265" s="15"/>
      <c r="G265" s="15"/>
      <c r="H265" s="86"/>
    </row>
    <row r="266" spans="2:8" hidden="1" outlineLevel="1" x14ac:dyDescent="0.3">
      <c r="B266" s="6"/>
      <c r="C266" s="43" t="s">
        <v>6</v>
      </c>
      <c r="D266" s="15"/>
      <c r="E266" s="15"/>
      <c r="F266" s="15"/>
      <c r="G266" s="15"/>
      <c r="H266" s="86"/>
    </row>
    <row r="267" spans="2:8" hidden="1" outlineLevel="1" x14ac:dyDescent="0.3">
      <c r="B267" s="6"/>
      <c r="C267" s="43" t="s">
        <v>7</v>
      </c>
      <c r="D267" s="15"/>
      <c r="E267" s="15"/>
      <c r="F267" s="15"/>
      <c r="G267" s="15"/>
      <c r="H267" s="86"/>
    </row>
    <row r="268" spans="2:8" hidden="1" outlineLevel="1" x14ac:dyDescent="0.3">
      <c r="B268" s="6"/>
      <c r="C268" s="43" t="s">
        <v>8</v>
      </c>
      <c r="D268" s="15"/>
      <c r="E268" s="15"/>
      <c r="F268" s="15"/>
      <c r="G268" s="15"/>
      <c r="H268" s="86"/>
    </row>
    <row r="269" spans="2:8" ht="18" collapsed="1" x14ac:dyDescent="0.3">
      <c r="B269" s="40" t="s">
        <v>159</v>
      </c>
      <c r="C269" s="41" t="s">
        <v>1</v>
      </c>
      <c r="D269" s="40"/>
      <c r="E269" s="40"/>
      <c r="F269" s="40"/>
      <c r="G269" s="40"/>
      <c r="H269" s="88"/>
    </row>
    <row r="270" spans="2:8" ht="33" x14ac:dyDescent="0.3">
      <c r="B270" s="48" t="s">
        <v>160</v>
      </c>
      <c r="C270" s="49" t="s">
        <v>161</v>
      </c>
      <c r="D270" s="48"/>
      <c r="E270" s="48"/>
      <c r="F270" s="48"/>
      <c r="G270" s="48"/>
      <c r="H270" s="89"/>
    </row>
    <row r="271" spans="2:8" s="56" customFormat="1" x14ac:dyDescent="0.3">
      <c r="B271" s="55"/>
      <c r="C271" s="42" t="s">
        <v>4</v>
      </c>
      <c r="D271" s="65"/>
      <c r="E271" s="65"/>
      <c r="F271" s="65"/>
      <c r="G271" s="65"/>
      <c r="H271" s="87"/>
    </row>
    <row r="272" spans="2:8" ht="33" x14ac:dyDescent="0.3">
      <c r="B272" s="6"/>
      <c r="C272" s="43" t="s">
        <v>296</v>
      </c>
      <c r="D272" s="15">
        <v>2021</v>
      </c>
      <c r="E272" s="15">
        <v>6</v>
      </c>
      <c r="F272" s="93">
        <v>1000</v>
      </c>
      <c r="G272" s="15">
        <v>500</v>
      </c>
      <c r="H272" s="86">
        <v>1761.54</v>
      </c>
    </row>
    <row r="273" spans="2:8" s="56" customFormat="1" x14ac:dyDescent="0.3">
      <c r="B273" s="55"/>
      <c r="C273" s="42" t="s">
        <v>3</v>
      </c>
      <c r="D273" s="65"/>
      <c r="E273" s="65"/>
      <c r="F273" s="92"/>
      <c r="G273" s="65"/>
      <c r="H273" s="87"/>
    </row>
    <row r="274" spans="2:8" ht="33" x14ac:dyDescent="0.3">
      <c r="B274" s="6"/>
      <c r="C274" s="43" t="s">
        <v>296</v>
      </c>
      <c r="D274" s="15">
        <v>2021</v>
      </c>
      <c r="E274" s="15">
        <v>6</v>
      </c>
      <c r="F274" s="93">
        <v>1000</v>
      </c>
      <c r="G274" s="15">
        <v>500</v>
      </c>
      <c r="H274" s="86">
        <v>1905.02</v>
      </c>
    </row>
    <row r="275" spans="2:8" s="56" customFormat="1" x14ac:dyDescent="0.3">
      <c r="B275" s="55"/>
      <c r="C275" s="42" t="s">
        <v>5</v>
      </c>
      <c r="D275" s="65"/>
      <c r="E275" s="65"/>
      <c r="F275" s="92"/>
      <c r="G275" s="65"/>
      <c r="H275" s="87"/>
    </row>
    <row r="276" spans="2:8" ht="33" x14ac:dyDescent="0.3">
      <c r="B276" s="6"/>
      <c r="C276" s="43" t="s">
        <v>297</v>
      </c>
      <c r="D276" s="15">
        <v>2021</v>
      </c>
      <c r="E276" s="15">
        <v>10</v>
      </c>
      <c r="F276" s="93">
        <v>1000</v>
      </c>
      <c r="G276" s="15">
        <v>500</v>
      </c>
      <c r="H276" s="86">
        <v>2262.39</v>
      </c>
    </row>
    <row r="277" spans="2:8" ht="33" x14ac:dyDescent="0.3">
      <c r="B277" s="6"/>
      <c r="C277" s="43" t="s">
        <v>298</v>
      </c>
      <c r="D277" s="15">
        <v>2021</v>
      </c>
      <c r="E277" s="15">
        <v>6</v>
      </c>
      <c r="F277" s="93">
        <v>1000</v>
      </c>
      <c r="G277" s="15">
        <v>500</v>
      </c>
      <c r="H277" s="86">
        <v>2262.39</v>
      </c>
    </row>
    <row r="278" spans="2:8" ht="33" x14ac:dyDescent="0.3">
      <c r="B278" s="6"/>
      <c r="C278" s="43" t="s">
        <v>299</v>
      </c>
      <c r="D278" s="15">
        <v>2021</v>
      </c>
      <c r="E278" s="15">
        <v>0.4</v>
      </c>
      <c r="F278" s="93">
        <v>1000</v>
      </c>
      <c r="G278" s="15">
        <v>200</v>
      </c>
      <c r="H278" s="86">
        <v>2409.48</v>
      </c>
    </row>
    <row r="279" spans="2:8" hidden="1" outlineLevel="1" x14ac:dyDescent="0.3">
      <c r="B279" s="6"/>
      <c r="C279" s="43" t="s">
        <v>6</v>
      </c>
      <c r="D279" s="15"/>
      <c r="E279" s="15"/>
      <c r="F279" s="15"/>
      <c r="G279" s="15"/>
      <c r="H279" s="86"/>
    </row>
    <row r="280" spans="2:8" hidden="1" outlineLevel="1" x14ac:dyDescent="0.3">
      <c r="B280" s="6"/>
      <c r="C280" s="43" t="s">
        <v>7</v>
      </c>
      <c r="D280" s="15"/>
      <c r="E280" s="15"/>
      <c r="F280" s="15"/>
      <c r="G280" s="15"/>
      <c r="H280" s="86"/>
    </row>
    <row r="281" spans="2:8" hidden="1" outlineLevel="1" x14ac:dyDescent="0.3">
      <c r="B281" s="6"/>
      <c r="C281" s="43" t="s">
        <v>8</v>
      </c>
      <c r="D281" s="15"/>
      <c r="E281" s="15"/>
      <c r="F281" s="15"/>
      <c r="G281" s="15"/>
      <c r="H281" s="86"/>
    </row>
    <row r="282" spans="2:8" ht="28.5" hidden="1" customHeight="1" outlineLevel="1" x14ac:dyDescent="0.3">
      <c r="B282" s="37" t="s">
        <v>162</v>
      </c>
      <c r="C282" s="47" t="s">
        <v>163</v>
      </c>
      <c r="D282" s="15"/>
      <c r="E282" s="15"/>
      <c r="F282" s="15"/>
      <c r="G282" s="15"/>
      <c r="H282" s="86"/>
    </row>
    <row r="283" spans="2:8" hidden="1" outlineLevel="1" x14ac:dyDescent="0.3">
      <c r="B283" s="6"/>
      <c r="C283" s="43" t="s">
        <v>4</v>
      </c>
      <c r="D283" s="15"/>
      <c r="E283" s="15"/>
      <c r="F283" s="15"/>
      <c r="G283" s="15"/>
      <c r="H283" s="86"/>
    </row>
    <row r="284" spans="2:8" hidden="1" outlineLevel="1" x14ac:dyDescent="0.3">
      <c r="B284" s="6"/>
      <c r="C284" s="43" t="s">
        <v>3</v>
      </c>
      <c r="D284" s="15"/>
      <c r="E284" s="15"/>
      <c r="F284" s="15"/>
      <c r="G284" s="15"/>
      <c r="H284" s="86"/>
    </row>
    <row r="285" spans="2:8" hidden="1" outlineLevel="1" x14ac:dyDescent="0.3">
      <c r="B285" s="6"/>
      <c r="C285" s="43" t="s">
        <v>5</v>
      </c>
      <c r="D285" s="15"/>
      <c r="E285" s="15"/>
      <c r="F285" s="15"/>
      <c r="G285" s="15"/>
      <c r="H285" s="86"/>
    </row>
    <row r="286" spans="2:8" hidden="1" outlineLevel="1" x14ac:dyDescent="0.3">
      <c r="B286" s="6"/>
      <c r="C286" s="43" t="s">
        <v>6</v>
      </c>
      <c r="D286" s="15"/>
      <c r="E286" s="15"/>
      <c r="F286" s="15"/>
      <c r="G286" s="15"/>
      <c r="H286" s="86"/>
    </row>
    <row r="287" spans="2:8" hidden="1" outlineLevel="1" x14ac:dyDescent="0.3">
      <c r="B287" s="6"/>
      <c r="C287" s="43" t="s">
        <v>7</v>
      </c>
      <c r="D287" s="15"/>
      <c r="E287" s="15"/>
      <c r="F287" s="15"/>
      <c r="G287" s="15"/>
      <c r="H287" s="86"/>
    </row>
    <row r="288" spans="2:8" hidden="1" outlineLevel="1" x14ac:dyDescent="0.3">
      <c r="B288" s="6"/>
      <c r="C288" s="43" t="s">
        <v>8</v>
      </c>
      <c r="D288" s="15"/>
      <c r="E288" s="15"/>
      <c r="F288" s="15"/>
      <c r="G288" s="15"/>
      <c r="H288" s="86"/>
    </row>
    <row r="289" spans="2:8" ht="28.5" hidden="1" customHeight="1" outlineLevel="1" x14ac:dyDescent="0.3">
      <c r="B289" s="37" t="s">
        <v>164</v>
      </c>
      <c r="C289" s="47" t="s">
        <v>165</v>
      </c>
      <c r="D289" s="15"/>
      <c r="E289" s="15"/>
      <c r="F289" s="15"/>
      <c r="G289" s="15"/>
      <c r="H289" s="86"/>
    </row>
    <row r="290" spans="2:8" hidden="1" outlineLevel="1" x14ac:dyDescent="0.3">
      <c r="B290" s="6"/>
      <c r="C290" s="43" t="s">
        <v>4</v>
      </c>
      <c r="D290" s="15"/>
      <c r="E290" s="15"/>
      <c r="F290" s="15"/>
      <c r="G290" s="15"/>
      <c r="H290" s="86"/>
    </row>
    <row r="291" spans="2:8" hidden="1" outlineLevel="1" x14ac:dyDescent="0.3">
      <c r="B291" s="6"/>
      <c r="C291" s="43" t="s">
        <v>3</v>
      </c>
      <c r="D291" s="15"/>
      <c r="E291" s="15"/>
      <c r="F291" s="15"/>
      <c r="G291" s="15"/>
      <c r="H291" s="86"/>
    </row>
    <row r="292" spans="2:8" hidden="1" outlineLevel="1" x14ac:dyDescent="0.3">
      <c r="B292" s="6"/>
      <c r="C292" s="43" t="s">
        <v>5</v>
      </c>
      <c r="D292" s="15"/>
      <c r="E292" s="15"/>
      <c r="F292" s="15"/>
      <c r="G292" s="15"/>
      <c r="H292" s="86"/>
    </row>
    <row r="293" spans="2:8" hidden="1" outlineLevel="1" x14ac:dyDescent="0.3">
      <c r="B293" s="6"/>
      <c r="C293" s="43" t="s">
        <v>6</v>
      </c>
      <c r="D293" s="15"/>
      <c r="E293" s="15"/>
      <c r="F293" s="15"/>
      <c r="G293" s="15"/>
      <c r="H293" s="86"/>
    </row>
    <row r="294" spans="2:8" hidden="1" outlineLevel="1" x14ac:dyDescent="0.3">
      <c r="B294" s="6"/>
      <c r="C294" s="43" t="s">
        <v>7</v>
      </c>
      <c r="D294" s="15"/>
      <c r="E294" s="15"/>
      <c r="F294" s="15"/>
      <c r="G294" s="15"/>
      <c r="H294" s="86"/>
    </row>
    <row r="295" spans="2:8" hidden="1" outlineLevel="1" x14ac:dyDescent="0.3">
      <c r="B295" s="6"/>
      <c r="C295" s="43" t="s">
        <v>8</v>
      </c>
      <c r="D295" s="15"/>
      <c r="E295" s="15"/>
      <c r="F295" s="15"/>
      <c r="G295" s="15"/>
      <c r="H295" s="86"/>
    </row>
    <row r="296" spans="2:8" ht="28.5" hidden="1" customHeight="1" outlineLevel="1" x14ac:dyDescent="0.3">
      <c r="B296" s="37" t="s">
        <v>166</v>
      </c>
      <c r="C296" s="47" t="s">
        <v>167</v>
      </c>
      <c r="D296" s="15"/>
      <c r="E296" s="15"/>
      <c r="F296" s="15"/>
      <c r="G296" s="15"/>
      <c r="H296" s="86"/>
    </row>
    <row r="297" spans="2:8" hidden="1" outlineLevel="1" x14ac:dyDescent="0.3">
      <c r="B297" s="6"/>
      <c r="C297" s="43" t="s">
        <v>4</v>
      </c>
      <c r="D297" s="15"/>
      <c r="E297" s="15"/>
      <c r="F297" s="15"/>
      <c r="G297" s="15"/>
      <c r="H297" s="86"/>
    </row>
    <row r="298" spans="2:8" hidden="1" outlineLevel="1" x14ac:dyDescent="0.3">
      <c r="B298" s="6"/>
      <c r="C298" s="43" t="s">
        <v>3</v>
      </c>
      <c r="D298" s="15"/>
      <c r="E298" s="15"/>
      <c r="F298" s="15"/>
      <c r="G298" s="15"/>
      <c r="H298" s="86"/>
    </row>
    <row r="299" spans="2:8" hidden="1" outlineLevel="1" x14ac:dyDescent="0.3">
      <c r="B299" s="6"/>
      <c r="C299" s="43" t="s">
        <v>5</v>
      </c>
      <c r="D299" s="15"/>
      <c r="E299" s="15"/>
      <c r="F299" s="15"/>
      <c r="G299" s="15"/>
      <c r="H299" s="86"/>
    </row>
    <row r="300" spans="2:8" hidden="1" outlineLevel="1" x14ac:dyDescent="0.3">
      <c r="B300" s="6"/>
      <c r="C300" s="43" t="s">
        <v>6</v>
      </c>
      <c r="D300" s="15"/>
      <c r="E300" s="15"/>
      <c r="F300" s="15"/>
      <c r="G300" s="15"/>
      <c r="H300" s="86"/>
    </row>
    <row r="301" spans="2:8" hidden="1" outlineLevel="1" x14ac:dyDescent="0.3">
      <c r="B301" s="6"/>
      <c r="C301" s="43" t="s">
        <v>7</v>
      </c>
      <c r="D301" s="15"/>
      <c r="E301" s="15"/>
      <c r="F301" s="15"/>
      <c r="G301" s="15"/>
      <c r="H301" s="86"/>
    </row>
    <row r="302" spans="2:8" hidden="1" outlineLevel="1" x14ac:dyDescent="0.3">
      <c r="B302" s="6"/>
      <c r="C302" s="43" t="s">
        <v>8</v>
      </c>
      <c r="D302" s="15"/>
      <c r="E302" s="15"/>
      <c r="F302" s="15"/>
      <c r="G302" s="15"/>
      <c r="H302" s="86"/>
    </row>
    <row r="303" spans="2:8" ht="28.5" hidden="1" customHeight="1" outlineLevel="1" x14ac:dyDescent="0.3">
      <c r="B303" s="37" t="s">
        <v>168</v>
      </c>
      <c r="C303" s="47" t="s">
        <v>169</v>
      </c>
      <c r="D303" s="15"/>
      <c r="E303" s="15"/>
      <c r="F303" s="15"/>
      <c r="G303" s="15"/>
      <c r="H303" s="86"/>
    </row>
    <row r="304" spans="2:8" hidden="1" outlineLevel="1" x14ac:dyDescent="0.3">
      <c r="B304" s="6"/>
      <c r="C304" s="43" t="s">
        <v>4</v>
      </c>
      <c r="D304" s="15"/>
      <c r="E304" s="15"/>
      <c r="F304" s="15"/>
      <c r="G304" s="15"/>
      <c r="H304" s="86"/>
    </row>
    <row r="305" spans="2:8" hidden="1" outlineLevel="1" x14ac:dyDescent="0.3">
      <c r="B305" s="6"/>
      <c r="C305" s="43" t="s">
        <v>3</v>
      </c>
      <c r="D305" s="15"/>
      <c r="E305" s="15"/>
      <c r="F305" s="15"/>
      <c r="G305" s="15"/>
      <c r="H305" s="86"/>
    </row>
    <row r="306" spans="2:8" hidden="1" outlineLevel="1" x14ac:dyDescent="0.3">
      <c r="B306" s="6"/>
      <c r="C306" s="43" t="s">
        <v>5</v>
      </c>
      <c r="D306" s="15"/>
      <c r="E306" s="15"/>
      <c r="F306" s="15"/>
      <c r="G306" s="15"/>
      <c r="H306" s="86"/>
    </row>
    <row r="307" spans="2:8" hidden="1" outlineLevel="1" x14ac:dyDescent="0.3">
      <c r="B307" s="6"/>
      <c r="C307" s="43" t="s">
        <v>6</v>
      </c>
      <c r="D307" s="15"/>
      <c r="E307" s="15"/>
      <c r="F307" s="15"/>
      <c r="G307" s="15"/>
      <c r="H307" s="86"/>
    </row>
    <row r="308" spans="2:8" hidden="1" outlineLevel="1" x14ac:dyDescent="0.3">
      <c r="B308" s="6"/>
      <c r="C308" s="43" t="s">
        <v>7</v>
      </c>
      <c r="D308" s="15"/>
      <c r="E308" s="15"/>
      <c r="F308" s="15"/>
      <c r="G308" s="15"/>
      <c r="H308" s="86"/>
    </row>
    <row r="309" spans="2:8" hidden="1" outlineLevel="1" x14ac:dyDescent="0.3">
      <c r="B309" s="6"/>
      <c r="C309" s="43" t="s">
        <v>8</v>
      </c>
      <c r="D309" s="15"/>
      <c r="E309" s="15"/>
      <c r="F309" s="15"/>
      <c r="G309" s="15"/>
      <c r="H309" s="86"/>
    </row>
    <row r="310" spans="2:8" ht="28.5" hidden="1" customHeight="1" outlineLevel="1" x14ac:dyDescent="0.3">
      <c r="B310" s="37" t="s">
        <v>170</v>
      </c>
      <c r="C310" s="47" t="s">
        <v>171</v>
      </c>
      <c r="D310" s="15"/>
      <c r="E310" s="15"/>
      <c r="F310" s="15"/>
      <c r="G310" s="15"/>
      <c r="H310" s="86"/>
    </row>
    <row r="311" spans="2:8" hidden="1" outlineLevel="1" x14ac:dyDescent="0.3">
      <c r="B311" s="6"/>
      <c r="C311" s="43" t="s">
        <v>4</v>
      </c>
      <c r="D311" s="15"/>
      <c r="E311" s="15"/>
      <c r="F311" s="15"/>
      <c r="G311" s="15"/>
      <c r="H311" s="86"/>
    </row>
    <row r="312" spans="2:8" hidden="1" outlineLevel="1" x14ac:dyDescent="0.3">
      <c r="B312" s="6"/>
      <c r="C312" s="43" t="s">
        <v>3</v>
      </c>
      <c r="D312" s="15"/>
      <c r="E312" s="15"/>
      <c r="F312" s="15"/>
      <c r="G312" s="15"/>
      <c r="H312" s="86"/>
    </row>
    <row r="313" spans="2:8" hidden="1" outlineLevel="1" x14ac:dyDescent="0.3">
      <c r="B313" s="6"/>
      <c r="C313" s="43" t="s">
        <v>5</v>
      </c>
      <c r="D313" s="15"/>
      <c r="E313" s="15"/>
      <c r="F313" s="15"/>
      <c r="G313" s="15"/>
      <c r="H313" s="86"/>
    </row>
    <row r="314" spans="2:8" hidden="1" outlineLevel="1" x14ac:dyDescent="0.3">
      <c r="B314" s="6"/>
      <c r="C314" s="43" t="s">
        <v>6</v>
      </c>
      <c r="D314" s="15"/>
      <c r="E314" s="15"/>
      <c r="F314" s="15"/>
      <c r="G314" s="15"/>
      <c r="H314" s="86"/>
    </row>
    <row r="315" spans="2:8" hidden="1" outlineLevel="1" x14ac:dyDescent="0.3">
      <c r="B315" s="6"/>
      <c r="C315" s="43" t="s">
        <v>7</v>
      </c>
      <c r="D315" s="15"/>
      <c r="E315" s="15"/>
      <c r="F315" s="15"/>
      <c r="G315" s="15"/>
      <c r="H315" s="86"/>
    </row>
    <row r="316" spans="2:8" hidden="1" outlineLevel="1" x14ac:dyDescent="0.3">
      <c r="B316" s="6"/>
      <c r="C316" s="43" t="s">
        <v>8</v>
      </c>
      <c r="D316" s="15"/>
      <c r="E316" s="15"/>
      <c r="F316" s="15"/>
      <c r="G316" s="15"/>
      <c r="H316" s="86"/>
    </row>
    <row r="317" spans="2:8" ht="28.5" hidden="1" customHeight="1" outlineLevel="1" x14ac:dyDescent="0.3">
      <c r="B317" s="50" t="s">
        <v>172</v>
      </c>
      <c r="C317" s="47" t="s">
        <v>173</v>
      </c>
      <c r="D317" s="15"/>
      <c r="E317" s="15"/>
      <c r="F317" s="15"/>
      <c r="G317" s="15"/>
      <c r="H317" s="86"/>
    </row>
    <row r="318" spans="2:8" hidden="1" outlineLevel="1" x14ac:dyDescent="0.3">
      <c r="B318" s="6"/>
      <c r="C318" s="43" t="s">
        <v>4</v>
      </c>
      <c r="D318" s="15"/>
      <c r="E318" s="15"/>
      <c r="F318" s="15"/>
      <c r="G318" s="15"/>
      <c r="H318" s="86"/>
    </row>
    <row r="319" spans="2:8" hidden="1" outlineLevel="1" x14ac:dyDescent="0.3">
      <c r="B319" s="6"/>
      <c r="C319" s="43" t="s">
        <v>3</v>
      </c>
      <c r="D319" s="15"/>
      <c r="E319" s="15"/>
      <c r="F319" s="15"/>
      <c r="G319" s="15"/>
      <c r="H319" s="86"/>
    </row>
    <row r="320" spans="2:8" hidden="1" outlineLevel="1" x14ac:dyDescent="0.3">
      <c r="B320" s="6"/>
      <c r="C320" s="43" t="s">
        <v>5</v>
      </c>
      <c r="D320" s="15"/>
      <c r="E320" s="15"/>
      <c r="F320" s="15"/>
      <c r="G320" s="15"/>
      <c r="H320" s="86"/>
    </row>
    <row r="321" spans="2:8" hidden="1" outlineLevel="1" x14ac:dyDescent="0.3">
      <c r="B321" s="6"/>
      <c r="C321" s="43" t="s">
        <v>6</v>
      </c>
      <c r="D321" s="15"/>
      <c r="E321" s="15"/>
      <c r="F321" s="15"/>
      <c r="G321" s="15"/>
      <c r="H321" s="86"/>
    </row>
    <row r="322" spans="2:8" hidden="1" outlineLevel="1" x14ac:dyDescent="0.3">
      <c r="B322" s="6"/>
      <c r="C322" s="43" t="s">
        <v>7</v>
      </c>
      <c r="D322" s="15"/>
      <c r="E322" s="15"/>
      <c r="F322" s="15"/>
      <c r="G322" s="15"/>
      <c r="H322" s="86"/>
    </row>
    <row r="323" spans="2:8" hidden="1" outlineLevel="1" x14ac:dyDescent="0.3">
      <c r="B323" s="6"/>
      <c r="C323" s="43" t="s">
        <v>8</v>
      </c>
      <c r="D323" s="15"/>
      <c r="E323" s="15"/>
      <c r="F323" s="15"/>
      <c r="G323" s="15"/>
      <c r="H323" s="86"/>
    </row>
    <row r="324" spans="2:8" ht="28.5" hidden="1" customHeight="1" outlineLevel="1" x14ac:dyDescent="0.3">
      <c r="B324" s="37" t="s">
        <v>174</v>
      </c>
      <c r="C324" s="47" t="s">
        <v>175</v>
      </c>
      <c r="D324" s="15"/>
      <c r="E324" s="15"/>
      <c r="F324" s="15"/>
      <c r="G324" s="15"/>
      <c r="H324" s="86"/>
    </row>
    <row r="325" spans="2:8" hidden="1" outlineLevel="1" x14ac:dyDescent="0.3">
      <c r="B325" s="6"/>
      <c r="C325" s="43" t="s">
        <v>4</v>
      </c>
      <c r="D325" s="15"/>
      <c r="E325" s="15"/>
      <c r="F325" s="15"/>
      <c r="G325" s="15"/>
      <c r="H325" s="86"/>
    </row>
    <row r="326" spans="2:8" hidden="1" outlineLevel="1" x14ac:dyDescent="0.3">
      <c r="B326" s="6"/>
      <c r="C326" s="43" t="s">
        <v>3</v>
      </c>
      <c r="D326" s="15"/>
      <c r="E326" s="15"/>
      <c r="F326" s="15"/>
      <c r="G326" s="15"/>
      <c r="H326" s="86"/>
    </row>
    <row r="327" spans="2:8" hidden="1" outlineLevel="1" x14ac:dyDescent="0.3">
      <c r="B327" s="6"/>
      <c r="C327" s="43" t="s">
        <v>5</v>
      </c>
      <c r="D327" s="15"/>
      <c r="E327" s="15"/>
      <c r="F327" s="15"/>
      <c r="G327" s="15"/>
      <c r="H327" s="86"/>
    </row>
    <row r="328" spans="2:8" hidden="1" outlineLevel="1" x14ac:dyDescent="0.3">
      <c r="B328" s="6"/>
      <c r="C328" s="43" t="s">
        <v>6</v>
      </c>
      <c r="D328" s="15"/>
      <c r="E328" s="15"/>
      <c r="F328" s="15"/>
      <c r="G328" s="15"/>
      <c r="H328" s="86"/>
    </row>
    <row r="329" spans="2:8" hidden="1" outlineLevel="1" x14ac:dyDescent="0.3">
      <c r="B329" s="6"/>
      <c r="C329" s="43" t="s">
        <v>7</v>
      </c>
      <c r="D329" s="15"/>
      <c r="E329" s="15"/>
      <c r="F329" s="15"/>
      <c r="G329" s="15"/>
      <c r="H329" s="86"/>
    </row>
    <row r="330" spans="2:8" hidden="1" outlineLevel="1" x14ac:dyDescent="0.3">
      <c r="B330" s="6"/>
      <c r="C330" s="43" t="s">
        <v>8</v>
      </c>
      <c r="D330" s="15"/>
      <c r="E330" s="15"/>
      <c r="F330" s="15"/>
      <c r="G330" s="15"/>
      <c r="H330" s="86"/>
    </row>
    <row r="331" spans="2:8" ht="28.5" hidden="1" customHeight="1" outlineLevel="1" x14ac:dyDescent="0.3">
      <c r="B331" s="37" t="s">
        <v>176</v>
      </c>
      <c r="C331" s="47" t="s">
        <v>177</v>
      </c>
      <c r="D331" s="15"/>
      <c r="E331" s="15"/>
      <c r="F331" s="15"/>
      <c r="G331" s="15"/>
      <c r="H331" s="86"/>
    </row>
    <row r="332" spans="2:8" hidden="1" outlineLevel="1" x14ac:dyDescent="0.3">
      <c r="B332" s="6"/>
      <c r="C332" s="43" t="s">
        <v>4</v>
      </c>
      <c r="D332" s="15"/>
      <c r="E332" s="15"/>
      <c r="F332" s="15"/>
      <c r="G332" s="15"/>
      <c r="H332" s="86"/>
    </row>
    <row r="333" spans="2:8" hidden="1" outlineLevel="1" x14ac:dyDescent="0.3">
      <c r="B333" s="6"/>
      <c r="C333" s="43" t="s">
        <v>3</v>
      </c>
      <c r="D333" s="15"/>
      <c r="E333" s="15"/>
      <c r="F333" s="15"/>
      <c r="G333" s="15"/>
      <c r="H333" s="86"/>
    </row>
    <row r="334" spans="2:8" hidden="1" outlineLevel="1" x14ac:dyDescent="0.3">
      <c r="B334" s="6"/>
      <c r="C334" s="43" t="s">
        <v>5</v>
      </c>
      <c r="D334" s="15"/>
      <c r="E334" s="15"/>
      <c r="F334" s="15"/>
      <c r="G334" s="15"/>
      <c r="H334" s="86"/>
    </row>
    <row r="335" spans="2:8" hidden="1" outlineLevel="1" x14ac:dyDescent="0.3">
      <c r="B335" s="6"/>
      <c r="C335" s="43" t="s">
        <v>6</v>
      </c>
      <c r="D335" s="15"/>
      <c r="E335" s="15"/>
      <c r="F335" s="15"/>
      <c r="G335" s="15"/>
      <c r="H335" s="86"/>
    </row>
    <row r="336" spans="2:8" hidden="1" outlineLevel="1" x14ac:dyDescent="0.3">
      <c r="B336" s="6"/>
      <c r="C336" s="43" t="s">
        <v>7</v>
      </c>
      <c r="D336" s="15"/>
      <c r="E336" s="15"/>
      <c r="F336" s="15"/>
      <c r="G336" s="15"/>
      <c r="H336" s="86"/>
    </row>
    <row r="337" spans="2:8" hidden="1" outlineLevel="1" x14ac:dyDescent="0.3">
      <c r="B337" s="6"/>
      <c r="C337" s="43" t="s">
        <v>8</v>
      </c>
      <c r="D337" s="15"/>
      <c r="E337" s="15"/>
      <c r="F337" s="15"/>
      <c r="G337" s="15"/>
      <c r="H337" s="86"/>
    </row>
    <row r="338" spans="2:8" ht="28.5" hidden="1" customHeight="1" outlineLevel="1" x14ac:dyDescent="0.3">
      <c r="B338" s="37" t="s">
        <v>178</v>
      </c>
      <c r="C338" s="47" t="s">
        <v>179</v>
      </c>
      <c r="D338" s="15"/>
      <c r="E338" s="15"/>
      <c r="F338" s="15"/>
      <c r="G338" s="15"/>
      <c r="H338" s="86"/>
    </row>
    <row r="339" spans="2:8" hidden="1" outlineLevel="1" x14ac:dyDescent="0.3">
      <c r="B339" s="6"/>
      <c r="C339" s="43" t="s">
        <v>4</v>
      </c>
      <c r="D339" s="15"/>
      <c r="E339" s="15"/>
      <c r="F339" s="15"/>
      <c r="G339" s="15"/>
      <c r="H339" s="86"/>
    </row>
    <row r="340" spans="2:8" hidden="1" outlineLevel="1" x14ac:dyDescent="0.3">
      <c r="B340" s="6"/>
      <c r="C340" s="43" t="s">
        <v>3</v>
      </c>
      <c r="D340" s="15"/>
      <c r="E340" s="15"/>
      <c r="F340" s="15"/>
      <c r="G340" s="15"/>
      <c r="H340" s="86"/>
    </row>
    <row r="341" spans="2:8" hidden="1" outlineLevel="1" x14ac:dyDescent="0.3">
      <c r="B341" s="6"/>
      <c r="C341" s="43" t="s">
        <v>5</v>
      </c>
      <c r="D341" s="15"/>
      <c r="E341" s="15"/>
      <c r="F341" s="15"/>
      <c r="G341" s="15"/>
      <c r="H341" s="86"/>
    </row>
    <row r="342" spans="2:8" hidden="1" outlineLevel="1" x14ac:dyDescent="0.3">
      <c r="B342" s="6"/>
      <c r="C342" s="43" t="s">
        <v>6</v>
      </c>
      <c r="D342" s="15"/>
      <c r="E342" s="15"/>
      <c r="F342" s="15"/>
      <c r="G342" s="15"/>
      <c r="H342" s="86"/>
    </row>
    <row r="343" spans="2:8" hidden="1" outlineLevel="1" x14ac:dyDescent="0.3">
      <c r="B343" s="6"/>
      <c r="C343" s="43" t="s">
        <v>7</v>
      </c>
      <c r="D343" s="15"/>
      <c r="E343" s="15"/>
      <c r="F343" s="15"/>
      <c r="G343" s="15"/>
      <c r="H343" s="86"/>
    </row>
    <row r="344" spans="2:8" hidden="1" outlineLevel="1" x14ac:dyDescent="0.3">
      <c r="B344" s="6"/>
      <c r="C344" s="43" t="s">
        <v>8</v>
      </c>
      <c r="D344" s="15"/>
      <c r="E344" s="15"/>
      <c r="F344" s="15"/>
      <c r="G344" s="15"/>
      <c r="H344" s="86"/>
    </row>
    <row r="345" spans="2:8" ht="28.5" hidden="1" customHeight="1" outlineLevel="1" x14ac:dyDescent="0.3">
      <c r="B345" s="37" t="s">
        <v>180</v>
      </c>
      <c r="C345" s="47" t="s">
        <v>181</v>
      </c>
      <c r="D345" s="15"/>
      <c r="E345" s="15"/>
      <c r="F345" s="15"/>
      <c r="G345" s="15"/>
      <c r="H345" s="86"/>
    </row>
    <row r="346" spans="2:8" hidden="1" outlineLevel="1" x14ac:dyDescent="0.3">
      <c r="B346" s="6"/>
      <c r="C346" s="43" t="s">
        <v>4</v>
      </c>
      <c r="D346" s="15"/>
      <c r="E346" s="15"/>
      <c r="F346" s="15"/>
      <c r="G346" s="15"/>
      <c r="H346" s="86"/>
    </row>
    <row r="347" spans="2:8" hidden="1" outlineLevel="1" x14ac:dyDescent="0.3">
      <c r="B347" s="6"/>
      <c r="C347" s="43" t="s">
        <v>3</v>
      </c>
      <c r="D347" s="15"/>
      <c r="E347" s="15"/>
      <c r="F347" s="15"/>
      <c r="G347" s="15"/>
      <c r="H347" s="86"/>
    </row>
    <row r="348" spans="2:8" hidden="1" outlineLevel="1" x14ac:dyDescent="0.3">
      <c r="B348" s="6"/>
      <c r="C348" s="43" t="s">
        <v>5</v>
      </c>
      <c r="D348" s="15"/>
      <c r="E348" s="15"/>
      <c r="F348" s="15"/>
      <c r="G348" s="15"/>
      <c r="H348" s="86"/>
    </row>
    <row r="349" spans="2:8" hidden="1" outlineLevel="1" x14ac:dyDescent="0.3">
      <c r="B349" s="6"/>
      <c r="C349" s="43" t="s">
        <v>6</v>
      </c>
      <c r="D349" s="15"/>
      <c r="E349" s="15"/>
      <c r="F349" s="15"/>
      <c r="G349" s="15"/>
      <c r="H349" s="86"/>
    </row>
    <row r="350" spans="2:8" hidden="1" outlineLevel="1" x14ac:dyDescent="0.3">
      <c r="B350" s="6"/>
      <c r="C350" s="43" t="s">
        <v>7</v>
      </c>
      <c r="D350" s="15"/>
      <c r="E350" s="15"/>
      <c r="F350" s="15"/>
      <c r="G350" s="15"/>
      <c r="H350" s="86"/>
    </row>
    <row r="351" spans="2:8" hidden="1" outlineLevel="1" x14ac:dyDescent="0.3">
      <c r="B351" s="6"/>
      <c r="C351" s="43" t="s">
        <v>8</v>
      </c>
      <c r="D351" s="15"/>
      <c r="E351" s="15"/>
      <c r="F351" s="15"/>
      <c r="G351" s="15"/>
      <c r="H351" s="86"/>
    </row>
    <row r="352" spans="2:8" ht="28.5" hidden="1" customHeight="1" outlineLevel="1" x14ac:dyDescent="0.3">
      <c r="B352" s="37" t="s">
        <v>182</v>
      </c>
      <c r="C352" s="47" t="s">
        <v>183</v>
      </c>
      <c r="D352" s="15"/>
      <c r="E352" s="15"/>
      <c r="F352" s="15"/>
      <c r="G352" s="15"/>
      <c r="H352" s="86"/>
    </row>
    <row r="353" spans="2:8" hidden="1" outlineLevel="1" x14ac:dyDescent="0.3">
      <c r="B353" s="6"/>
      <c r="C353" s="43" t="s">
        <v>4</v>
      </c>
      <c r="D353" s="15"/>
      <c r="E353" s="15"/>
      <c r="F353" s="15"/>
      <c r="G353" s="15"/>
      <c r="H353" s="86"/>
    </row>
    <row r="354" spans="2:8" hidden="1" outlineLevel="1" x14ac:dyDescent="0.3">
      <c r="B354" s="6"/>
      <c r="C354" s="43" t="s">
        <v>3</v>
      </c>
      <c r="D354" s="15"/>
      <c r="E354" s="15"/>
      <c r="F354" s="15"/>
      <c r="G354" s="15"/>
      <c r="H354" s="86"/>
    </row>
    <row r="355" spans="2:8" hidden="1" outlineLevel="1" x14ac:dyDescent="0.3">
      <c r="B355" s="6"/>
      <c r="C355" s="43" t="s">
        <v>5</v>
      </c>
      <c r="D355" s="15"/>
      <c r="E355" s="15"/>
      <c r="F355" s="15"/>
      <c r="G355" s="15"/>
      <c r="H355" s="86"/>
    </row>
    <row r="356" spans="2:8" hidden="1" outlineLevel="1" x14ac:dyDescent="0.3">
      <c r="B356" s="6"/>
      <c r="C356" s="43" t="s">
        <v>6</v>
      </c>
      <c r="D356" s="15"/>
      <c r="E356" s="15"/>
      <c r="F356" s="15"/>
      <c r="G356" s="15"/>
      <c r="H356" s="86"/>
    </row>
    <row r="357" spans="2:8" hidden="1" outlineLevel="1" x14ac:dyDescent="0.3">
      <c r="B357" s="6"/>
      <c r="C357" s="43" t="s">
        <v>7</v>
      </c>
      <c r="D357" s="15"/>
      <c r="E357" s="15"/>
      <c r="F357" s="15"/>
      <c r="G357" s="15"/>
      <c r="H357" s="86"/>
    </row>
    <row r="358" spans="2:8" hidden="1" outlineLevel="1" x14ac:dyDescent="0.3">
      <c r="B358" s="6"/>
      <c r="C358" s="43" t="s">
        <v>8</v>
      </c>
      <c r="D358" s="15"/>
      <c r="E358" s="15"/>
      <c r="F358" s="15"/>
      <c r="G358" s="15"/>
      <c r="H358" s="86"/>
    </row>
    <row r="359" spans="2:8" ht="28.5" hidden="1" customHeight="1" outlineLevel="1" x14ac:dyDescent="0.3">
      <c r="B359" s="37" t="s">
        <v>184</v>
      </c>
      <c r="C359" s="47" t="s">
        <v>185</v>
      </c>
      <c r="D359" s="15"/>
      <c r="E359" s="15"/>
      <c r="F359" s="15"/>
      <c r="G359" s="15"/>
      <c r="H359" s="86"/>
    </row>
    <row r="360" spans="2:8" hidden="1" outlineLevel="1" x14ac:dyDescent="0.3">
      <c r="B360" s="6"/>
      <c r="C360" s="43" t="s">
        <v>4</v>
      </c>
      <c r="D360" s="15"/>
      <c r="E360" s="15"/>
      <c r="F360" s="15"/>
      <c r="G360" s="15"/>
      <c r="H360" s="86"/>
    </row>
    <row r="361" spans="2:8" hidden="1" outlineLevel="1" x14ac:dyDescent="0.3">
      <c r="B361" s="6"/>
      <c r="C361" s="43" t="s">
        <v>3</v>
      </c>
      <c r="D361" s="15"/>
      <c r="E361" s="15"/>
      <c r="F361" s="15"/>
      <c r="G361" s="15"/>
      <c r="H361" s="86"/>
    </row>
    <row r="362" spans="2:8" hidden="1" outlineLevel="1" x14ac:dyDescent="0.3">
      <c r="B362" s="6"/>
      <c r="C362" s="43" t="s">
        <v>5</v>
      </c>
      <c r="D362" s="15"/>
      <c r="E362" s="15"/>
      <c r="F362" s="15"/>
      <c r="G362" s="15"/>
      <c r="H362" s="86"/>
    </row>
    <row r="363" spans="2:8" hidden="1" outlineLevel="1" x14ac:dyDescent="0.3">
      <c r="B363" s="6"/>
      <c r="C363" s="43" t="s">
        <v>6</v>
      </c>
      <c r="D363" s="15"/>
      <c r="E363" s="15"/>
      <c r="F363" s="15"/>
      <c r="G363" s="15"/>
      <c r="H363" s="86"/>
    </row>
    <row r="364" spans="2:8" hidden="1" outlineLevel="1" x14ac:dyDescent="0.3">
      <c r="B364" s="6"/>
      <c r="C364" s="43" t="s">
        <v>7</v>
      </c>
      <c r="D364" s="15"/>
      <c r="E364" s="15"/>
      <c r="F364" s="15"/>
      <c r="G364" s="15"/>
      <c r="H364" s="86"/>
    </row>
    <row r="365" spans="2:8" hidden="1" outlineLevel="1" x14ac:dyDescent="0.3">
      <c r="B365" s="6"/>
      <c r="C365" s="43" t="s">
        <v>8</v>
      </c>
      <c r="D365" s="15"/>
      <c r="E365" s="15"/>
      <c r="F365" s="15"/>
      <c r="G365" s="15"/>
      <c r="H365" s="86"/>
    </row>
    <row r="366" spans="2:8" ht="28.5" hidden="1" customHeight="1" outlineLevel="1" x14ac:dyDescent="0.3">
      <c r="B366" s="37" t="s">
        <v>186</v>
      </c>
      <c r="C366" s="47" t="s">
        <v>187</v>
      </c>
      <c r="D366" s="15"/>
      <c r="E366" s="15"/>
      <c r="F366" s="15"/>
      <c r="G366" s="15"/>
      <c r="H366" s="86"/>
    </row>
    <row r="367" spans="2:8" hidden="1" outlineLevel="1" x14ac:dyDescent="0.3">
      <c r="B367" s="6"/>
      <c r="C367" s="43" t="s">
        <v>4</v>
      </c>
      <c r="D367" s="15"/>
      <c r="E367" s="15"/>
      <c r="F367" s="15"/>
      <c r="G367" s="15"/>
      <c r="H367" s="86"/>
    </row>
    <row r="368" spans="2:8" hidden="1" outlineLevel="1" x14ac:dyDescent="0.3">
      <c r="B368" s="6"/>
      <c r="C368" s="43" t="s">
        <v>3</v>
      </c>
      <c r="D368" s="15"/>
      <c r="E368" s="15"/>
      <c r="F368" s="15"/>
      <c r="G368" s="15"/>
      <c r="H368" s="86"/>
    </row>
    <row r="369" spans="2:8" hidden="1" outlineLevel="1" x14ac:dyDescent="0.3">
      <c r="B369" s="6"/>
      <c r="C369" s="43" t="s">
        <v>5</v>
      </c>
      <c r="D369" s="15"/>
      <c r="E369" s="15"/>
      <c r="F369" s="15"/>
      <c r="G369" s="15"/>
      <c r="H369" s="86"/>
    </row>
    <row r="370" spans="2:8" hidden="1" outlineLevel="1" x14ac:dyDescent="0.3">
      <c r="B370" s="6"/>
      <c r="C370" s="43" t="s">
        <v>6</v>
      </c>
      <c r="D370" s="15"/>
      <c r="E370" s="15"/>
      <c r="F370" s="15"/>
      <c r="G370" s="15"/>
      <c r="H370" s="86"/>
    </row>
    <row r="371" spans="2:8" hidden="1" outlineLevel="1" x14ac:dyDescent="0.3">
      <c r="B371" s="6"/>
      <c r="C371" s="43" t="s">
        <v>7</v>
      </c>
      <c r="D371" s="15"/>
      <c r="E371" s="15"/>
      <c r="F371" s="15"/>
      <c r="G371" s="15"/>
      <c r="H371" s="86"/>
    </row>
    <row r="372" spans="2:8" hidden="1" outlineLevel="1" x14ac:dyDescent="0.3">
      <c r="B372" s="6"/>
      <c r="C372" s="43" t="s">
        <v>8</v>
      </c>
      <c r="D372" s="15"/>
      <c r="E372" s="15"/>
      <c r="F372" s="15"/>
      <c r="G372" s="15"/>
      <c r="H372" s="86"/>
    </row>
    <row r="373" spans="2:8" ht="28.5" hidden="1" customHeight="1" outlineLevel="1" x14ac:dyDescent="0.3">
      <c r="B373" s="37" t="s">
        <v>188</v>
      </c>
      <c r="C373" s="47" t="s">
        <v>189</v>
      </c>
      <c r="D373" s="15"/>
      <c r="E373" s="15"/>
      <c r="F373" s="15"/>
      <c r="G373" s="15"/>
      <c r="H373" s="86"/>
    </row>
    <row r="374" spans="2:8" hidden="1" outlineLevel="1" x14ac:dyDescent="0.3">
      <c r="B374" s="6"/>
      <c r="C374" s="43" t="s">
        <v>4</v>
      </c>
      <c r="D374" s="15"/>
      <c r="E374" s="15"/>
      <c r="F374" s="15"/>
      <c r="G374" s="15"/>
      <c r="H374" s="86"/>
    </row>
    <row r="375" spans="2:8" hidden="1" outlineLevel="1" x14ac:dyDescent="0.3">
      <c r="B375" s="6"/>
      <c r="C375" s="43" t="s">
        <v>3</v>
      </c>
      <c r="D375" s="15"/>
      <c r="E375" s="15"/>
      <c r="F375" s="15"/>
      <c r="G375" s="15"/>
      <c r="H375" s="86"/>
    </row>
    <row r="376" spans="2:8" hidden="1" outlineLevel="1" x14ac:dyDescent="0.3">
      <c r="B376" s="6"/>
      <c r="C376" s="43" t="s">
        <v>5</v>
      </c>
      <c r="D376" s="15"/>
      <c r="E376" s="15"/>
      <c r="F376" s="15"/>
      <c r="G376" s="15"/>
      <c r="H376" s="86"/>
    </row>
    <row r="377" spans="2:8" hidden="1" outlineLevel="1" x14ac:dyDescent="0.3">
      <c r="B377" s="6"/>
      <c r="C377" s="43" t="s">
        <v>6</v>
      </c>
      <c r="D377" s="15"/>
      <c r="E377" s="15"/>
      <c r="F377" s="15"/>
      <c r="G377" s="15"/>
      <c r="H377" s="86"/>
    </row>
    <row r="378" spans="2:8" hidden="1" outlineLevel="1" x14ac:dyDescent="0.3">
      <c r="B378" s="6"/>
      <c r="C378" s="43" t="s">
        <v>7</v>
      </c>
      <c r="D378" s="15"/>
      <c r="E378" s="15"/>
      <c r="F378" s="15"/>
      <c r="G378" s="15"/>
      <c r="H378" s="86"/>
    </row>
    <row r="379" spans="2:8" hidden="1" outlineLevel="1" x14ac:dyDescent="0.3">
      <c r="B379" s="6"/>
      <c r="C379" s="43" t="s">
        <v>8</v>
      </c>
      <c r="D379" s="15"/>
      <c r="E379" s="15"/>
      <c r="F379" s="15"/>
      <c r="G379" s="15"/>
      <c r="H379" s="86"/>
    </row>
    <row r="380" spans="2:8" ht="28.5" hidden="1" customHeight="1" outlineLevel="1" x14ac:dyDescent="0.3">
      <c r="B380" s="37" t="s">
        <v>190</v>
      </c>
      <c r="C380" s="47" t="s">
        <v>191</v>
      </c>
      <c r="D380" s="15"/>
      <c r="E380" s="15"/>
      <c r="F380" s="15"/>
      <c r="G380" s="15"/>
      <c r="H380" s="86"/>
    </row>
    <row r="381" spans="2:8" hidden="1" outlineLevel="1" x14ac:dyDescent="0.3">
      <c r="B381" s="6"/>
      <c r="C381" s="43" t="s">
        <v>4</v>
      </c>
      <c r="D381" s="15"/>
      <c r="E381" s="15"/>
      <c r="F381" s="15"/>
      <c r="G381" s="15"/>
      <c r="H381" s="86"/>
    </row>
    <row r="382" spans="2:8" hidden="1" outlineLevel="1" x14ac:dyDescent="0.3">
      <c r="B382" s="6"/>
      <c r="C382" s="43" t="s">
        <v>3</v>
      </c>
      <c r="D382" s="15"/>
      <c r="E382" s="15"/>
      <c r="F382" s="15"/>
      <c r="G382" s="15"/>
      <c r="H382" s="86"/>
    </row>
    <row r="383" spans="2:8" hidden="1" outlineLevel="1" x14ac:dyDescent="0.3">
      <c r="B383" s="6"/>
      <c r="C383" s="43" t="s">
        <v>5</v>
      </c>
      <c r="D383" s="15"/>
      <c r="E383" s="15"/>
      <c r="F383" s="15"/>
      <c r="G383" s="15"/>
      <c r="H383" s="86"/>
    </row>
    <row r="384" spans="2:8" hidden="1" outlineLevel="1" x14ac:dyDescent="0.3">
      <c r="B384" s="6"/>
      <c r="C384" s="43" t="s">
        <v>6</v>
      </c>
      <c r="D384" s="15"/>
      <c r="E384" s="15"/>
      <c r="F384" s="15"/>
      <c r="G384" s="15"/>
      <c r="H384" s="86"/>
    </row>
    <row r="385" spans="2:8" hidden="1" outlineLevel="1" x14ac:dyDescent="0.3">
      <c r="B385" s="6"/>
      <c r="C385" s="43" t="s">
        <v>7</v>
      </c>
      <c r="D385" s="15"/>
      <c r="E385" s="15"/>
      <c r="F385" s="15"/>
      <c r="G385" s="15"/>
      <c r="H385" s="86"/>
    </row>
    <row r="386" spans="2:8" hidden="1" outlineLevel="1" x14ac:dyDescent="0.3">
      <c r="B386" s="6"/>
      <c r="C386" s="43" t="s">
        <v>8</v>
      </c>
      <c r="D386" s="15"/>
      <c r="E386" s="15"/>
      <c r="F386" s="15"/>
      <c r="G386" s="15"/>
      <c r="H386" s="86"/>
    </row>
    <row r="387" spans="2:8" ht="28.5" hidden="1" customHeight="1" outlineLevel="1" x14ac:dyDescent="0.3">
      <c r="B387" s="37" t="s">
        <v>192</v>
      </c>
      <c r="C387" s="47" t="s">
        <v>193</v>
      </c>
      <c r="D387" s="15"/>
      <c r="E387" s="15"/>
      <c r="F387" s="15"/>
      <c r="G387" s="15"/>
      <c r="H387" s="86"/>
    </row>
    <row r="388" spans="2:8" hidden="1" outlineLevel="1" x14ac:dyDescent="0.3">
      <c r="B388" s="6"/>
      <c r="C388" s="43" t="s">
        <v>4</v>
      </c>
      <c r="D388" s="15"/>
      <c r="E388" s="15"/>
      <c r="F388" s="15"/>
      <c r="G388" s="15"/>
      <c r="H388" s="86"/>
    </row>
    <row r="389" spans="2:8" hidden="1" outlineLevel="1" x14ac:dyDescent="0.3">
      <c r="B389" s="6"/>
      <c r="C389" s="43" t="s">
        <v>3</v>
      </c>
      <c r="D389" s="15"/>
      <c r="E389" s="15"/>
      <c r="F389" s="15"/>
      <c r="G389" s="15"/>
      <c r="H389" s="86"/>
    </row>
    <row r="390" spans="2:8" hidden="1" outlineLevel="1" x14ac:dyDescent="0.3">
      <c r="B390" s="6"/>
      <c r="C390" s="43" t="s">
        <v>5</v>
      </c>
      <c r="D390" s="15"/>
      <c r="E390" s="15"/>
      <c r="F390" s="15"/>
      <c r="G390" s="15"/>
      <c r="H390" s="86"/>
    </row>
    <row r="391" spans="2:8" hidden="1" outlineLevel="1" x14ac:dyDescent="0.3">
      <c r="B391" s="6"/>
      <c r="C391" s="43" t="s">
        <v>6</v>
      </c>
      <c r="D391" s="15"/>
      <c r="E391" s="15"/>
      <c r="F391" s="15"/>
      <c r="G391" s="15"/>
      <c r="H391" s="86"/>
    </row>
    <row r="392" spans="2:8" hidden="1" outlineLevel="1" x14ac:dyDescent="0.3">
      <c r="B392" s="6"/>
      <c r="C392" s="43" t="s">
        <v>7</v>
      </c>
      <c r="D392" s="15"/>
      <c r="E392" s="15"/>
      <c r="F392" s="15"/>
      <c r="G392" s="15"/>
      <c r="H392" s="86"/>
    </row>
    <row r="393" spans="2:8" hidden="1" outlineLevel="1" x14ac:dyDescent="0.3">
      <c r="B393" s="6"/>
      <c r="C393" s="43" t="s">
        <v>8</v>
      </c>
      <c r="D393" s="15"/>
      <c r="E393" s="15"/>
      <c r="F393" s="15"/>
      <c r="G393" s="15"/>
      <c r="H393" s="86"/>
    </row>
    <row r="394" spans="2:8" ht="28.5" hidden="1" customHeight="1" outlineLevel="1" x14ac:dyDescent="0.3">
      <c r="B394" s="37" t="s">
        <v>194</v>
      </c>
      <c r="C394" s="47" t="s">
        <v>195</v>
      </c>
      <c r="D394" s="15"/>
      <c r="E394" s="15"/>
      <c r="F394" s="15"/>
      <c r="G394" s="15"/>
      <c r="H394" s="86"/>
    </row>
    <row r="395" spans="2:8" hidden="1" outlineLevel="1" x14ac:dyDescent="0.3">
      <c r="B395" s="6"/>
      <c r="C395" s="43" t="s">
        <v>4</v>
      </c>
      <c r="D395" s="15"/>
      <c r="E395" s="15"/>
      <c r="F395" s="15"/>
      <c r="G395" s="15"/>
      <c r="H395" s="86"/>
    </row>
    <row r="396" spans="2:8" hidden="1" outlineLevel="1" x14ac:dyDescent="0.3">
      <c r="B396" s="6"/>
      <c r="C396" s="43" t="s">
        <v>3</v>
      </c>
      <c r="D396" s="15"/>
      <c r="E396" s="15"/>
      <c r="F396" s="15"/>
      <c r="G396" s="15"/>
      <c r="H396" s="86"/>
    </row>
    <row r="397" spans="2:8" hidden="1" outlineLevel="1" x14ac:dyDescent="0.3">
      <c r="B397" s="6"/>
      <c r="C397" s="43" t="s">
        <v>5</v>
      </c>
      <c r="D397" s="15"/>
      <c r="E397" s="15"/>
      <c r="F397" s="15"/>
      <c r="G397" s="15"/>
      <c r="H397" s="86"/>
    </row>
    <row r="398" spans="2:8" hidden="1" outlineLevel="1" x14ac:dyDescent="0.3">
      <c r="B398" s="6"/>
      <c r="C398" s="43" t="s">
        <v>6</v>
      </c>
      <c r="D398" s="15"/>
      <c r="E398" s="15"/>
      <c r="F398" s="15"/>
      <c r="G398" s="15"/>
      <c r="H398" s="86"/>
    </row>
    <row r="399" spans="2:8" hidden="1" outlineLevel="1" x14ac:dyDescent="0.3">
      <c r="B399" s="6"/>
      <c r="C399" s="43" t="s">
        <v>7</v>
      </c>
      <c r="D399" s="15"/>
      <c r="E399" s="15"/>
      <c r="F399" s="15"/>
      <c r="G399" s="15"/>
      <c r="H399" s="86"/>
    </row>
    <row r="400" spans="2:8" hidden="1" outlineLevel="1" x14ac:dyDescent="0.3">
      <c r="B400" s="6"/>
      <c r="C400" s="43" t="s">
        <v>8</v>
      </c>
      <c r="D400" s="15"/>
      <c r="E400" s="15"/>
      <c r="F400" s="15"/>
      <c r="G400" s="15"/>
      <c r="H400" s="86"/>
    </row>
    <row r="401" spans="2:8" ht="28.5" hidden="1" customHeight="1" outlineLevel="1" x14ac:dyDescent="0.3">
      <c r="B401" s="37" t="s">
        <v>196</v>
      </c>
      <c r="C401" s="47" t="s">
        <v>197</v>
      </c>
      <c r="D401" s="15"/>
      <c r="E401" s="15"/>
      <c r="F401" s="15"/>
      <c r="G401" s="15"/>
      <c r="H401" s="86"/>
    </row>
    <row r="402" spans="2:8" hidden="1" outlineLevel="1" x14ac:dyDescent="0.3">
      <c r="B402" s="6"/>
      <c r="C402" s="43" t="s">
        <v>4</v>
      </c>
      <c r="D402" s="15"/>
      <c r="E402" s="15"/>
      <c r="F402" s="15"/>
      <c r="G402" s="15"/>
      <c r="H402" s="86"/>
    </row>
    <row r="403" spans="2:8" hidden="1" outlineLevel="1" x14ac:dyDescent="0.3">
      <c r="B403" s="6"/>
      <c r="C403" s="43" t="s">
        <v>3</v>
      </c>
      <c r="D403" s="15"/>
      <c r="E403" s="15"/>
      <c r="F403" s="15"/>
      <c r="G403" s="15"/>
      <c r="H403" s="86"/>
    </row>
    <row r="404" spans="2:8" hidden="1" outlineLevel="1" x14ac:dyDescent="0.3">
      <c r="B404" s="6"/>
      <c r="C404" s="43" t="s">
        <v>5</v>
      </c>
      <c r="D404" s="15"/>
      <c r="E404" s="15"/>
      <c r="F404" s="15"/>
      <c r="G404" s="15"/>
      <c r="H404" s="86"/>
    </row>
    <row r="405" spans="2:8" hidden="1" outlineLevel="1" x14ac:dyDescent="0.3">
      <c r="B405" s="6"/>
      <c r="C405" s="43" t="s">
        <v>6</v>
      </c>
      <c r="D405" s="15"/>
      <c r="E405" s="15"/>
      <c r="F405" s="15"/>
      <c r="G405" s="15"/>
      <c r="H405" s="86"/>
    </row>
    <row r="406" spans="2:8" hidden="1" outlineLevel="1" x14ac:dyDescent="0.3">
      <c r="B406" s="6"/>
      <c r="C406" s="43" t="s">
        <v>7</v>
      </c>
      <c r="D406" s="15"/>
      <c r="E406" s="15"/>
      <c r="F406" s="15"/>
      <c r="G406" s="15"/>
      <c r="H406" s="86"/>
    </row>
    <row r="407" spans="2:8" hidden="1" outlineLevel="1" x14ac:dyDescent="0.3">
      <c r="B407" s="6"/>
      <c r="C407" s="43" t="s">
        <v>8</v>
      </c>
      <c r="D407" s="15"/>
      <c r="E407" s="15"/>
      <c r="F407" s="15"/>
      <c r="G407" s="15"/>
      <c r="H407" s="86"/>
    </row>
    <row r="408" spans="2:8" ht="28.5" hidden="1" customHeight="1" outlineLevel="1" x14ac:dyDescent="0.3">
      <c r="B408" s="37" t="s">
        <v>198</v>
      </c>
      <c r="C408" s="47" t="s">
        <v>199</v>
      </c>
      <c r="D408" s="15"/>
      <c r="E408" s="15"/>
      <c r="F408" s="15"/>
      <c r="G408" s="15"/>
      <c r="H408" s="86"/>
    </row>
    <row r="409" spans="2:8" hidden="1" outlineLevel="1" x14ac:dyDescent="0.3">
      <c r="B409" s="6"/>
      <c r="C409" s="43" t="s">
        <v>4</v>
      </c>
      <c r="D409" s="15"/>
      <c r="E409" s="15"/>
      <c r="F409" s="15"/>
      <c r="G409" s="15"/>
      <c r="H409" s="86"/>
    </row>
    <row r="410" spans="2:8" hidden="1" outlineLevel="1" x14ac:dyDescent="0.3">
      <c r="B410" s="6"/>
      <c r="C410" s="43" t="s">
        <v>3</v>
      </c>
      <c r="D410" s="15"/>
      <c r="E410" s="15"/>
      <c r="F410" s="15"/>
      <c r="G410" s="15"/>
      <c r="H410" s="86"/>
    </row>
    <row r="411" spans="2:8" hidden="1" outlineLevel="1" x14ac:dyDescent="0.3">
      <c r="B411" s="6"/>
      <c r="C411" s="43" t="s">
        <v>5</v>
      </c>
      <c r="D411" s="15"/>
      <c r="E411" s="15"/>
      <c r="F411" s="15"/>
      <c r="G411" s="15"/>
      <c r="H411" s="86"/>
    </row>
    <row r="412" spans="2:8" hidden="1" outlineLevel="1" x14ac:dyDescent="0.3">
      <c r="B412" s="6"/>
      <c r="C412" s="43" t="s">
        <v>6</v>
      </c>
      <c r="D412" s="15"/>
      <c r="E412" s="15"/>
      <c r="F412" s="15"/>
      <c r="G412" s="15"/>
      <c r="H412" s="86"/>
    </row>
    <row r="413" spans="2:8" hidden="1" outlineLevel="1" x14ac:dyDescent="0.3">
      <c r="B413" s="6"/>
      <c r="C413" s="43" t="s">
        <v>7</v>
      </c>
      <c r="D413" s="15"/>
      <c r="E413" s="15"/>
      <c r="F413" s="15"/>
      <c r="G413" s="15"/>
      <c r="H413" s="86"/>
    </row>
    <row r="414" spans="2:8" hidden="1" outlineLevel="1" x14ac:dyDescent="0.3">
      <c r="B414" s="6"/>
      <c r="C414" s="43" t="s">
        <v>8</v>
      </c>
      <c r="D414" s="15"/>
      <c r="E414" s="15"/>
      <c r="F414" s="15"/>
      <c r="G414" s="15"/>
      <c r="H414" s="86"/>
    </row>
    <row r="415" spans="2:8" ht="48" hidden="1" customHeight="1" outlineLevel="1" x14ac:dyDescent="0.3">
      <c r="B415" s="37" t="s">
        <v>200</v>
      </c>
      <c r="C415" s="47" t="s">
        <v>201</v>
      </c>
      <c r="D415" s="15"/>
      <c r="E415" s="15"/>
      <c r="F415" s="15"/>
      <c r="G415" s="15"/>
      <c r="H415" s="86"/>
    </row>
    <row r="416" spans="2:8" hidden="1" outlineLevel="1" x14ac:dyDescent="0.3">
      <c r="B416" s="6"/>
      <c r="C416" s="43" t="s">
        <v>4</v>
      </c>
      <c r="D416" s="15"/>
      <c r="E416" s="15"/>
      <c r="F416" s="15"/>
      <c r="G416" s="15"/>
      <c r="H416" s="86"/>
    </row>
    <row r="417" spans="2:8" hidden="1" outlineLevel="1" x14ac:dyDescent="0.3">
      <c r="B417" s="6"/>
      <c r="C417" s="43" t="s">
        <v>3</v>
      </c>
      <c r="D417" s="15"/>
      <c r="E417" s="15"/>
      <c r="F417" s="15"/>
      <c r="G417" s="15"/>
      <c r="H417" s="86"/>
    </row>
    <row r="418" spans="2:8" hidden="1" outlineLevel="1" x14ac:dyDescent="0.3">
      <c r="B418" s="6"/>
      <c r="C418" s="43" t="s">
        <v>5</v>
      </c>
      <c r="D418" s="15"/>
      <c r="E418" s="15"/>
      <c r="F418" s="15"/>
      <c r="G418" s="15"/>
      <c r="H418" s="86"/>
    </row>
    <row r="419" spans="2:8" hidden="1" outlineLevel="1" x14ac:dyDescent="0.3">
      <c r="B419" s="6"/>
      <c r="C419" s="43" t="s">
        <v>6</v>
      </c>
      <c r="D419" s="15"/>
      <c r="E419" s="15"/>
      <c r="F419" s="15"/>
      <c r="G419" s="15"/>
      <c r="H419" s="86"/>
    </row>
    <row r="420" spans="2:8" hidden="1" outlineLevel="1" x14ac:dyDescent="0.3">
      <c r="B420" s="6"/>
      <c r="C420" s="43" t="s">
        <v>7</v>
      </c>
      <c r="D420" s="15"/>
      <c r="E420" s="15"/>
      <c r="F420" s="15"/>
      <c r="G420" s="15"/>
      <c r="H420" s="86"/>
    </row>
    <row r="421" spans="2:8" hidden="1" outlineLevel="1" x14ac:dyDescent="0.3">
      <c r="B421" s="6"/>
      <c r="C421" s="43" t="s">
        <v>8</v>
      </c>
      <c r="D421" s="15"/>
      <c r="E421" s="15"/>
      <c r="F421" s="15"/>
      <c r="G421" s="15"/>
      <c r="H421" s="86"/>
    </row>
    <row r="422" spans="2:8" ht="30" hidden="1" customHeight="1" outlineLevel="1" x14ac:dyDescent="0.3">
      <c r="B422" s="37" t="s">
        <v>202</v>
      </c>
      <c r="C422" s="47" t="s">
        <v>203</v>
      </c>
      <c r="D422" s="15"/>
      <c r="E422" s="15"/>
      <c r="F422" s="15"/>
      <c r="G422" s="15"/>
      <c r="H422" s="86"/>
    </row>
    <row r="423" spans="2:8" hidden="1" outlineLevel="1" x14ac:dyDescent="0.3">
      <c r="B423" s="6"/>
      <c r="C423" s="43" t="s">
        <v>4</v>
      </c>
      <c r="D423" s="15"/>
      <c r="E423" s="15"/>
      <c r="F423" s="15"/>
      <c r="G423" s="15"/>
      <c r="H423" s="86"/>
    </row>
    <row r="424" spans="2:8" hidden="1" outlineLevel="1" x14ac:dyDescent="0.3">
      <c r="B424" s="6"/>
      <c r="C424" s="43" t="s">
        <v>3</v>
      </c>
      <c r="D424" s="15"/>
      <c r="E424" s="15"/>
      <c r="F424" s="15"/>
      <c r="G424" s="15"/>
      <c r="H424" s="86"/>
    </row>
    <row r="425" spans="2:8" hidden="1" outlineLevel="1" x14ac:dyDescent="0.3">
      <c r="B425" s="6"/>
      <c r="C425" s="43" t="s">
        <v>5</v>
      </c>
      <c r="D425" s="15"/>
      <c r="E425" s="15"/>
      <c r="F425" s="15"/>
      <c r="G425" s="15"/>
      <c r="H425" s="86"/>
    </row>
    <row r="426" spans="2:8" hidden="1" outlineLevel="1" x14ac:dyDescent="0.3">
      <c r="B426" s="6"/>
      <c r="C426" s="43" t="s">
        <v>6</v>
      </c>
      <c r="D426" s="15"/>
      <c r="E426" s="15"/>
      <c r="F426" s="15"/>
      <c r="G426" s="15"/>
      <c r="H426" s="86"/>
    </row>
    <row r="427" spans="2:8" hidden="1" outlineLevel="1" x14ac:dyDescent="0.3">
      <c r="B427" s="6"/>
      <c r="C427" s="43" t="s">
        <v>7</v>
      </c>
      <c r="D427" s="15"/>
      <c r="E427" s="15"/>
      <c r="F427" s="15"/>
      <c r="G427" s="15"/>
      <c r="H427" s="86"/>
    </row>
    <row r="428" spans="2:8" hidden="1" outlineLevel="1" x14ac:dyDescent="0.3">
      <c r="B428" s="6"/>
      <c r="C428" s="43" t="s">
        <v>8</v>
      </c>
      <c r="D428" s="15"/>
      <c r="E428" s="15"/>
      <c r="F428" s="15"/>
      <c r="G428" s="15"/>
      <c r="H428" s="86"/>
    </row>
    <row r="429" spans="2:8" ht="48" hidden="1" customHeight="1" outlineLevel="1" x14ac:dyDescent="0.3">
      <c r="B429" s="37" t="s">
        <v>204</v>
      </c>
      <c r="C429" s="47" t="s">
        <v>205</v>
      </c>
      <c r="D429" s="15"/>
      <c r="E429" s="15"/>
      <c r="F429" s="15"/>
      <c r="G429" s="15"/>
      <c r="H429" s="86"/>
    </row>
    <row r="430" spans="2:8" hidden="1" outlineLevel="1" x14ac:dyDescent="0.3">
      <c r="B430" s="6"/>
      <c r="C430" s="43" t="s">
        <v>4</v>
      </c>
      <c r="D430" s="15"/>
      <c r="E430" s="15"/>
      <c r="F430" s="15"/>
      <c r="G430" s="15"/>
      <c r="H430" s="86"/>
    </row>
    <row r="431" spans="2:8" hidden="1" outlineLevel="1" x14ac:dyDescent="0.3">
      <c r="B431" s="6"/>
      <c r="C431" s="43" t="s">
        <v>3</v>
      </c>
      <c r="D431" s="15"/>
      <c r="E431" s="15"/>
      <c r="F431" s="15"/>
      <c r="G431" s="15"/>
      <c r="H431" s="86"/>
    </row>
    <row r="432" spans="2:8" hidden="1" outlineLevel="1" x14ac:dyDescent="0.3">
      <c r="B432" s="6"/>
      <c r="C432" s="43" t="s">
        <v>5</v>
      </c>
      <c r="D432" s="15"/>
      <c r="E432" s="15"/>
      <c r="F432" s="15"/>
      <c r="G432" s="15"/>
      <c r="H432" s="86"/>
    </row>
    <row r="433" spans="2:8" hidden="1" outlineLevel="1" x14ac:dyDescent="0.3">
      <c r="B433" s="6"/>
      <c r="C433" s="43" t="s">
        <v>6</v>
      </c>
      <c r="D433" s="15"/>
      <c r="E433" s="15"/>
      <c r="F433" s="15"/>
      <c r="G433" s="15"/>
      <c r="H433" s="86"/>
    </row>
    <row r="434" spans="2:8" hidden="1" outlineLevel="1" x14ac:dyDescent="0.3">
      <c r="B434" s="6"/>
      <c r="C434" s="43" t="s">
        <v>7</v>
      </c>
      <c r="D434" s="15"/>
      <c r="E434" s="15"/>
      <c r="F434" s="15"/>
      <c r="G434" s="15"/>
      <c r="H434" s="86"/>
    </row>
    <row r="435" spans="2:8" hidden="1" outlineLevel="1" x14ac:dyDescent="0.3">
      <c r="B435" s="6"/>
      <c r="C435" s="43" t="s">
        <v>8</v>
      </c>
      <c r="D435" s="15"/>
      <c r="E435" s="15"/>
      <c r="F435" s="15"/>
      <c r="G435" s="15"/>
      <c r="H435" s="86"/>
    </row>
    <row r="436" spans="2:8" ht="37.5" hidden="1" customHeight="1" outlineLevel="1" x14ac:dyDescent="0.3">
      <c r="B436" s="37" t="s">
        <v>206</v>
      </c>
      <c r="C436" s="47" t="s">
        <v>207</v>
      </c>
      <c r="D436" s="15"/>
      <c r="E436" s="15"/>
      <c r="F436" s="15"/>
      <c r="G436" s="15"/>
      <c r="H436" s="86"/>
    </row>
    <row r="437" spans="2:8" hidden="1" outlineLevel="1" x14ac:dyDescent="0.3">
      <c r="B437" s="6"/>
      <c r="C437" s="43" t="s">
        <v>4</v>
      </c>
      <c r="D437" s="15"/>
      <c r="E437" s="15"/>
      <c r="F437" s="15"/>
      <c r="G437" s="15"/>
      <c r="H437" s="86"/>
    </row>
    <row r="438" spans="2:8" hidden="1" outlineLevel="1" x14ac:dyDescent="0.3">
      <c r="B438" s="6"/>
      <c r="C438" s="43" t="s">
        <v>3</v>
      </c>
      <c r="D438" s="15"/>
      <c r="E438" s="15"/>
      <c r="F438" s="15"/>
      <c r="G438" s="15"/>
      <c r="H438" s="86"/>
    </row>
    <row r="439" spans="2:8" hidden="1" outlineLevel="1" x14ac:dyDescent="0.3">
      <c r="B439" s="6"/>
      <c r="C439" s="43" t="s">
        <v>5</v>
      </c>
      <c r="D439" s="15"/>
      <c r="E439" s="15"/>
      <c r="F439" s="15"/>
      <c r="G439" s="15"/>
      <c r="H439" s="86"/>
    </row>
    <row r="440" spans="2:8" hidden="1" outlineLevel="1" x14ac:dyDescent="0.3">
      <c r="B440" s="6"/>
      <c r="C440" s="43" t="s">
        <v>6</v>
      </c>
      <c r="D440" s="15"/>
      <c r="E440" s="15"/>
      <c r="F440" s="15"/>
      <c r="G440" s="15"/>
      <c r="H440" s="86"/>
    </row>
    <row r="441" spans="2:8" hidden="1" outlineLevel="1" x14ac:dyDescent="0.3">
      <c r="B441" s="6"/>
      <c r="C441" s="43" t="s">
        <v>7</v>
      </c>
      <c r="D441" s="15"/>
      <c r="E441" s="15"/>
      <c r="F441" s="15"/>
      <c r="G441" s="15"/>
      <c r="H441" s="86"/>
    </row>
    <row r="442" spans="2:8" hidden="1" outlineLevel="1" x14ac:dyDescent="0.3">
      <c r="B442" s="6"/>
      <c r="C442" s="43" t="s">
        <v>8</v>
      </c>
      <c r="D442" s="15"/>
      <c r="E442" s="15"/>
      <c r="F442" s="15"/>
      <c r="G442" s="15"/>
      <c r="H442" s="86"/>
    </row>
    <row r="443" spans="2:8" ht="18" collapsed="1" x14ac:dyDescent="0.3">
      <c r="B443" s="40" t="s">
        <v>208</v>
      </c>
      <c r="C443" s="41" t="s">
        <v>2</v>
      </c>
      <c r="D443" s="40"/>
      <c r="E443" s="40"/>
      <c r="F443" s="40"/>
      <c r="G443" s="40"/>
      <c r="H443" s="88"/>
    </row>
    <row r="444" spans="2:8" x14ac:dyDescent="0.3">
      <c r="B444" s="37" t="s">
        <v>209</v>
      </c>
      <c r="C444" s="42" t="s">
        <v>210</v>
      </c>
      <c r="D444" s="15"/>
      <c r="E444" s="15"/>
      <c r="F444" s="15"/>
      <c r="G444" s="15"/>
      <c r="H444" s="86"/>
    </row>
    <row r="445" spans="2:8" ht="49.5" x14ac:dyDescent="0.3">
      <c r="B445" s="53"/>
      <c r="C445" s="42" t="s">
        <v>390</v>
      </c>
      <c r="D445" s="15">
        <v>2021</v>
      </c>
      <c r="E445" s="15">
        <v>6</v>
      </c>
      <c r="F445" s="15"/>
      <c r="G445" s="15">
        <v>500</v>
      </c>
      <c r="H445" s="86">
        <v>2297.5100000000002</v>
      </c>
    </row>
    <row r="446" spans="2:8" ht="49.5" x14ac:dyDescent="0.3">
      <c r="B446" s="53"/>
      <c r="C446" s="42" t="s">
        <v>390</v>
      </c>
      <c r="D446" s="15">
        <v>2021</v>
      </c>
      <c r="E446" s="15">
        <v>10</v>
      </c>
      <c r="F446" s="15"/>
      <c r="G446" s="15">
        <v>500</v>
      </c>
      <c r="H446" s="86">
        <v>2297.5100000000002</v>
      </c>
    </row>
    <row r="447" spans="2:8" hidden="1" outlineLevel="1" x14ac:dyDescent="0.3">
      <c r="B447" s="6"/>
      <c r="C447" s="43" t="s">
        <v>211</v>
      </c>
      <c r="D447" s="15"/>
      <c r="E447" s="15"/>
      <c r="F447" s="15"/>
      <c r="G447" s="15"/>
      <c r="H447" s="86"/>
    </row>
    <row r="448" spans="2:8" hidden="1" outlineLevel="1" x14ac:dyDescent="0.3">
      <c r="B448" s="6"/>
      <c r="C448" s="43" t="s">
        <v>212</v>
      </c>
      <c r="D448" s="15"/>
      <c r="E448" s="15"/>
      <c r="F448" s="15"/>
      <c r="G448" s="15"/>
      <c r="H448" s="86"/>
    </row>
    <row r="449" spans="2:8" hidden="1" outlineLevel="1" x14ac:dyDescent="0.3">
      <c r="B449" s="6"/>
      <c r="C449" s="43" t="s">
        <v>213</v>
      </c>
      <c r="D449" s="15"/>
      <c r="E449" s="15"/>
      <c r="F449" s="15"/>
      <c r="G449" s="15"/>
      <c r="H449" s="86"/>
    </row>
    <row r="450" spans="2:8" hidden="1" outlineLevel="1" x14ac:dyDescent="0.3">
      <c r="B450" s="6"/>
      <c r="C450" s="43" t="s">
        <v>214</v>
      </c>
      <c r="D450" s="15"/>
      <c r="E450" s="15"/>
      <c r="F450" s="15"/>
      <c r="G450" s="15"/>
      <c r="H450" s="86"/>
    </row>
    <row r="451" spans="2:8" ht="33" hidden="1" outlineLevel="1" x14ac:dyDescent="0.3">
      <c r="B451" s="37" t="s">
        <v>215</v>
      </c>
      <c r="C451" s="42" t="s">
        <v>216</v>
      </c>
      <c r="D451" s="15"/>
      <c r="E451" s="15"/>
      <c r="F451" s="15"/>
      <c r="G451" s="15"/>
      <c r="H451" s="86"/>
    </row>
    <row r="452" spans="2:8" ht="33" hidden="1" outlineLevel="1" x14ac:dyDescent="0.3">
      <c r="B452" s="37"/>
      <c r="C452" s="7" t="s">
        <v>217</v>
      </c>
      <c r="D452" s="15"/>
      <c r="E452" s="15"/>
      <c r="F452" s="15"/>
      <c r="G452" s="15"/>
      <c r="H452" s="86"/>
    </row>
    <row r="453" spans="2:8" ht="33" hidden="1" outlineLevel="1" x14ac:dyDescent="0.3">
      <c r="B453" s="6"/>
      <c r="C453" s="43" t="s">
        <v>218</v>
      </c>
      <c r="D453" s="15"/>
      <c r="E453" s="15"/>
      <c r="F453" s="15"/>
      <c r="G453" s="15"/>
      <c r="H453" s="86"/>
    </row>
    <row r="454" spans="2:8" ht="33" hidden="1" outlineLevel="1" x14ac:dyDescent="0.3">
      <c r="B454" s="6"/>
      <c r="C454" s="43" t="s">
        <v>219</v>
      </c>
      <c r="D454" s="15"/>
      <c r="E454" s="15"/>
      <c r="F454" s="15"/>
      <c r="G454" s="15"/>
      <c r="H454" s="86"/>
    </row>
    <row r="455" spans="2:8" hidden="1" outlineLevel="1" x14ac:dyDescent="0.3">
      <c r="B455" s="6"/>
      <c r="C455" s="43" t="s">
        <v>220</v>
      </c>
      <c r="D455" s="15"/>
      <c r="E455" s="15"/>
      <c r="F455" s="15"/>
      <c r="G455" s="15"/>
      <c r="H455" s="86"/>
    </row>
    <row r="456" spans="2:8" ht="33" hidden="1" outlineLevel="1" x14ac:dyDescent="0.3">
      <c r="B456" s="37" t="s">
        <v>221</v>
      </c>
      <c r="C456" s="42" t="s">
        <v>222</v>
      </c>
      <c r="D456" s="15"/>
      <c r="E456" s="15"/>
      <c r="F456" s="15"/>
      <c r="G456" s="15"/>
      <c r="H456" s="86"/>
    </row>
    <row r="457" spans="2:8" ht="33" hidden="1" outlineLevel="1" x14ac:dyDescent="0.3">
      <c r="B457" s="6"/>
      <c r="C457" s="43" t="s">
        <v>223</v>
      </c>
      <c r="D457" s="15"/>
      <c r="E457" s="15"/>
      <c r="F457" s="15"/>
      <c r="G457" s="15"/>
      <c r="H457" s="86"/>
    </row>
    <row r="458" spans="2:8" ht="33" hidden="1" outlineLevel="1" x14ac:dyDescent="0.3">
      <c r="B458" s="6"/>
      <c r="C458" s="43" t="s">
        <v>224</v>
      </c>
      <c r="D458" s="15"/>
      <c r="E458" s="15"/>
      <c r="F458" s="15"/>
      <c r="G458" s="15"/>
      <c r="H458" s="86"/>
    </row>
    <row r="459" spans="2:8" ht="28.5" hidden="1" customHeight="1" outlineLevel="1" x14ac:dyDescent="0.3">
      <c r="B459" s="37"/>
      <c r="C459" s="7" t="s">
        <v>225</v>
      </c>
      <c r="D459" s="15"/>
      <c r="E459" s="15"/>
      <c r="F459" s="15"/>
      <c r="G459" s="15"/>
      <c r="H459" s="86"/>
    </row>
    <row r="460" spans="2:8" hidden="1" outlineLevel="1" x14ac:dyDescent="0.3">
      <c r="B460" s="6"/>
      <c r="C460" s="43" t="s">
        <v>226</v>
      </c>
      <c r="D460" s="15"/>
      <c r="E460" s="15"/>
      <c r="F460" s="15"/>
      <c r="G460" s="15"/>
      <c r="H460" s="86"/>
    </row>
    <row r="461" spans="2:8" ht="81.75" customHeight="1" collapsed="1" x14ac:dyDescent="0.3">
      <c r="B461" s="40" t="s">
        <v>227</v>
      </c>
      <c r="C461" s="41" t="s">
        <v>228</v>
      </c>
      <c r="D461" s="40"/>
      <c r="E461" s="40"/>
      <c r="F461" s="40"/>
      <c r="G461" s="40"/>
      <c r="H461" s="88"/>
    </row>
    <row r="462" spans="2:8" s="56" customFormat="1" ht="33" x14ac:dyDescent="0.3">
      <c r="B462" s="64" t="s">
        <v>229</v>
      </c>
      <c r="C462" s="42" t="s">
        <v>230</v>
      </c>
      <c r="D462" s="65"/>
      <c r="E462" s="65"/>
      <c r="F462" s="65"/>
      <c r="G462" s="65"/>
      <c r="H462" s="87"/>
    </row>
    <row r="463" spans="2:8" ht="33" x14ac:dyDescent="0.3">
      <c r="B463" s="53">
        <v>1</v>
      </c>
      <c r="C463" s="43" t="s">
        <v>391</v>
      </c>
      <c r="D463" s="15">
        <v>2019</v>
      </c>
      <c r="E463" s="15">
        <v>0.4</v>
      </c>
      <c r="F463" s="15"/>
      <c r="G463" s="15">
        <v>60</v>
      </c>
      <c r="H463" s="86">
        <v>352.53890000000001</v>
      </c>
    </row>
    <row r="464" spans="2:8" ht="33" x14ac:dyDescent="0.3">
      <c r="B464" s="53">
        <v>2</v>
      </c>
      <c r="C464" s="43" t="s">
        <v>392</v>
      </c>
      <c r="D464" s="15">
        <v>2019</v>
      </c>
      <c r="E464" s="15">
        <v>0.4</v>
      </c>
      <c r="F464" s="15"/>
      <c r="G464" s="15">
        <v>14</v>
      </c>
      <c r="H464" s="86">
        <v>352.53890999999999</v>
      </c>
    </row>
    <row r="465" spans="2:8" ht="33" x14ac:dyDescent="0.3">
      <c r="B465" s="53">
        <v>3</v>
      </c>
      <c r="C465" s="43" t="s">
        <v>393</v>
      </c>
      <c r="D465" s="15">
        <v>2019</v>
      </c>
      <c r="E465" s="15">
        <v>0.4</v>
      </c>
      <c r="F465" s="15"/>
      <c r="G465" s="15">
        <v>15</v>
      </c>
      <c r="H465" s="86">
        <v>334.66840999999999</v>
      </c>
    </row>
    <row r="466" spans="2:8" ht="33" x14ac:dyDescent="0.3">
      <c r="B466" s="53">
        <v>4</v>
      </c>
      <c r="C466" s="43" t="s">
        <v>394</v>
      </c>
      <c r="D466" s="15">
        <v>2019</v>
      </c>
      <c r="E466" s="15">
        <v>0.4</v>
      </c>
      <c r="F466" s="15"/>
      <c r="G466" s="15">
        <v>15</v>
      </c>
      <c r="H466" s="86">
        <v>332.76249000000001</v>
      </c>
    </row>
    <row r="467" spans="2:8" ht="33" x14ac:dyDescent="0.3">
      <c r="B467" s="53">
        <v>5</v>
      </c>
      <c r="C467" s="43" t="s">
        <v>395</v>
      </c>
      <c r="D467" s="15">
        <v>2019</v>
      </c>
      <c r="E467" s="15">
        <v>0.22</v>
      </c>
      <c r="F467" s="15"/>
      <c r="G467" s="15">
        <v>7</v>
      </c>
      <c r="H467" s="86">
        <v>383.67025999999998</v>
      </c>
    </row>
    <row r="468" spans="2:8" s="56" customFormat="1" ht="33" x14ac:dyDescent="0.3">
      <c r="B468" s="64">
        <v>6</v>
      </c>
      <c r="C468" s="42" t="s">
        <v>232</v>
      </c>
      <c r="D468" s="65"/>
      <c r="E468" s="65"/>
      <c r="F468" s="65"/>
      <c r="G468" s="65"/>
      <c r="H468" s="87">
        <v>0</v>
      </c>
    </row>
    <row r="469" spans="2:8" ht="33" x14ac:dyDescent="0.3">
      <c r="B469" s="53">
        <v>7</v>
      </c>
      <c r="C469" s="43" t="s">
        <v>396</v>
      </c>
      <c r="D469" s="15">
        <v>2019</v>
      </c>
      <c r="E469" s="15">
        <v>0.4</v>
      </c>
      <c r="F469" s="15"/>
      <c r="G469" s="15">
        <v>74.599999999999994</v>
      </c>
      <c r="H469" s="86">
        <v>417.92975999999999</v>
      </c>
    </row>
    <row r="470" spans="2:8" ht="33" x14ac:dyDescent="0.3">
      <c r="B470" s="53">
        <v>8</v>
      </c>
      <c r="C470" s="43" t="s">
        <v>397</v>
      </c>
      <c r="D470" s="15">
        <v>2019</v>
      </c>
      <c r="E470" s="15">
        <v>0.4</v>
      </c>
      <c r="F470" s="15"/>
      <c r="G470" s="15">
        <v>145</v>
      </c>
      <c r="H470" s="86">
        <v>374.12578000000002</v>
      </c>
    </row>
    <row r="471" spans="2:8" ht="33" x14ac:dyDescent="0.3">
      <c r="B471" s="53">
        <v>9</v>
      </c>
      <c r="C471" s="43" t="s">
        <v>398</v>
      </c>
      <c r="D471" s="15">
        <v>2019</v>
      </c>
      <c r="E471" s="15">
        <v>0.4</v>
      </c>
      <c r="F471" s="15"/>
      <c r="G471" s="15">
        <v>140</v>
      </c>
      <c r="H471" s="86">
        <v>400.81819000000002</v>
      </c>
    </row>
    <row r="472" spans="2:8" ht="33" x14ac:dyDescent="0.3">
      <c r="B472" s="53">
        <v>10</v>
      </c>
      <c r="C472" s="43" t="s">
        <v>399</v>
      </c>
      <c r="D472" s="15">
        <v>2019</v>
      </c>
      <c r="E472" s="15">
        <v>0.4</v>
      </c>
      <c r="F472" s="15"/>
      <c r="G472" s="15">
        <v>100</v>
      </c>
      <c r="H472" s="86">
        <v>305.04552000000001</v>
      </c>
    </row>
    <row r="473" spans="2:8" ht="33" x14ac:dyDescent="0.3">
      <c r="B473" s="53">
        <v>11</v>
      </c>
      <c r="C473" s="43" t="s">
        <v>400</v>
      </c>
      <c r="D473" s="15">
        <v>2019</v>
      </c>
      <c r="E473" s="15">
        <v>0.4</v>
      </c>
      <c r="F473" s="15"/>
      <c r="G473" s="15">
        <v>100</v>
      </c>
      <c r="H473" s="86">
        <v>313.58368000000002</v>
      </c>
    </row>
    <row r="474" spans="2:8" ht="33" x14ac:dyDescent="0.3">
      <c r="B474" s="53">
        <v>12</v>
      </c>
      <c r="C474" s="43" t="s">
        <v>401</v>
      </c>
      <c r="D474" s="15">
        <v>2019</v>
      </c>
      <c r="E474" s="15">
        <v>0.22</v>
      </c>
      <c r="F474" s="15"/>
      <c r="G474" s="15">
        <v>3</v>
      </c>
      <c r="H474" s="86">
        <v>306.26890000000003</v>
      </c>
    </row>
    <row r="475" spans="2:8" ht="33" x14ac:dyDescent="0.3">
      <c r="B475" s="53">
        <v>13</v>
      </c>
      <c r="C475" s="43" t="s">
        <v>402</v>
      </c>
      <c r="D475" s="15">
        <v>2019</v>
      </c>
      <c r="E475" s="15">
        <v>0.22</v>
      </c>
      <c r="F475" s="15"/>
      <c r="G475" s="15">
        <v>4</v>
      </c>
      <c r="H475" s="86">
        <v>360.45362</v>
      </c>
    </row>
    <row r="476" spans="2:8" ht="33" x14ac:dyDescent="0.3">
      <c r="B476" s="53">
        <v>14</v>
      </c>
      <c r="C476" s="43" t="s">
        <v>403</v>
      </c>
      <c r="D476" s="15">
        <v>2019</v>
      </c>
      <c r="E476" s="15">
        <v>0.4</v>
      </c>
      <c r="F476" s="15"/>
      <c r="G476" s="15">
        <v>5</v>
      </c>
      <c r="H476" s="86">
        <v>343.33422999999999</v>
      </c>
    </row>
    <row r="477" spans="2:8" ht="33" x14ac:dyDescent="0.3">
      <c r="B477" s="53">
        <v>15</v>
      </c>
      <c r="C477" s="43" t="s">
        <v>404</v>
      </c>
      <c r="D477" s="15">
        <v>2019</v>
      </c>
      <c r="E477" s="15">
        <v>0.22</v>
      </c>
      <c r="F477" s="15"/>
      <c r="G477" s="15">
        <v>5</v>
      </c>
      <c r="H477" s="86">
        <v>403.83128999999997</v>
      </c>
    </row>
    <row r="478" spans="2:8" ht="33" x14ac:dyDescent="0.3">
      <c r="B478" s="53">
        <v>16</v>
      </c>
      <c r="C478" s="43" t="s">
        <v>405</v>
      </c>
      <c r="D478" s="15">
        <v>2019</v>
      </c>
      <c r="E478" s="15">
        <v>0.4</v>
      </c>
      <c r="F478" s="15"/>
      <c r="G478" s="15">
        <v>7</v>
      </c>
      <c r="H478" s="86">
        <v>356.70044000000001</v>
      </c>
    </row>
    <row r="479" spans="2:8" ht="33" x14ac:dyDescent="0.3">
      <c r="B479" s="53">
        <v>17</v>
      </c>
      <c r="C479" s="43" t="s">
        <v>406</v>
      </c>
      <c r="D479" s="15">
        <v>2019</v>
      </c>
      <c r="E479" s="15">
        <v>0.4</v>
      </c>
      <c r="F479" s="15"/>
      <c r="G479" s="15">
        <v>15</v>
      </c>
      <c r="H479" s="86">
        <v>366.51421999999997</v>
      </c>
    </row>
    <row r="480" spans="2:8" ht="49.5" x14ac:dyDescent="0.3">
      <c r="B480" s="53">
        <v>18</v>
      </c>
      <c r="C480" s="43" t="s">
        <v>407</v>
      </c>
      <c r="D480" s="15">
        <v>2019</v>
      </c>
      <c r="E480" s="15">
        <v>0.22</v>
      </c>
      <c r="F480" s="15"/>
      <c r="G480" s="15">
        <v>5</v>
      </c>
      <c r="H480" s="86">
        <v>363.65727000000004</v>
      </c>
    </row>
    <row r="481" spans="2:8" ht="33" x14ac:dyDescent="0.3">
      <c r="B481" s="53">
        <v>19</v>
      </c>
      <c r="C481" s="43" t="s">
        <v>408</v>
      </c>
      <c r="D481" s="15">
        <v>2019</v>
      </c>
      <c r="E481" s="15">
        <v>0.4</v>
      </c>
      <c r="F481" s="15"/>
      <c r="G481" s="15">
        <v>110</v>
      </c>
      <c r="H481" s="86">
        <v>704.52929000000006</v>
      </c>
    </row>
    <row r="482" spans="2:8" x14ac:dyDescent="0.3">
      <c r="B482" s="53">
        <v>20</v>
      </c>
      <c r="C482" s="43" t="s">
        <v>302</v>
      </c>
      <c r="D482" s="15">
        <v>2021</v>
      </c>
      <c r="E482" s="15">
        <v>6</v>
      </c>
      <c r="F482" s="15"/>
      <c r="G482" s="15">
        <v>10</v>
      </c>
      <c r="H482" s="86">
        <v>394.91</v>
      </c>
    </row>
    <row r="483" spans="2:8" ht="33" x14ac:dyDescent="0.3">
      <c r="B483" s="6"/>
      <c r="C483" s="43" t="s">
        <v>231</v>
      </c>
      <c r="D483" s="15"/>
      <c r="E483" s="15"/>
      <c r="F483" s="15"/>
      <c r="G483" s="15"/>
      <c r="H483" s="86"/>
    </row>
    <row r="484" spans="2:8" x14ac:dyDescent="0.3">
      <c r="B484" s="6"/>
      <c r="C484" s="43" t="s">
        <v>303</v>
      </c>
      <c r="D484" s="15">
        <v>2021</v>
      </c>
      <c r="E484" s="15">
        <v>6</v>
      </c>
      <c r="F484" s="15"/>
      <c r="G484" s="15">
        <v>30</v>
      </c>
      <c r="H484" s="86">
        <v>394.91</v>
      </c>
    </row>
    <row r="485" spans="2:8" x14ac:dyDescent="0.3">
      <c r="B485" s="6"/>
      <c r="C485" s="43" t="s">
        <v>304</v>
      </c>
      <c r="D485" s="15">
        <v>2021</v>
      </c>
      <c r="E485" s="15">
        <v>6</v>
      </c>
      <c r="F485" s="15"/>
      <c r="G485" s="15">
        <v>50</v>
      </c>
      <c r="H485" s="86">
        <v>485.08</v>
      </c>
    </row>
    <row r="486" spans="2:8" x14ac:dyDescent="0.3">
      <c r="B486" s="6"/>
      <c r="C486" s="43" t="s">
        <v>305</v>
      </c>
      <c r="D486" s="15">
        <v>2021</v>
      </c>
      <c r="E486" s="15">
        <v>6</v>
      </c>
      <c r="F486" s="15"/>
      <c r="G486" s="15">
        <v>50</v>
      </c>
      <c r="H486" s="86">
        <v>485.08</v>
      </c>
    </row>
    <row r="487" spans="2:8" s="56" customFormat="1" ht="33" x14ac:dyDescent="0.3">
      <c r="B487" s="55"/>
      <c r="C487" s="42" t="s">
        <v>232</v>
      </c>
      <c r="D487" s="65"/>
      <c r="E487" s="65"/>
      <c r="F487" s="65"/>
      <c r="G487" s="65"/>
      <c r="H487" s="87"/>
    </row>
    <row r="488" spans="2:8" x14ac:dyDescent="0.3">
      <c r="B488" s="6"/>
      <c r="C488" s="43" t="s">
        <v>306</v>
      </c>
      <c r="D488" s="15">
        <v>2021</v>
      </c>
      <c r="E488" s="15">
        <v>6</v>
      </c>
      <c r="F488" s="15"/>
      <c r="G488" s="15">
        <v>80</v>
      </c>
      <c r="H488" s="86">
        <v>678.65</v>
      </c>
    </row>
    <row r="489" spans="2:8" x14ac:dyDescent="0.3">
      <c r="B489" s="6"/>
      <c r="C489" s="43" t="s">
        <v>307</v>
      </c>
      <c r="D489" s="15">
        <v>2021</v>
      </c>
      <c r="E489" s="15">
        <v>6</v>
      </c>
      <c r="F489" s="15"/>
      <c r="G489" s="15">
        <v>130</v>
      </c>
      <c r="H489" s="86">
        <v>766.49</v>
      </c>
    </row>
    <row r="490" spans="2:8" s="56" customFormat="1" ht="33" x14ac:dyDescent="0.3">
      <c r="B490" s="55"/>
      <c r="C490" s="42" t="s">
        <v>233</v>
      </c>
      <c r="D490" s="65"/>
      <c r="E490" s="65"/>
      <c r="F490" s="65"/>
      <c r="G490" s="65"/>
      <c r="H490" s="87"/>
    </row>
    <row r="491" spans="2:8" x14ac:dyDescent="0.3">
      <c r="B491" s="6"/>
      <c r="C491" s="43" t="s">
        <v>409</v>
      </c>
      <c r="D491" s="15">
        <v>2021</v>
      </c>
      <c r="E491" s="15">
        <v>6</v>
      </c>
      <c r="F491" s="15"/>
      <c r="G491" s="15">
        <v>180</v>
      </c>
      <c r="H491" s="86">
        <v>1197.1500000000001</v>
      </c>
    </row>
    <row r="492" spans="2:8" x14ac:dyDescent="0.3">
      <c r="B492" s="6"/>
      <c r="C492" s="43" t="s">
        <v>410</v>
      </c>
      <c r="D492" s="15">
        <v>2021</v>
      </c>
      <c r="E492" s="15">
        <v>6</v>
      </c>
      <c r="F492" s="15"/>
      <c r="G492" s="15">
        <v>300</v>
      </c>
      <c r="H492" s="86">
        <v>1591.28</v>
      </c>
    </row>
    <row r="493" spans="2:8" s="56" customFormat="1" ht="28.5" customHeight="1" x14ac:dyDescent="0.3">
      <c r="B493" s="64"/>
      <c r="C493" s="47" t="s">
        <v>234</v>
      </c>
      <c r="D493" s="65"/>
      <c r="E493" s="65"/>
      <c r="F493" s="65"/>
      <c r="G493" s="65"/>
      <c r="H493" s="87"/>
    </row>
    <row r="494" spans="2:8" ht="28.5" customHeight="1" x14ac:dyDescent="0.3">
      <c r="B494" s="53"/>
      <c r="C494" s="7" t="s">
        <v>411</v>
      </c>
      <c r="D494" s="15">
        <v>2021</v>
      </c>
      <c r="E494" s="15">
        <v>6</v>
      </c>
      <c r="F494" s="15"/>
      <c r="G494" s="15">
        <v>530</v>
      </c>
      <c r="H494" s="86">
        <v>2323.5700000000002</v>
      </c>
    </row>
    <row r="495" spans="2:8" ht="33" x14ac:dyDescent="0.3">
      <c r="B495" s="6"/>
      <c r="C495" s="43" t="s">
        <v>235</v>
      </c>
      <c r="D495" s="15"/>
      <c r="E495" s="15"/>
      <c r="F495" s="15"/>
      <c r="G495" s="15"/>
      <c r="H495" s="86"/>
    </row>
    <row r="496" spans="2:8" x14ac:dyDescent="0.3">
      <c r="B496" s="6"/>
      <c r="C496" s="43" t="s">
        <v>308</v>
      </c>
      <c r="D496" s="15">
        <v>2021</v>
      </c>
      <c r="E496" s="15">
        <v>6</v>
      </c>
      <c r="F496" s="15"/>
      <c r="G496" s="15">
        <v>800</v>
      </c>
      <c r="H496" s="86">
        <v>3729.83</v>
      </c>
    </row>
    <row r="497" spans="2:8" ht="33" hidden="1" outlineLevel="1" x14ac:dyDescent="0.3">
      <c r="B497" s="37" t="s">
        <v>236</v>
      </c>
      <c r="C497" s="43" t="s">
        <v>237</v>
      </c>
      <c r="D497" s="15"/>
      <c r="E497" s="15"/>
      <c r="F497" s="15"/>
      <c r="G497" s="15"/>
      <c r="H497" s="86"/>
    </row>
    <row r="498" spans="2:8" ht="33" hidden="1" outlineLevel="1" x14ac:dyDescent="0.3">
      <c r="B498" s="6"/>
      <c r="C498" s="43" t="s">
        <v>238</v>
      </c>
      <c r="D498" s="15"/>
      <c r="E498" s="15"/>
      <c r="F498" s="15"/>
      <c r="G498" s="15"/>
      <c r="H498" s="86"/>
    </row>
    <row r="499" spans="2:8" ht="33" hidden="1" outlineLevel="1" x14ac:dyDescent="0.3">
      <c r="B499" s="6"/>
      <c r="C499" s="43" t="s">
        <v>239</v>
      </c>
      <c r="D499" s="15"/>
      <c r="E499" s="15"/>
      <c r="F499" s="15"/>
      <c r="G499" s="15"/>
      <c r="H499" s="86"/>
    </row>
    <row r="500" spans="2:8" ht="33" hidden="1" outlineLevel="1" x14ac:dyDescent="0.3">
      <c r="B500" s="6"/>
      <c r="C500" s="43" t="s">
        <v>240</v>
      </c>
      <c r="D500" s="15"/>
      <c r="E500" s="15"/>
      <c r="F500" s="15"/>
      <c r="G500" s="15"/>
      <c r="H500" s="86"/>
    </row>
    <row r="501" spans="2:8" ht="33" hidden="1" outlineLevel="1" x14ac:dyDescent="0.3">
      <c r="B501" s="6"/>
      <c r="C501" s="43" t="s">
        <v>241</v>
      </c>
      <c r="D501" s="15"/>
      <c r="E501" s="15"/>
      <c r="F501" s="15"/>
      <c r="G501" s="15"/>
      <c r="H501" s="86"/>
    </row>
    <row r="502" spans="2:8" ht="28.5" hidden="1" customHeight="1" outlineLevel="1" x14ac:dyDescent="0.3">
      <c r="B502" s="37"/>
      <c r="C502" s="7" t="s">
        <v>242</v>
      </c>
      <c r="D502" s="15"/>
      <c r="E502" s="15"/>
      <c r="F502" s="15"/>
      <c r="G502" s="15"/>
      <c r="H502" s="86"/>
    </row>
    <row r="503" spans="2:8" ht="54.75" customHeight="1" collapsed="1" x14ac:dyDescent="0.3">
      <c r="B503" s="40" t="s">
        <v>243</v>
      </c>
      <c r="C503" s="41" t="s">
        <v>244</v>
      </c>
      <c r="D503" s="40"/>
      <c r="E503" s="40"/>
      <c r="F503" s="40"/>
      <c r="G503" s="40"/>
      <c r="H503" s="88"/>
    </row>
    <row r="504" spans="2:8" s="17" customFormat="1" ht="36" hidden="1" outlineLevel="1" x14ac:dyDescent="0.3">
      <c r="B504" s="48"/>
      <c r="C504" s="51" t="s">
        <v>245</v>
      </c>
      <c r="D504" s="48"/>
      <c r="E504" s="48"/>
      <c r="F504" s="48"/>
      <c r="G504" s="48"/>
      <c r="H504" s="89"/>
    </row>
    <row r="505" spans="2:8" ht="33" hidden="1" outlineLevel="1" x14ac:dyDescent="0.3">
      <c r="B505" s="6"/>
      <c r="C505" s="43" t="s">
        <v>246</v>
      </c>
      <c r="D505" s="15"/>
      <c r="E505" s="15"/>
      <c r="F505" s="15"/>
      <c r="G505" s="15"/>
      <c r="H505" s="86"/>
    </row>
    <row r="506" spans="2:8" ht="33" hidden="1" outlineLevel="1" x14ac:dyDescent="0.3">
      <c r="B506" s="6"/>
      <c r="C506" s="43" t="s">
        <v>247</v>
      </c>
      <c r="D506" s="15"/>
      <c r="E506" s="15"/>
      <c r="F506" s="15"/>
      <c r="G506" s="15"/>
      <c r="H506" s="86"/>
    </row>
    <row r="507" spans="2:8" ht="33" hidden="1" outlineLevel="1" x14ac:dyDescent="0.3">
      <c r="B507" s="6"/>
      <c r="C507" s="43" t="s">
        <v>248</v>
      </c>
      <c r="D507" s="15"/>
      <c r="E507" s="15"/>
      <c r="F507" s="15"/>
      <c r="G507" s="15"/>
      <c r="H507" s="86"/>
    </row>
    <row r="508" spans="2:8" ht="33" hidden="1" outlineLevel="1" x14ac:dyDescent="0.3">
      <c r="B508" s="6"/>
      <c r="C508" s="43" t="s">
        <v>249</v>
      </c>
      <c r="D508" s="15"/>
      <c r="E508" s="15"/>
      <c r="F508" s="15"/>
      <c r="G508" s="15"/>
      <c r="H508" s="86"/>
    </row>
    <row r="509" spans="2:8" ht="33" hidden="1" outlineLevel="1" x14ac:dyDescent="0.3">
      <c r="B509" s="6"/>
      <c r="C509" s="43" t="s">
        <v>250</v>
      </c>
      <c r="D509" s="15"/>
      <c r="E509" s="15"/>
      <c r="F509" s="15"/>
      <c r="G509" s="15"/>
      <c r="H509" s="86"/>
    </row>
    <row r="510" spans="2:8" ht="28.5" hidden="1" customHeight="1" outlineLevel="1" x14ac:dyDescent="0.3">
      <c r="B510" s="37" t="s">
        <v>251</v>
      </c>
      <c r="C510" s="7" t="s">
        <v>252</v>
      </c>
      <c r="D510" s="15"/>
      <c r="E510" s="15"/>
      <c r="F510" s="15"/>
      <c r="G510" s="15"/>
      <c r="H510" s="86"/>
    </row>
    <row r="511" spans="2:8" ht="33" hidden="1" outlineLevel="1" x14ac:dyDescent="0.3">
      <c r="B511" s="6"/>
      <c r="C511" s="43" t="s">
        <v>253</v>
      </c>
      <c r="D511" s="15"/>
      <c r="E511" s="15"/>
      <c r="F511" s="15"/>
      <c r="G511" s="15"/>
      <c r="H511" s="86"/>
    </row>
    <row r="512" spans="2:8" ht="33" hidden="1" outlineLevel="1" x14ac:dyDescent="0.3">
      <c r="B512" s="6"/>
      <c r="C512" s="43" t="s">
        <v>254</v>
      </c>
      <c r="D512" s="15"/>
      <c r="E512" s="15"/>
      <c r="F512" s="15"/>
      <c r="G512" s="15"/>
      <c r="H512" s="86"/>
    </row>
    <row r="513" spans="2:8" ht="33" hidden="1" outlineLevel="1" x14ac:dyDescent="0.3">
      <c r="B513" s="6"/>
      <c r="C513" s="43" t="s">
        <v>255</v>
      </c>
      <c r="D513" s="15"/>
      <c r="E513" s="15"/>
      <c r="F513" s="15"/>
      <c r="G513" s="15"/>
      <c r="H513" s="86"/>
    </row>
    <row r="514" spans="2:8" ht="33" hidden="1" outlineLevel="1" x14ac:dyDescent="0.3">
      <c r="B514" s="6"/>
      <c r="C514" s="43" t="s">
        <v>256</v>
      </c>
      <c r="D514" s="15"/>
      <c r="E514" s="15"/>
      <c r="F514" s="15"/>
      <c r="G514" s="15"/>
      <c r="H514" s="86"/>
    </row>
    <row r="515" spans="2:8" s="56" customFormat="1" ht="33" collapsed="1" x14ac:dyDescent="0.3">
      <c r="B515" s="55"/>
      <c r="C515" s="42" t="s">
        <v>257</v>
      </c>
      <c r="D515" s="65"/>
      <c r="E515" s="65"/>
      <c r="F515" s="65"/>
      <c r="G515" s="65"/>
      <c r="H515" s="87"/>
    </row>
    <row r="516" spans="2:8" x14ac:dyDescent="0.3">
      <c r="B516" s="6"/>
      <c r="C516" s="43" t="s">
        <v>412</v>
      </c>
      <c r="D516" s="15">
        <v>2021</v>
      </c>
      <c r="E516" s="15">
        <v>6</v>
      </c>
      <c r="F516" s="15"/>
      <c r="G516" s="15">
        <v>800</v>
      </c>
      <c r="H516" s="86">
        <v>32576.55</v>
      </c>
    </row>
    <row r="517" spans="2:8" ht="35.25" hidden="1" customHeight="1" outlineLevel="1" x14ac:dyDescent="0.3">
      <c r="B517" s="40" t="s">
        <v>258</v>
      </c>
      <c r="C517" s="41" t="s">
        <v>259</v>
      </c>
      <c r="D517" s="40"/>
      <c r="E517" s="40"/>
      <c r="F517" s="40"/>
      <c r="G517" s="40"/>
      <c r="H517" s="88"/>
    </row>
    <row r="518" spans="2:8" hidden="1" outlineLevel="1" x14ac:dyDescent="0.3">
      <c r="B518" s="6"/>
      <c r="C518" s="43" t="s">
        <v>260</v>
      </c>
      <c r="D518" s="15"/>
      <c r="E518" s="15"/>
      <c r="F518" s="15"/>
      <c r="G518" s="15"/>
      <c r="H518" s="86"/>
    </row>
    <row r="519" spans="2:8" hidden="1" outlineLevel="1" x14ac:dyDescent="0.3">
      <c r="B519" s="6"/>
      <c r="C519" s="43" t="s">
        <v>261</v>
      </c>
      <c r="D519" s="15"/>
      <c r="E519" s="15"/>
      <c r="F519" s="15"/>
      <c r="G519" s="15"/>
      <c r="H519" s="86"/>
    </row>
    <row r="520" spans="2:8" ht="35.25" customHeight="1" collapsed="1" x14ac:dyDescent="0.3">
      <c r="B520" s="40" t="s">
        <v>262</v>
      </c>
      <c r="C520" s="41" t="s">
        <v>263</v>
      </c>
      <c r="D520" s="40"/>
      <c r="E520" s="40"/>
      <c r="F520" s="40"/>
      <c r="G520" s="40"/>
      <c r="H520" s="88"/>
    </row>
    <row r="521" spans="2:8" x14ac:dyDescent="0.3">
      <c r="B521" s="6"/>
      <c r="C521" s="43" t="s">
        <v>264</v>
      </c>
      <c r="D521" s="15">
        <v>2021</v>
      </c>
      <c r="E521" s="52">
        <v>0.4</v>
      </c>
      <c r="F521" s="15"/>
      <c r="G521" s="15"/>
      <c r="H521" s="86">
        <v>18.190999999999999</v>
      </c>
    </row>
    <row r="522" spans="2:8" x14ac:dyDescent="0.3">
      <c r="B522" s="6"/>
      <c r="C522" s="43" t="s">
        <v>265</v>
      </c>
      <c r="D522" s="15" t="s">
        <v>266</v>
      </c>
      <c r="E522" s="52" t="s">
        <v>266</v>
      </c>
      <c r="F522" s="15" t="s">
        <v>266</v>
      </c>
      <c r="G522" s="15" t="s">
        <v>266</v>
      </c>
      <c r="H522" s="86" t="s">
        <v>266</v>
      </c>
    </row>
    <row r="523" spans="2:8" x14ac:dyDescent="0.3">
      <c r="B523" s="6"/>
      <c r="C523" s="43" t="s">
        <v>267</v>
      </c>
      <c r="D523" s="15" t="s">
        <v>266</v>
      </c>
      <c r="E523" s="52" t="s">
        <v>266</v>
      </c>
      <c r="F523" s="15" t="s">
        <v>266</v>
      </c>
      <c r="G523" s="15" t="s">
        <v>266</v>
      </c>
      <c r="H523" s="86" t="s">
        <v>266</v>
      </c>
    </row>
    <row r="524" spans="2:8" x14ac:dyDescent="0.3">
      <c r="B524" s="6"/>
      <c r="C524" s="43" t="s">
        <v>268</v>
      </c>
      <c r="D524" s="15">
        <v>2021</v>
      </c>
      <c r="E524" s="52">
        <v>0.4</v>
      </c>
      <c r="F524" s="15"/>
      <c r="G524" s="15"/>
      <c r="H524" s="86">
        <v>31.876000000000001</v>
      </c>
    </row>
    <row r="525" spans="2:8" x14ac:dyDescent="0.3">
      <c r="B525" s="6"/>
      <c r="C525" s="43" t="s">
        <v>269</v>
      </c>
      <c r="D525" s="15">
        <v>2021</v>
      </c>
      <c r="E525" s="52">
        <v>0.4</v>
      </c>
      <c r="F525" s="15"/>
      <c r="G525" s="15"/>
      <c r="H525" s="86">
        <v>39.709000000000003</v>
      </c>
    </row>
    <row r="526" spans="2:8" x14ac:dyDescent="0.3">
      <c r="B526" s="6"/>
      <c r="C526" s="43" t="s">
        <v>270</v>
      </c>
      <c r="D526" s="15">
        <v>2021</v>
      </c>
      <c r="E526" s="52" t="s">
        <v>430</v>
      </c>
      <c r="F526" s="15"/>
      <c r="G526" s="15"/>
      <c r="H526" s="86">
        <v>247.637</v>
      </c>
    </row>
    <row r="527" spans="2:8" x14ac:dyDescent="0.3">
      <c r="B527" s="6"/>
      <c r="C527" s="43" t="s">
        <v>270</v>
      </c>
      <c r="D527" s="15">
        <v>2021</v>
      </c>
      <c r="E527" s="52" t="s">
        <v>271</v>
      </c>
      <c r="F527" s="15"/>
      <c r="G527" s="15"/>
      <c r="H527" s="86">
        <v>1025.9290000000001</v>
      </c>
    </row>
    <row r="528" spans="2:8" x14ac:dyDescent="0.3">
      <c r="B528" s="6"/>
      <c r="C528" s="43" t="s">
        <v>270</v>
      </c>
      <c r="D528" s="15">
        <v>2021</v>
      </c>
      <c r="E528" s="52" t="s">
        <v>272</v>
      </c>
      <c r="F528" s="15"/>
      <c r="G528" s="15"/>
      <c r="H528" s="86">
        <v>3078.2280000000001</v>
      </c>
    </row>
    <row r="529" spans="4:8" x14ac:dyDescent="0.3">
      <c r="D529" s="76"/>
      <c r="E529" s="76"/>
      <c r="F529" s="76"/>
      <c r="G529" s="76"/>
      <c r="H529" s="91"/>
    </row>
    <row r="530" spans="4:8" hidden="1" x14ac:dyDescent="0.3">
      <c r="F530" s="67"/>
      <c r="G530" s="67" t="s">
        <v>418</v>
      </c>
      <c r="H530" s="68" t="s">
        <v>419</v>
      </c>
    </row>
    <row r="531" spans="4:8" hidden="1" x14ac:dyDescent="0.3">
      <c r="F531" s="69" t="s">
        <v>420</v>
      </c>
      <c r="G531" s="77">
        <f>G532+G533</f>
        <v>11668.955969999997</v>
      </c>
      <c r="H531" s="78"/>
    </row>
    <row r="532" spans="4:8" hidden="1" x14ac:dyDescent="0.3">
      <c r="F532" s="67" t="s">
        <v>421</v>
      </c>
      <c r="G532" s="79"/>
      <c r="H532" s="80"/>
    </row>
    <row r="533" spans="4:8" hidden="1" x14ac:dyDescent="0.3">
      <c r="F533" s="67" t="s">
        <v>422</v>
      </c>
      <c r="G533" s="79">
        <f>SUBTOTAL(9,H157:H254)</f>
        <v>11668.955969999997</v>
      </c>
      <c r="H533" s="80"/>
    </row>
    <row r="534" spans="4:8" hidden="1" x14ac:dyDescent="0.3">
      <c r="F534" s="67">
        <v>0.22</v>
      </c>
      <c r="G534" s="79">
        <v>4726.6484399999999</v>
      </c>
      <c r="H534" s="80"/>
    </row>
    <row r="535" spans="4:8" hidden="1" x14ac:dyDescent="0.3">
      <c r="F535" s="67">
        <v>0.4</v>
      </c>
      <c r="G535" s="79">
        <v>3325.6782699999999</v>
      </c>
      <c r="H535" s="80"/>
    </row>
    <row r="536" spans="4:8" hidden="1" x14ac:dyDescent="0.3">
      <c r="F536" s="67">
        <v>10</v>
      </c>
      <c r="G536" s="79">
        <v>2436.6460399999996</v>
      </c>
      <c r="H536" s="80"/>
    </row>
    <row r="537" spans="4:8" hidden="1" x14ac:dyDescent="0.3">
      <c r="F537" s="69" t="s">
        <v>423</v>
      </c>
      <c r="G537" s="77"/>
      <c r="H537" s="80"/>
    </row>
    <row r="538" spans="4:8" hidden="1" x14ac:dyDescent="0.3">
      <c r="F538" s="67" t="s">
        <v>424</v>
      </c>
      <c r="G538" s="79">
        <f>G493</f>
        <v>0</v>
      </c>
      <c r="H538" s="80"/>
    </row>
    <row r="539" spans="4:8" hidden="1" x14ac:dyDescent="0.3">
      <c r="F539" s="67" t="s">
        <v>425</v>
      </c>
      <c r="G539" s="79">
        <f>SUBTOTAL(9,H463:H481)</f>
        <v>6772.9711600000001</v>
      </c>
      <c r="H539" s="80"/>
    </row>
    <row r="540" spans="4:8" hidden="1" x14ac:dyDescent="0.3">
      <c r="F540" s="67" t="s">
        <v>426</v>
      </c>
      <c r="G540" s="79">
        <f>G531+G537</f>
        <v>11668.955969999997</v>
      </c>
      <c r="H540" s="80">
        <f>H531+H537</f>
        <v>0</v>
      </c>
    </row>
  </sheetData>
  <autoFilter ref="B15:H528"/>
  <mergeCells count="5"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57" orientation="portrait" r:id="rId1"/>
  <rowBreaks count="1" manualBreakCount="1">
    <brk id="5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view="pageBreakPreview" zoomScale="70" zoomScaleNormal="60" zoomScaleSheetLayoutView="70" workbookViewId="0">
      <selection activeCell="Y6" sqref="Y6"/>
    </sheetView>
  </sheetViews>
  <sheetFormatPr defaultRowHeight="16.5" x14ac:dyDescent="0.3"/>
  <cols>
    <col min="1" max="1" width="4.28515625" style="17" customWidth="1"/>
    <col min="2" max="2" width="6.85546875" style="17" bestFit="1" customWidth="1"/>
    <col min="3" max="3" width="32" style="17" customWidth="1"/>
    <col min="4" max="4" width="21.140625" style="17" customWidth="1"/>
    <col min="5" max="5" width="19.28515625" style="17" customWidth="1"/>
    <col min="6" max="6" width="19.5703125" style="17" customWidth="1"/>
    <col min="7" max="7" width="21.42578125" style="17" customWidth="1"/>
    <col min="8" max="9" width="9.140625" style="17"/>
    <col min="10" max="10" width="0" style="17" hidden="1" customWidth="1"/>
    <col min="11" max="11" width="18.5703125" style="17" hidden="1" customWidth="1"/>
    <col min="12" max="12" width="9.140625" style="17" hidden="1" customWidth="1"/>
    <col min="13" max="15" width="9.28515625" style="17" hidden="1" customWidth="1"/>
    <col min="16" max="16" width="16" style="17" hidden="1" customWidth="1"/>
    <col min="17" max="17" width="7.7109375" style="17" hidden="1" customWidth="1"/>
    <col min="18" max="18" width="0" style="17" hidden="1" customWidth="1"/>
    <col min="19" max="16384" width="9.140625" style="17"/>
  </cols>
  <sheetData>
    <row r="1" spans="2:17" ht="71.25" customHeight="1" x14ac:dyDescent="0.3">
      <c r="F1" s="101" t="s">
        <v>12</v>
      </c>
      <c r="G1" s="101"/>
    </row>
    <row r="3" spans="2:17" ht="16.5" customHeight="1" x14ac:dyDescent="0.3">
      <c r="B3" s="102" t="s">
        <v>23</v>
      </c>
      <c r="C3" s="102"/>
      <c r="D3" s="102"/>
      <c r="E3" s="102"/>
      <c r="F3" s="102"/>
      <c r="G3" s="102"/>
    </row>
    <row r="4" spans="2:17" x14ac:dyDescent="0.3">
      <c r="B4" s="102"/>
      <c r="C4" s="102"/>
      <c r="D4" s="102"/>
      <c r="E4" s="102"/>
      <c r="F4" s="102"/>
      <c r="G4" s="102"/>
    </row>
    <row r="5" spans="2:17" x14ac:dyDescent="0.3">
      <c r="G5" s="18"/>
      <c r="M5" s="17" t="s">
        <v>415</v>
      </c>
    </row>
    <row r="6" spans="2:17" ht="33.75" customHeight="1" x14ac:dyDescent="0.3">
      <c r="B6" s="98" t="s">
        <v>9</v>
      </c>
      <c r="C6" s="98" t="s">
        <v>13</v>
      </c>
      <c r="D6" s="100" t="s">
        <v>14</v>
      </c>
      <c r="E6" s="100"/>
      <c r="F6" s="100"/>
      <c r="G6" s="98" t="s">
        <v>15</v>
      </c>
      <c r="K6" s="19" t="s">
        <v>69</v>
      </c>
      <c r="L6" s="19"/>
      <c r="M6" s="19"/>
      <c r="N6" s="19"/>
      <c r="O6" s="19"/>
      <c r="P6" s="19"/>
      <c r="Q6" s="19"/>
    </row>
    <row r="7" spans="2:17" ht="63" x14ac:dyDescent="0.3">
      <c r="B7" s="99"/>
      <c r="C7" s="99"/>
      <c r="D7" s="20" t="s">
        <v>16</v>
      </c>
      <c r="E7" s="20" t="s">
        <v>17</v>
      </c>
      <c r="F7" s="21" t="s">
        <v>18</v>
      </c>
      <c r="G7" s="99"/>
      <c r="K7" s="103" t="s">
        <v>70</v>
      </c>
      <c r="L7" s="103"/>
      <c r="M7" s="66" t="s">
        <v>71</v>
      </c>
      <c r="N7" s="66" t="s">
        <v>72</v>
      </c>
      <c r="O7" s="66" t="s">
        <v>413</v>
      </c>
      <c r="P7" s="66" t="s">
        <v>414</v>
      </c>
      <c r="Q7" s="66" t="s">
        <v>73</v>
      </c>
    </row>
    <row r="8" spans="2:17" ht="16.5" customHeight="1" x14ac:dyDescent="0.3">
      <c r="B8" s="22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K8" s="104">
        <v>1</v>
      </c>
      <c r="L8" s="104"/>
      <c r="M8" s="23">
        <v>3</v>
      </c>
      <c r="N8" s="23">
        <v>4</v>
      </c>
      <c r="O8" s="23">
        <v>5</v>
      </c>
      <c r="P8" s="23" t="s">
        <v>74</v>
      </c>
      <c r="Q8" s="23">
        <v>7</v>
      </c>
    </row>
    <row r="9" spans="2:17" ht="47.25" customHeight="1" x14ac:dyDescent="0.3">
      <c r="B9" s="22" t="s">
        <v>19</v>
      </c>
      <c r="C9" s="24" t="s">
        <v>20</v>
      </c>
      <c r="D9" s="2">
        <f>'[3]3а'!F9*1000</f>
        <v>4254738.3702151561</v>
      </c>
      <c r="E9" s="3">
        <f>M9</f>
        <v>1316</v>
      </c>
      <c r="F9" s="3">
        <f>M10</f>
        <v>56236.767999999996</v>
      </c>
      <c r="G9" s="3">
        <f>D9/E9</f>
        <v>3233.0838679446474</v>
      </c>
      <c r="K9" s="105" t="s">
        <v>75</v>
      </c>
      <c r="L9" s="105"/>
      <c r="M9" s="25">
        <v>1316</v>
      </c>
      <c r="N9" s="25">
        <v>950</v>
      </c>
      <c r="O9" s="26">
        <v>1958</v>
      </c>
      <c r="P9" s="25">
        <f>AVERAGE(M9:O9)</f>
        <v>1408</v>
      </c>
      <c r="Q9" s="25">
        <v>0</v>
      </c>
    </row>
    <row r="10" spans="2:17" ht="31.5" x14ac:dyDescent="0.3">
      <c r="B10" s="22" t="s">
        <v>21</v>
      </c>
      <c r="C10" s="24" t="s">
        <v>22</v>
      </c>
      <c r="D10" s="2">
        <f>'[3]3в'!F9*1000</f>
        <v>4138261.6297848434</v>
      </c>
      <c r="E10" s="3">
        <f>E9</f>
        <v>1316</v>
      </c>
      <c r="F10" s="3">
        <f>F9</f>
        <v>56236.767999999996</v>
      </c>
      <c r="G10" s="3">
        <f>D10/E10</f>
        <v>3144.5757065234375</v>
      </c>
      <c r="K10" s="105" t="s">
        <v>76</v>
      </c>
      <c r="L10" s="105" t="s">
        <v>1</v>
      </c>
      <c r="M10" s="25">
        <v>56236.767999999996</v>
      </c>
      <c r="N10" s="25">
        <v>19405.154999999999</v>
      </c>
      <c r="O10" s="26">
        <v>39048.677000000003</v>
      </c>
      <c r="P10" s="25">
        <f>AVERAGE(M10:O10)</f>
        <v>38230.200000000004</v>
      </c>
      <c r="Q10" s="25">
        <v>0</v>
      </c>
    </row>
    <row r="11" spans="2:17" x14ac:dyDescent="0.3">
      <c r="D11" s="4"/>
      <c r="G11" s="27"/>
    </row>
    <row r="13" spans="2:17" ht="16.5" customHeight="1" x14ac:dyDescent="0.3">
      <c r="B13" s="102" t="s">
        <v>24</v>
      </c>
      <c r="C13" s="102"/>
      <c r="D13" s="102"/>
      <c r="E13" s="102"/>
      <c r="F13" s="102"/>
      <c r="G13" s="102"/>
    </row>
    <row r="14" spans="2:17" x14ac:dyDescent="0.3">
      <c r="B14" s="102"/>
      <c r="C14" s="102"/>
      <c r="D14" s="102"/>
      <c r="E14" s="102"/>
      <c r="F14" s="102"/>
      <c r="G14" s="102"/>
    </row>
    <row r="15" spans="2:17" x14ac:dyDescent="0.3">
      <c r="G15" s="18"/>
    </row>
    <row r="16" spans="2:17" ht="30.75" customHeight="1" x14ac:dyDescent="0.3">
      <c r="B16" s="98" t="s">
        <v>9</v>
      </c>
      <c r="C16" s="98" t="s">
        <v>13</v>
      </c>
      <c r="D16" s="100" t="s">
        <v>14</v>
      </c>
      <c r="E16" s="100"/>
      <c r="F16" s="100"/>
      <c r="G16" s="98" t="s">
        <v>15</v>
      </c>
    </row>
    <row r="17" spans="2:7" ht="63" x14ac:dyDescent="0.3">
      <c r="B17" s="99"/>
      <c r="C17" s="99"/>
      <c r="D17" s="20" t="s">
        <v>16</v>
      </c>
      <c r="E17" s="20" t="s">
        <v>17</v>
      </c>
      <c r="F17" s="21" t="s">
        <v>18</v>
      </c>
      <c r="G17" s="99"/>
    </row>
    <row r="18" spans="2:7" x14ac:dyDescent="0.3">
      <c r="B18" s="22">
        <v>1</v>
      </c>
      <c r="C18" s="20">
        <v>2</v>
      </c>
      <c r="D18" s="20">
        <v>3</v>
      </c>
      <c r="E18" s="20">
        <v>4</v>
      </c>
      <c r="F18" s="20">
        <v>5</v>
      </c>
      <c r="G18" s="20">
        <v>6</v>
      </c>
    </row>
    <row r="19" spans="2:7" ht="47.25" x14ac:dyDescent="0.3">
      <c r="B19" s="22" t="s">
        <v>19</v>
      </c>
      <c r="C19" s="24" t="s">
        <v>20</v>
      </c>
      <c r="D19" s="2">
        <f>'[3]3а'!E9*1000</f>
        <v>4039494.6387363649</v>
      </c>
      <c r="E19" s="3">
        <f>N9</f>
        <v>950</v>
      </c>
      <c r="F19" s="3">
        <f>N10</f>
        <v>19405.154999999999</v>
      </c>
      <c r="G19" s="3">
        <f>D19/E19</f>
        <v>4252.0996197224895</v>
      </c>
    </row>
    <row r="20" spans="2:7" ht="31.5" x14ac:dyDescent="0.3">
      <c r="B20" s="22" t="s">
        <v>21</v>
      </c>
      <c r="C20" s="24" t="s">
        <v>22</v>
      </c>
      <c r="D20" s="2">
        <f>'[3]3в'!E9*1000</f>
        <v>3928910.3612636356</v>
      </c>
      <c r="E20" s="3">
        <f>E19</f>
        <v>950</v>
      </c>
      <c r="F20" s="3">
        <f>F19</f>
        <v>19405.154999999999</v>
      </c>
      <c r="G20" s="3">
        <f>D20/E20</f>
        <v>4135.695117119616</v>
      </c>
    </row>
    <row r="21" spans="2:7" x14ac:dyDescent="0.3">
      <c r="D21" s="4"/>
      <c r="G21" s="27"/>
    </row>
    <row r="23" spans="2:7" ht="16.5" customHeight="1" x14ac:dyDescent="0.3">
      <c r="B23" s="102" t="s">
        <v>95</v>
      </c>
      <c r="C23" s="102"/>
      <c r="D23" s="102"/>
      <c r="E23" s="102"/>
      <c r="F23" s="102"/>
      <c r="G23" s="102"/>
    </row>
    <row r="24" spans="2:7" x14ac:dyDescent="0.3">
      <c r="B24" s="102"/>
      <c r="C24" s="102"/>
      <c r="D24" s="102"/>
      <c r="E24" s="102"/>
      <c r="F24" s="102"/>
      <c r="G24" s="102"/>
    </row>
    <row r="25" spans="2:7" x14ac:dyDescent="0.3">
      <c r="G25" s="18"/>
    </row>
    <row r="26" spans="2:7" ht="35.25" customHeight="1" x14ac:dyDescent="0.3">
      <c r="B26" s="98" t="s">
        <v>9</v>
      </c>
      <c r="C26" s="98" t="s">
        <v>13</v>
      </c>
      <c r="D26" s="100" t="s">
        <v>14</v>
      </c>
      <c r="E26" s="100"/>
      <c r="F26" s="100"/>
      <c r="G26" s="98" t="s">
        <v>15</v>
      </c>
    </row>
    <row r="27" spans="2:7" ht="63" x14ac:dyDescent="0.3">
      <c r="B27" s="99"/>
      <c r="C27" s="99"/>
      <c r="D27" s="20" t="s">
        <v>16</v>
      </c>
      <c r="E27" s="20" t="s">
        <v>17</v>
      </c>
      <c r="F27" s="21" t="s">
        <v>18</v>
      </c>
      <c r="G27" s="99"/>
    </row>
    <row r="28" spans="2:7" x14ac:dyDescent="0.3">
      <c r="B28" s="22">
        <v>1</v>
      </c>
      <c r="C28" s="20">
        <v>2</v>
      </c>
      <c r="D28" s="20">
        <v>3</v>
      </c>
      <c r="E28" s="20">
        <v>4</v>
      </c>
      <c r="F28" s="20">
        <v>5</v>
      </c>
      <c r="G28" s="20">
        <v>6</v>
      </c>
    </row>
    <row r="29" spans="2:7" ht="47.25" x14ac:dyDescent="0.3">
      <c r="B29" s="22" t="s">
        <v>19</v>
      </c>
      <c r="C29" s="24" t="s">
        <v>20</v>
      </c>
      <c r="D29" s="2">
        <f>'[3]3а'!D9*1000</f>
        <v>5645271.8325647553</v>
      </c>
      <c r="E29" s="3">
        <f>O9</f>
        <v>1958</v>
      </c>
      <c r="F29" s="3">
        <f>O10</f>
        <v>39048.677000000003</v>
      </c>
      <c r="G29" s="3">
        <f>D29/E29</f>
        <v>2883.1827541188741</v>
      </c>
    </row>
    <row r="30" spans="2:7" ht="31.5" x14ac:dyDescent="0.3">
      <c r="B30" s="22" t="s">
        <v>21</v>
      </c>
      <c r="C30" s="24" t="s">
        <v>22</v>
      </c>
      <c r="D30" s="2">
        <f>'[3]3в'!D9*1000</f>
        <v>5490728.1674352447</v>
      </c>
      <c r="E30" s="3">
        <f>E29</f>
        <v>1958</v>
      </c>
      <c r="F30" s="3">
        <f>F29</f>
        <v>39048.677000000003</v>
      </c>
      <c r="G30" s="3">
        <f>D30/E30</f>
        <v>2804.2534052273977</v>
      </c>
    </row>
    <row r="31" spans="2:7" x14ac:dyDescent="0.3">
      <c r="D31" s="28"/>
      <c r="G31" s="27"/>
    </row>
  </sheetData>
  <mergeCells count="20">
    <mergeCell ref="B23:G24"/>
    <mergeCell ref="B26:B27"/>
    <mergeCell ref="C26:C27"/>
    <mergeCell ref="D26:F26"/>
    <mergeCell ref="G26:G27"/>
    <mergeCell ref="K7:L7"/>
    <mergeCell ref="K8:L8"/>
    <mergeCell ref="K9:L9"/>
    <mergeCell ref="K10:L10"/>
    <mergeCell ref="B13:G14"/>
    <mergeCell ref="B16:B17"/>
    <mergeCell ref="C16:C17"/>
    <mergeCell ref="D16:F16"/>
    <mergeCell ref="G16:G17"/>
    <mergeCell ref="F1:G1"/>
    <mergeCell ref="B3:G4"/>
    <mergeCell ref="B6:B7"/>
    <mergeCell ref="C6:C7"/>
    <mergeCell ref="D6:F6"/>
    <mergeCell ref="G6:G7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Normal="100" zoomScaleSheetLayoutView="100" workbookViewId="0">
      <selection activeCell="E11" sqref="E11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06" t="s">
        <v>89</v>
      </c>
      <c r="C2" s="106"/>
      <c r="D2" s="106"/>
      <c r="E2" s="106"/>
    </row>
    <row r="3" spans="2:5" ht="18.75" x14ac:dyDescent="0.3">
      <c r="B3" s="31"/>
      <c r="C3" s="31"/>
      <c r="D3" s="31"/>
      <c r="E3" s="31"/>
    </row>
    <row r="4" spans="2:5" x14ac:dyDescent="0.3">
      <c r="B4" s="32" t="s">
        <v>90</v>
      </c>
      <c r="C4" s="32" t="s">
        <v>91</v>
      </c>
      <c r="D4" s="32" t="s">
        <v>92</v>
      </c>
      <c r="E4" s="32" t="s">
        <v>93</v>
      </c>
    </row>
    <row r="5" spans="2:5" ht="63" x14ac:dyDescent="0.3">
      <c r="B5" s="33"/>
      <c r="C5" s="34" t="s">
        <v>417</v>
      </c>
      <c r="D5" s="34" t="s">
        <v>416</v>
      </c>
      <c r="E5" s="34" t="s">
        <v>432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I12" sqref="I12"/>
    </sheetView>
  </sheetViews>
  <sheetFormatPr defaultRowHeight="16.5" x14ac:dyDescent="0.3"/>
  <cols>
    <col min="1" max="1" width="3.28515625" style="1" customWidth="1"/>
    <col min="2" max="2" width="3.140625" style="5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96" t="s">
        <v>36</v>
      </c>
      <c r="E1" s="96"/>
    </row>
    <row r="2" spans="2:5" ht="48.75" customHeight="1" x14ac:dyDescent="0.3">
      <c r="D2" s="107" t="s">
        <v>35</v>
      </c>
      <c r="E2" s="107"/>
    </row>
    <row r="3" spans="2:5" x14ac:dyDescent="0.3">
      <c r="D3" s="10"/>
      <c r="E3" s="10"/>
    </row>
    <row r="4" spans="2:5" x14ac:dyDescent="0.3">
      <c r="C4" s="96" t="s">
        <v>34</v>
      </c>
      <c r="D4" s="96"/>
      <c r="E4" s="96"/>
    </row>
    <row r="5" spans="2:5" x14ac:dyDescent="0.3">
      <c r="C5" s="96" t="s">
        <v>33</v>
      </c>
      <c r="D5" s="96"/>
      <c r="E5" s="96"/>
    </row>
    <row r="6" spans="2:5" x14ac:dyDescent="0.3">
      <c r="C6" s="96" t="s">
        <v>32</v>
      </c>
      <c r="D6" s="96"/>
      <c r="E6" s="96"/>
    </row>
    <row r="7" spans="2:5" x14ac:dyDescent="0.3">
      <c r="C7" s="96" t="s">
        <v>31</v>
      </c>
      <c r="D7" s="96"/>
      <c r="E7" s="96"/>
    </row>
    <row r="9" spans="2:5" ht="82.5" x14ac:dyDescent="0.3">
      <c r="B9" s="8"/>
      <c r="C9" s="6"/>
      <c r="D9" s="9" t="s">
        <v>30</v>
      </c>
      <c r="E9" s="9" t="s">
        <v>29</v>
      </c>
    </row>
    <row r="10" spans="2:5" ht="33" x14ac:dyDescent="0.3">
      <c r="B10" s="8" t="s">
        <v>19</v>
      </c>
      <c r="C10" s="7" t="s">
        <v>28</v>
      </c>
      <c r="D10" s="29">
        <v>0</v>
      </c>
      <c r="E10" s="29">
        <v>0</v>
      </c>
    </row>
    <row r="11" spans="2:5" ht="49.5" x14ac:dyDescent="0.3">
      <c r="B11" s="8" t="s">
        <v>21</v>
      </c>
      <c r="C11" s="7" t="s">
        <v>27</v>
      </c>
      <c r="D11" s="29">
        <v>2392.5917033333335</v>
      </c>
      <c r="E11" s="29">
        <v>279.86666666666667</v>
      </c>
    </row>
    <row r="12" spans="2:5" ht="33" x14ac:dyDescent="0.3">
      <c r="B12" s="8" t="s">
        <v>26</v>
      </c>
      <c r="C12" s="7" t="s">
        <v>25</v>
      </c>
      <c r="D12" s="29">
        <v>0</v>
      </c>
      <c r="E12" s="29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F16" sqref="F16"/>
    </sheetView>
  </sheetViews>
  <sheetFormatPr defaultRowHeight="16.5" x14ac:dyDescent="0.3"/>
  <cols>
    <col min="1" max="1" width="5.7109375" style="1" customWidth="1"/>
    <col min="2" max="2" width="3.5703125" style="5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96" t="s">
        <v>37</v>
      </c>
      <c r="F1" s="96"/>
    </row>
    <row r="2" spans="2:6" ht="53.25" customHeight="1" x14ac:dyDescent="0.3">
      <c r="E2" s="107" t="s">
        <v>35</v>
      </c>
      <c r="F2" s="107"/>
    </row>
    <row r="3" spans="2:6" x14ac:dyDescent="0.3">
      <c r="E3" s="10"/>
      <c r="F3" s="10"/>
    </row>
    <row r="4" spans="2:6" x14ac:dyDescent="0.3">
      <c r="C4" s="96" t="s">
        <v>34</v>
      </c>
      <c r="D4" s="96"/>
      <c r="E4" s="96"/>
      <c r="F4" s="96"/>
    </row>
    <row r="5" spans="2:6" x14ac:dyDescent="0.3">
      <c r="C5" s="96" t="s">
        <v>38</v>
      </c>
      <c r="D5" s="96"/>
      <c r="E5" s="96"/>
      <c r="F5" s="96"/>
    </row>
    <row r="6" spans="2:6" x14ac:dyDescent="0.3">
      <c r="C6" s="96" t="s">
        <v>39</v>
      </c>
      <c r="D6" s="96"/>
      <c r="E6" s="96"/>
      <c r="F6" s="96"/>
    </row>
    <row r="7" spans="2:6" x14ac:dyDescent="0.3">
      <c r="C7" s="96" t="s">
        <v>40</v>
      </c>
      <c r="D7" s="96"/>
      <c r="E7" s="96"/>
      <c r="F7" s="96"/>
    </row>
    <row r="9" spans="2:6" ht="167.25" customHeight="1" x14ac:dyDescent="0.3">
      <c r="B9" s="8"/>
      <c r="C9" s="6"/>
      <c r="D9" s="9" t="s">
        <v>41</v>
      </c>
      <c r="E9" s="9" t="s">
        <v>42</v>
      </c>
      <c r="F9" s="9" t="s">
        <v>43</v>
      </c>
    </row>
    <row r="10" spans="2:6" x14ac:dyDescent="0.3">
      <c r="B10" s="8" t="s">
        <v>19</v>
      </c>
      <c r="C10" s="7" t="s">
        <v>44</v>
      </c>
      <c r="D10" s="29"/>
      <c r="E10" s="29"/>
      <c r="F10" s="29"/>
    </row>
    <row r="11" spans="2:6" x14ac:dyDescent="0.3">
      <c r="B11" s="8"/>
      <c r="C11" s="7" t="s">
        <v>45</v>
      </c>
      <c r="D11" s="29">
        <v>0</v>
      </c>
      <c r="E11" s="29">
        <v>0</v>
      </c>
      <c r="F11" s="29">
        <v>0</v>
      </c>
    </row>
    <row r="12" spans="2:6" x14ac:dyDescent="0.3">
      <c r="B12" s="8"/>
      <c r="C12" s="7" t="s">
        <v>46</v>
      </c>
      <c r="D12" s="29">
        <v>0</v>
      </c>
      <c r="E12" s="29">
        <v>0</v>
      </c>
      <c r="F12" s="29">
        <v>0</v>
      </c>
    </row>
    <row r="13" spans="2:6" x14ac:dyDescent="0.3">
      <c r="B13" s="8"/>
      <c r="C13" s="6" t="s">
        <v>47</v>
      </c>
      <c r="D13" s="29">
        <v>0</v>
      </c>
      <c r="E13" s="29">
        <v>0</v>
      </c>
      <c r="F13" s="29">
        <v>0</v>
      </c>
    </row>
    <row r="14" spans="2:6" x14ac:dyDescent="0.3">
      <c r="B14" s="8" t="s">
        <v>21</v>
      </c>
      <c r="C14" s="6" t="s">
        <v>48</v>
      </c>
      <c r="D14" s="29"/>
      <c r="E14" s="29"/>
      <c r="F14" s="29"/>
    </row>
    <row r="15" spans="2:6" x14ac:dyDescent="0.3">
      <c r="B15" s="8"/>
      <c r="C15" s="7" t="s">
        <v>45</v>
      </c>
      <c r="D15" s="29">
        <v>3527.7773533333329</v>
      </c>
      <c r="E15" s="29">
        <v>5039</v>
      </c>
      <c r="F15" s="29">
        <v>632.25</v>
      </c>
    </row>
    <row r="16" spans="2:6" x14ac:dyDescent="0.3">
      <c r="B16" s="8"/>
      <c r="C16" s="7" t="s">
        <v>46</v>
      </c>
      <c r="D16" s="29">
        <v>1350.6815066666666</v>
      </c>
      <c r="E16" s="29">
        <v>1594.3333333333333</v>
      </c>
      <c r="F16" s="29">
        <v>653.66666666666663</v>
      </c>
    </row>
    <row r="17" spans="2:6" x14ac:dyDescent="0.3">
      <c r="B17" s="8"/>
      <c r="C17" s="6" t="s">
        <v>47</v>
      </c>
      <c r="D17" s="29">
        <v>0</v>
      </c>
      <c r="E17" s="29">
        <v>0</v>
      </c>
      <c r="F17" s="29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selection activeCell="Q9" sqref="Q9"/>
    </sheetView>
  </sheetViews>
  <sheetFormatPr defaultRowHeight="16.5" x14ac:dyDescent="0.3"/>
  <cols>
    <col min="1" max="1" width="4.5703125" style="1" customWidth="1"/>
    <col min="2" max="2" width="5.7109375" style="11" customWidth="1"/>
    <col min="3" max="3" width="35.85546875" style="1" customWidth="1"/>
    <col min="4" max="8" width="9.140625" style="1"/>
    <col min="9" max="9" width="11.42578125" style="1" customWidth="1"/>
    <col min="10" max="10" width="9.140625" style="1"/>
    <col min="11" max="11" width="9.85546875" style="1" bestFit="1" customWidth="1"/>
    <col min="12" max="16384" width="9.140625" style="1"/>
  </cols>
  <sheetData>
    <row r="1" spans="2:12" x14ac:dyDescent="0.3">
      <c r="J1" s="96" t="s">
        <v>49</v>
      </c>
      <c r="K1" s="96"/>
      <c r="L1" s="96"/>
    </row>
    <row r="2" spans="2:12" ht="68.25" customHeight="1" x14ac:dyDescent="0.3">
      <c r="J2" s="107" t="s">
        <v>35</v>
      </c>
      <c r="K2" s="107"/>
      <c r="L2" s="107"/>
    </row>
    <row r="3" spans="2:12" x14ac:dyDescent="0.3">
      <c r="J3" s="10"/>
      <c r="K3" s="10"/>
      <c r="L3" s="10"/>
    </row>
    <row r="4" spans="2:12" x14ac:dyDescent="0.3">
      <c r="C4" s="96" t="s">
        <v>34</v>
      </c>
      <c r="D4" s="96"/>
      <c r="E4" s="96"/>
      <c r="F4" s="96"/>
      <c r="G4" s="96"/>
      <c r="H4" s="96"/>
      <c r="I4" s="96"/>
      <c r="J4" s="96"/>
      <c r="K4" s="96"/>
      <c r="L4" s="96"/>
    </row>
    <row r="5" spans="2:12" x14ac:dyDescent="0.3">
      <c r="C5" s="96" t="s">
        <v>50</v>
      </c>
      <c r="D5" s="96"/>
      <c r="E5" s="96"/>
      <c r="F5" s="96"/>
      <c r="G5" s="96"/>
      <c r="H5" s="96"/>
      <c r="I5" s="96"/>
      <c r="J5" s="96"/>
      <c r="K5" s="96"/>
      <c r="L5" s="96"/>
    </row>
    <row r="6" spans="2:12" x14ac:dyDescent="0.3">
      <c r="C6" s="96" t="s">
        <v>428</v>
      </c>
      <c r="D6" s="96"/>
      <c r="E6" s="96"/>
      <c r="F6" s="96"/>
      <c r="G6" s="96"/>
      <c r="H6" s="96"/>
      <c r="I6" s="96"/>
      <c r="J6" s="96"/>
      <c r="K6" s="96"/>
      <c r="L6" s="96"/>
    </row>
    <row r="8" spans="2:12" s="14" customFormat="1" ht="32.25" customHeight="1" x14ac:dyDescent="0.25">
      <c r="B8" s="109" t="s">
        <v>51</v>
      </c>
      <c r="C8" s="109"/>
      <c r="D8" s="110" t="s">
        <v>52</v>
      </c>
      <c r="E8" s="110"/>
      <c r="F8" s="110"/>
      <c r="G8" s="110" t="s">
        <v>53</v>
      </c>
      <c r="H8" s="110"/>
      <c r="I8" s="110"/>
      <c r="J8" s="110" t="s">
        <v>54</v>
      </c>
      <c r="K8" s="110"/>
      <c r="L8" s="110"/>
    </row>
    <row r="9" spans="2:12" ht="33" x14ac:dyDescent="0.3">
      <c r="B9" s="109"/>
      <c r="C9" s="109"/>
      <c r="D9" s="12" t="s">
        <v>45</v>
      </c>
      <c r="E9" s="12" t="s">
        <v>46</v>
      </c>
      <c r="F9" s="13" t="s">
        <v>55</v>
      </c>
      <c r="G9" s="12" t="s">
        <v>45</v>
      </c>
      <c r="H9" s="12" t="s">
        <v>46</v>
      </c>
      <c r="I9" s="13" t="s">
        <v>55</v>
      </c>
      <c r="J9" s="12" t="s">
        <v>45</v>
      </c>
      <c r="K9" s="12" t="s">
        <v>46</v>
      </c>
      <c r="L9" s="13" t="s">
        <v>55</v>
      </c>
    </row>
    <row r="10" spans="2:12" x14ac:dyDescent="0.3">
      <c r="B10" s="111" t="s">
        <v>19</v>
      </c>
      <c r="C10" s="6" t="s">
        <v>56</v>
      </c>
      <c r="D10" s="113">
        <v>774</v>
      </c>
      <c r="E10" s="113">
        <v>18</v>
      </c>
      <c r="F10" s="113">
        <v>0</v>
      </c>
      <c r="G10" s="113">
        <v>4575.47</v>
      </c>
      <c r="H10" s="113">
        <v>226.62</v>
      </c>
      <c r="I10" s="113">
        <v>0</v>
      </c>
      <c r="J10" s="113">
        <v>459.10399999999998</v>
      </c>
      <c r="K10" s="113">
        <v>21.154</v>
      </c>
      <c r="L10" s="113">
        <v>0</v>
      </c>
    </row>
    <row r="11" spans="2:12" x14ac:dyDescent="0.3">
      <c r="B11" s="112"/>
      <c r="C11" s="6" t="s">
        <v>57</v>
      </c>
      <c r="D11" s="113">
        <v>706</v>
      </c>
      <c r="E11" s="113">
        <v>14</v>
      </c>
      <c r="F11" s="113">
        <v>0</v>
      </c>
      <c r="G11" s="113">
        <v>4041.77</v>
      </c>
      <c r="H11" s="113">
        <v>168</v>
      </c>
      <c r="I11" s="113">
        <v>0</v>
      </c>
      <c r="J11" s="113">
        <v>323.58097999999995</v>
      </c>
      <c r="K11" s="113">
        <v>6.41662</v>
      </c>
      <c r="L11" s="113">
        <v>0</v>
      </c>
    </row>
    <row r="12" spans="2:12" x14ac:dyDescent="0.3">
      <c r="B12" s="111" t="s">
        <v>21</v>
      </c>
      <c r="C12" s="6" t="s">
        <v>58</v>
      </c>
      <c r="D12" s="113">
        <v>50</v>
      </c>
      <c r="E12" s="113">
        <v>70</v>
      </c>
      <c r="F12" s="113">
        <v>0</v>
      </c>
      <c r="G12" s="113">
        <v>3688</v>
      </c>
      <c r="H12" s="113">
        <v>5655.7</v>
      </c>
      <c r="I12" s="113">
        <v>0</v>
      </c>
      <c r="J12" s="113">
        <v>614.11099999999999</v>
      </c>
      <c r="K12" s="113">
        <v>1011.739</v>
      </c>
      <c r="L12" s="113">
        <v>0</v>
      </c>
    </row>
    <row r="13" spans="2:12" x14ac:dyDescent="0.3">
      <c r="B13" s="112"/>
      <c r="C13" s="6" t="s">
        <v>59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</row>
    <row r="14" spans="2:12" x14ac:dyDescent="0.3">
      <c r="B14" s="111" t="s">
        <v>26</v>
      </c>
      <c r="C14" s="6" t="s">
        <v>60</v>
      </c>
      <c r="D14" s="113">
        <v>2</v>
      </c>
      <c r="E14" s="113">
        <v>15</v>
      </c>
      <c r="F14" s="113">
        <v>0</v>
      </c>
      <c r="G14" s="113">
        <v>670</v>
      </c>
      <c r="H14" s="113">
        <v>5647</v>
      </c>
      <c r="I14" s="113">
        <v>0</v>
      </c>
      <c r="J14" s="113">
        <v>96763</v>
      </c>
      <c r="K14" s="113">
        <v>1753.77</v>
      </c>
      <c r="L14" s="113">
        <v>0</v>
      </c>
    </row>
    <row r="15" spans="2:12" x14ac:dyDescent="0.3">
      <c r="B15" s="112"/>
      <c r="C15" s="6" t="s">
        <v>61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</row>
    <row r="16" spans="2:12" x14ac:dyDescent="0.3">
      <c r="B16" s="111" t="s">
        <v>62</v>
      </c>
      <c r="C16" s="6" t="s">
        <v>94</v>
      </c>
      <c r="D16" s="113">
        <v>0</v>
      </c>
      <c r="E16" s="113">
        <v>1</v>
      </c>
      <c r="F16" s="113">
        <v>0</v>
      </c>
      <c r="G16" s="113">
        <v>0</v>
      </c>
      <c r="H16" s="113">
        <v>1200</v>
      </c>
      <c r="I16" s="113">
        <v>0</v>
      </c>
      <c r="J16" s="113">
        <v>0</v>
      </c>
      <c r="K16" s="113">
        <v>203712</v>
      </c>
      <c r="L16" s="113">
        <v>0</v>
      </c>
    </row>
    <row r="17" spans="2:12" x14ac:dyDescent="0.3">
      <c r="B17" s="112"/>
      <c r="C17" s="6" t="s">
        <v>61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</row>
    <row r="19" spans="2:12" x14ac:dyDescent="0.3">
      <c r="B19" s="16" t="s">
        <v>63</v>
      </c>
    </row>
    <row r="21" spans="2:12" ht="82.5" customHeight="1" x14ac:dyDescent="0.3">
      <c r="B21" s="108" t="s">
        <v>64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P8" sqref="P8"/>
    </sheetView>
  </sheetViews>
  <sheetFormatPr defaultRowHeight="16.5" x14ac:dyDescent="0.3"/>
  <cols>
    <col min="1" max="1" width="5" style="1" customWidth="1"/>
    <col min="2" max="2" width="5.7109375" style="11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96" t="s">
        <v>67</v>
      </c>
      <c r="H1" s="96"/>
      <c r="I1" s="96"/>
    </row>
    <row r="2" spans="2:9" ht="68.25" customHeight="1" x14ac:dyDescent="0.3">
      <c r="G2" s="107" t="s">
        <v>35</v>
      </c>
      <c r="H2" s="107"/>
      <c r="I2" s="107"/>
    </row>
    <row r="4" spans="2:9" x14ac:dyDescent="0.3">
      <c r="C4" s="96" t="s">
        <v>34</v>
      </c>
      <c r="D4" s="96"/>
      <c r="E4" s="96"/>
      <c r="F4" s="96"/>
      <c r="G4" s="96"/>
      <c r="H4" s="96"/>
      <c r="I4" s="96"/>
    </row>
    <row r="5" spans="2:9" x14ac:dyDescent="0.3">
      <c r="C5" s="107" t="s">
        <v>66</v>
      </c>
      <c r="D5" s="96"/>
      <c r="E5" s="96"/>
      <c r="F5" s="96"/>
      <c r="G5" s="96"/>
      <c r="H5" s="96"/>
      <c r="I5" s="96"/>
    </row>
    <row r="6" spans="2:9" x14ac:dyDescent="0.3">
      <c r="C6" s="96" t="s">
        <v>429</v>
      </c>
      <c r="D6" s="96"/>
      <c r="E6" s="96"/>
      <c r="F6" s="96"/>
      <c r="G6" s="96"/>
      <c r="H6" s="96"/>
      <c r="I6" s="96"/>
    </row>
    <row r="8" spans="2:9" s="14" customFormat="1" ht="32.25" customHeight="1" x14ac:dyDescent="0.25">
      <c r="B8" s="109" t="s">
        <v>51</v>
      </c>
      <c r="C8" s="109"/>
      <c r="D8" s="110" t="s">
        <v>65</v>
      </c>
      <c r="E8" s="110"/>
      <c r="F8" s="110"/>
      <c r="G8" s="110" t="s">
        <v>53</v>
      </c>
      <c r="H8" s="110"/>
      <c r="I8" s="110"/>
    </row>
    <row r="9" spans="2:9" ht="33" x14ac:dyDescent="0.3">
      <c r="B9" s="109"/>
      <c r="C9" s="109"/>
      <c r="D9" s="12" t="s">
        <v>45</v>
      </c>
      <c r="E9" s="12" t="s">
        <v>46</v>
      </c>
      <c r="F9" s="13" t="s">
        <v>55</v>
      </c>
      <c r="G9" s="12" t="s">
        <v>45</v>
      </c>
      <c r="H9" s="12" t="s">
        <v>46</v>
      </c>
      <c r="I9" s="13" t="s">
        <v>55</v>
      </c>
    </row>
    <row r="10" spans="2:9" x14ac:dyDescent="0.3">
      <c r="B10" s="111" t="s">
        <v>19</v>
      </c>
      <c r="C10" s="6" t="s">
        <v>56</v>
      </c>
      <c r="D10" s="113">
        <v>993</v>
      </c>
      <c r="E10" s="113">
        <v>23</v>
      </c>
      <c r="F10" s="113">
        <v>0</v>
      </c>
      <c r="G10" s="113">
        <v>6075.39</v>
      </c>
      <c r="H10" s="113">
        <v>291.2</v>
      </c>
      <c r="I10" s="113">
        <v>0</v>
      </c>
    </row>
    <row r="11" spans="2:9" x14ac:dyDescent="0.3">
      <c r="B11" s="112"/>
      <c r="C11" s="6" t="s">
        <v>57</v>
      </c>
      <c r="D11" s="113">
        <v>905</v>
      </c>
      <c r="E11" s="113">
        <v>17</v>
      </c>
      <c r="F11" s="113">
        <v>0</v>
      </c>
      <c r="G11" s="113">
        <v>5378.29</v>
      </c>
      <c r="H11" s="113">
        <v>224</v>
      </c>
      <c r="I11" s="113">
        <v>0</v>
      </c>
    </row>
    <row r="12" spans="2:9" x14ac:dyDescent="0.3">
      <c r="B12" s="111" t="s">
        <v>21</v>
      </c>
      <c r="C12" s="6" t="s">
        <v>58</v>
      </c>
      <c r="D12" s="113">
        <v>80</v>
      </c>
      <c r="E12" s="113">
        <v>94</v>
      </c>
      <c r="F12" s="113">
        <v>0</v>
      </c>
      <c r="G12" s="113">
        <v>5560.5</v>
      </c>
      <c r="H12" s="113">
        <v>7699.64</v>
      </c>
      <c r="I12" s="113">
        <v>0</v>
      </c>
    </row>
    <row r="13" spans="2:9" x14ac:dyDescent="0.3">
      <c r="B13" s="112"/>
      <c r="C13" s="6" t="s">
        <v>59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</row>
    <row r="14" spans="2:9" x14ac:dyDescent="0.3">
      <c r="B14" s="111" t="s">
        <v>26</v>
      </c>
      <c r="C14" s="6" t="s">
        <v>60</v>
      </c>
      <c r="D14" s="113">
        <v>2</v>
      </c>
      <c r="E14" s="113">
        <v>25</v>
      </c>
      <c r="F14" s="113">
        <v>0</v>
      </c>
      <c r="G14" s="113">
        <v>670</v>
      </c>
      <c r="H14" s="113">
        <v>10132</v>
      </c>
      <c r="I14" s="113">
        <v>0</v>
      </c>
    </row>
    <row r="15" spans="2:9" x14ac:dyDescent="0.3">
      <c r="B15" s="112"/>
      <c r="C15" s="6" t="s">
        <v>61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</row>
    <row r="16" spans="2:9" x14ac:dyDescent="0.3">
      <c r="B16" s="111" t="s">
        <v>62</v>
      </c>
      <c r="C16" s="6" t="s">
        <v>94</v>
      </c>
      <c r="D16" s="113">
        <v>0</v>
      </c>
      <c r="E16" s="113">
        <v>1</v>
      </c>
      <c r="F16" s="113">
        <v>1</v>
      </c>
      <c r="G16" s="113">
        <v>0</v>
      </c>
      <c r="H16" s="113">
        <v>1200</v>
      </c>
      <c r="I16" s="113">
        <v>14000</v>
      </c>
    </row>
    <row r="17" spans="2:9" x14ac:dyDescent="0.3">
      <c r="B17" s="112"/>
      <c r="C17" s="6" t="s">
        <v>61</v>
      </c>
      <c r="D17" s="113">
        <v>0</v>
      </c>
      <c r="E17" s="113">
        <v>0</v>
      </c>
      <c r="F17" s="113">
        <v>1</v>
      </c>
      <c r="G17" s="113">
        <v>0</v>
      </c>
      <c r="H17" s="113">
        <v>0</v>
      </c>
      <c r="I17" s="113">
        <v>14000</v>
      </c>
    </row>
    <row r="19" spans="2:9" ht="33" customHeight="1" x14ac:dyDescent="0.3">
      <c r="B19" s="108" t="s">
        <v>63</v>
      </c>
      <c r="C19" s="108"/>
      <c r="D19" s="108"/>
      <c r="E19" s="108"/>
      <c r="F19" s="108"/>
      <c r="G19" s="108"/>
      <c r="H19" s="108"/>
      <c r="I19" s="108"/>
    </row>
    <row r="21" spans="2:9" ht="115.5" customHeight="1" x14ac:dyDescent="0.3">
      <c r="B21" s="108" t="s">
        <v>64</v>
      </c>
      <c r="C21" s="108"/>
      <c r="D21" s="108"/>
      <c r="E21" s="108"/>
      <c r="F21" s="108"/>
      <c r="G21" s="108"/>
      <c r="H21" s="108"/>
      <c r="I21" s="108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</vt:lpstr>
      <vt:lpstr>28 а) город</vt:lpstr>
      <vt:lpstr>28 а) село</vt:lpstr>
      <vt:lpstr>28а) РТУ ПР2</vt:lpstr>
      <vt:lpstr>28 б) reshenie_tarif_2020</vt:lpstr>
      <vt:lpstr>28 в) srednie_dannie_fact_mosh</vt:lpstr>
      <vt:lpstr>28 г) srednie_dannie_dline_VL</vt:lpstr>
      <vt:lpstr>28 д) info_TP_2020</vt:lpstr>
      <vt:lpstr>28 е) info_zayavki_TP_2020</vt:lpstr>
      <vt:lpstr>'28 а) город'!Область_печати</vt:lpstr>
      <vt:lpstr>'28 а) село'!Область_печати</vt:lpstr>
      <vt:lpstr>'28 в) srednie_dannie_fact_mosh'!Область_печати</vt:lpstr>
      <vt:lpstr>'28 г) srednie_dannie_dline_VL'!Область_печати</vt:lpstr>
      <vt:lpstr>'28 е) info_zayavki_TP_2020'!Область_печати</vt:lpstr>
      <vt:lpstr>'28а) РТУ ПР2'!Область_печати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2020-10-20T06:17:51Z</dcterms:modified>
</cp:coreProperties>
</file>