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887" activeTab="1"/>
  </bookViews>
  <sheets>
    <sheet name="Титул" sheetId="33" r:id="rId1"/>
    <sheet name="28 а) Приложение 1 город" sheetId="45" r:id="rId2"/>
    <sheet name="28 а) Приложение 1 село" sheetId="46" r:id="rId3"/>
    <sheet name="Приложение №2" sheetId="40" r:id="rId4"/>
    <sheet name="28 б) reshenie_tarif_2020" sheetId="34" r:id="rId5"/>
    <sheet name="28 в) srednie_dannie_dlina_VL" sheetId="44" r:id="rId6"/>
    <sheet name="28 e) srednie_dannie_moshnost" sheetId="43" r:id="rId7"/>
    <sheet name="28 д) info_TP_2021" sheetId="38" r:id="rId8"/>
    <sheet name="28 е) info_zayavki_TP_2021" sheetId="39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'28 а) Приложение 1 город'!$A$3:$AQ$2636</definedName>
    <definedName name="_xlnm._FilterDatabase" localSheetId="2" hidden="1">'28 а) Приложение 1 село'!$A$3:$AQ$3155</definedName>
    <definedName name="_xlnm.Print_Titles" localSheetId="1">'28 а) Приложение 1 город'!$3:$4</definedName>
    <definedName name="_xlnm.Print_Titles" localSheetId="2">'28 а) Приложение 1 село'!$3:$4</definedName>
    <definedName name="Код_статуса" localSheetId="6">'[1]Статусы ТП'!$A$2:$A$12</definedName>
    <definedName name="Код_статуса" localSheetId="1">'[1]Статусы ТП'!$A$2:$A$12</definedName>
    <definedName name="Код_статуса" localSheetId="2">'[1]Статусы ТП'!$A$2:$A$12</definedName>
    <definedName name="Код_статуса" localSheetId="5">'[1]Статусы ТП'!$A$2:$A$12</definedName>
    <definedName name="Код_статуса">'[2]Статусы ТП'!$A$2:$A$12</definedName>
    <definedName name="_xlnm.Print_Area" localSheetId="1">'28 а) Приложение 1 город'!$A$1:$H$2637</definedName>
    <definedName name="_xlnm.Print_Area" localSheetId="2">'28 а) Приложение 1 село'!$A$1:$H$3156</definedName>
    <definedName name="_xlnm.Print_Area" localSheetId="4">'28 б) reshenie_tarif_2020'!$A$1:$E$6</definedName>
    <definedName name="_xlnm.Print_Area" localSheetId="7">'28 д) info_TP_2021'!$A$1:$L$21</definedName>
    <definedName name="_xlnm.Print_Area" localSheetId="8">'28 е) info_zayavki_TP_2021'!$A$1:$I$21</definedName>
    <definedName name="_xlnm.Print_Area" localSheetId="3">'Приложение №2'!$A$1:$G$44</definedName>
    <definedName name="список">'[3]Реестр с КВЛ'!$AV$1:$AV$2</definedName>
  </definedNames>
  <calcPr calcId="162913"/>
</workbook>
</file>

<file path=xl/calcChain.xml><?xml version="1.0" encoding="utf-8"?>
<calcChain xmlns="http://schemas.openxmlformats.org/spreadsheetml/2006/main">
  <c r="E136" i="46" l="1"/>
  <c r="E135" i="46"/>
  <c r="E134" i="46"/>
  <c r="I3164" i="46" l="1"/>
  <c r="H1323" i="46"/>
  <c r="H1322" i="46"/>
  <c r="I1214" i="46"/>
  <c r="I1213" i="46"/>
  <c r="H1005" i="46"/>
  <c r="H962" i="46"/>
  <c r="H929" i="46"/>
  <c r="H916" i="46"/>
  <c r="H869" i="46"/>
  <c r="I836" i="46"/>
  <c r="I828" i="46"/>
  <c r="I827" i="46"/>
  <c r="I809" i="46"/>
  <c r="I804" i="46"/>
  <c r="I801" i="46"/>
  <c r="I796" i="46"/>
  <c r="I772" i="46"/>
  <c r="I727" i="46"/>
  <c r="I701" i="46"/>
  <c r="I687" i="46"/>
  <c r="I56" i="46"/>
  <c r="I3157" i="46" s="1"/>
  <c r="B4" i="46"/>
  <c r="C4" i="46" s="1"/>
  <c r="D4" i="46" s="1"/>
  <c r="E4" i="46" s="1"/>
  <c r="F4" i="46" s="1"/>
  <c r="G4" i="46" s="1"/>
  <c r="H4" i="46" s="1"/>
  <c r="I2645" i="45"/>
  <c r="I2638" i="45"/>
  <c r="H1166" i="45"/>
  <c r="L790" i="45"/>
  <c r="B4" i="45"/>
  <c r="C4" i="45" s="1"/>
  <c r="D4" i="45" s="1"/>
  <c r="E4" i="45" s="1"/>
  <c r="F4" i="45" s="1"/>
  <c r="G4" i="45" s="1"/>
  <c r="H4" i="45" s="1"/>
  <c r="J3160" i="46" l="1"/>
  <c r="J2641" i="45"/>
</calcChain>
</file>

<file path=xl/sharedStrings.xml><?xml version="1.0" encoding="utf-8"?>
<sst xmlns="http://schemas.openxmlformats.org/spreadsheetml/2006/main" count="16868" uniqueCount="4800">
  <si>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</si>
  <si>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</si>
  <si>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</si>
  <si>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</si>
  <si>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</si>
  <si>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</si>
  <si>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</si>
  <si>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</si>
  <si>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</si>
  <si>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</si>
  <si>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</si>
  <si>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</si>
  <si>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</si>
  <si>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</si>
  <si>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</si>
  <si>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</si>
  <si>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</si>
  <si>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</si>
  <si>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</si>
  <si>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</si>
  <si>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</si>
  <si>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</si>
  <si>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</si>
  <si>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</si>
  <si>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</si>
  <si>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</si>
  <si>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</si>
  <si>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</si>
  <si>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</si>
  <si>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</si>
  <si>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</si>
  <si>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</si>
  <si>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</si>
  <si>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</si>
  <si>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</si>
  <si>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</si>
  <si>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</si>
  <si>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</si>
  <si>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</si>
  <si>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в том числе льготная категория &lt;**&gt;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</si>
  <si>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</si>
  <si>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</si>
  <si>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</si>
  <si>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</si>
  <si>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</si>
  <si>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</si>
  <si>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</si>
  <si>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</si>
  <si>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</si>
  <si>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</si>
  <si>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</si>
  <si>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</si>
  <si>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</si>
  <si>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</si>
  <si>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</si>
  <si>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</si>
  <si>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</si>
  <si>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</si>
  <si>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</si>
  <si>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</si>
  <si>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</si>
  <si>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</si>
  <si>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</si>
  <si>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</si>
  <si>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</si>
  <si>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</si>
  <si>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</si>
  <si>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</si>
  <si>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2.1.</t>
  </si>
  <si>
    <t>2.2.</t>
  </si>
  <si>
    <t xml:space="preserve">в том числе льготная категория &lt;*&gt; </t>
  </si>
  <si>
    <t>Филиал Публичного акционерного общества "Россети Северный Кавказ"-"Севкавказэнерго"</t>
  </si>
  <si>
    <t>Филиал ПАО "Россети Северный Кавказ"-"Севкавказэнерго"</t>
  </si>
  <si>
    <t>362027, Республика Северная Осетия-Алания, г. Владикавказ, ул. Тамаева, д. 19</t>
  </si>
  <si>
    <t>info@ske.rossetisk.ru</t>
  </si>
  <si>
    <t>(8672)54-01-79</t>
  </si>
  <si>
    <t>(8672)54-83-13, 53-02-68</t>
  </si>
  <si>
    <t>Постановление Региональной службы по тарифам Республики Северная Осетия-Алания</t>
  </si>
  <si>
    <t>О внесении изменений в Постановление Региональной службы по тарифам РСО-Алания от 27 декабря 2019 № 31 "Об установлении размера платы за технологическое присоединение энергопринимающих устройств  потребителей электрической энергии к объектам электросетевого хозяйства территориальных сетевых организаций  Республики Северная Осетия-Алания на 2020 год"</t>
  </si>
  <si>
    <t>от 25.09.2020 № 16</t>
  </si>
  <si>
    <t>Об установлении размера платы за технологическое присоединение энергопринимающих устройств  заявителей с максимальной мощностью до 15 кВт, включительно,  к объектам электросетевого хозяйства территориальных сетевых организаций  Республики Северная Осетия-Алания на 2020 год</t>
  </si>
  <si>
    <t>по договорам, заключенным за период с 01.01.2021 г. - 30.09.2021 г.</t>
  </si>
  <si>
    <t>за за период с 01.01.2021 г. - 30.09.2021 г.</t>
  </si>
  <si>
    <t>от 29.12.2020 № 63</t>
  </si>
  <si>
    <t>Об установлении размера платы за технологическое присоединение энергопринимающих устройств  потребителей электрической энергии к объектам электросетевого хозяйства территориальных сетевых организаций  Республики Северная Осетия-Алания на 2021 год</t>
  </si>
  <si>
    <t>Приложение N 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</si>
  <si>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</si>
  <si>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</si>
  <si>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</si>
  <si>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</si>
  <si>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</si>
  <si>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</si>
  <si>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</si>
  <si>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</si>
  <si>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</si>
  <si>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</si>
  <si>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-</t>
  </si>
  <si>
    <t>До 15 кВт - всего  1595</t>
  </si>
  <si>
    <t>От 15 до 150 кВт - всего 186</t>
  </si>
  <si>
    <t>От 150 кВт до 670 кВт - всего 78</t>
  </si>
  <si>
    <t>От 670 кВт - всего  46</t>
  </si>
  <si>
    <t>От 15 до 150 кВт - всего  139</t>
  </si>
  <si>
    <t xml:space="preserve">в том числе льготная категория &lt;**&gt; </t>
  </si>
  <si>
    <t>От 150 кВт до 670 кВт - всего  33</t>
  </si>
  <si>
    <t>От 670 кВт - всего 10</t>
  </si>
  <si>
    <t>в том числе льготная категория &lt;*&gt;  1372</t>
  </si>
  <si>
    <t>До 15 кВт - всего  1534</t>
  </si>
  <si>
    <t>№ п/п</t>
  </si>
  <si>
    <t xml:space="preserve">Объект электросетевого хозяйства/Средство коммерческого учета электрической энергии (мощности)
</t>
  </si>
  <si>
    <t>Наименование заявителя</t>
  </si>
  <si>
    <t>Год ввода объекта</t>
  </si>
  <si>
    <t>Уровень напряжения, кВ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</si>
  <si>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</si>
  <si>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Максимальная мощность, кВт</t>
  </si>
  <si>
    <t>Расходы (руб.)</t>
  </si>
  <si>
    <t>общая Протяженность линии, км</t>
  </si>
  <si>
    <t>0,4, 
км</t>
  </si>
  <si>
    <t>6-10, 
км</t>
  </si>
  <si>
    <t>мВА КТП</t>
  </si>
  <si>
    <t>тип провода</t>
  </si>
  <si>
    <t>оборудование</t>
  </si>
  <si>
    <t>тип опор</t>
  </si>
  <si>
    <t>вл-0,4</t>
  </si>
  <si>
    <t>вл-6/10</t>
  </si>
  <si>
    <t>провод/кабель изолированный/
неизолированный
Одножильные/
многожильные</t>
  </si>
  <si>
    <t>материал провода/кабеля</t>
  </si>
  <si>
    <t>село/город</t>
  </si>
  <si>
    <t>название в 1С</t>
  </si>
  <si>
    <t>1</t>
  </si>
  <si>
    <t>Строительство воздушных линий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</si>
  <si>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</si>
  <si>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</si>
  <si>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</si>
  <si>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</si>
  <si>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</si>
  <si>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</si>
  <si>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</si>
  <si>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Сечение провода до 50 мм2 включительно</t>
  </si>
  <si>
    <t>1.1.1.1.1.1</t>
  </si>
  <si>
    <t>Одноцепные</t>
  </si>
  <si>
    <t>1.1.1.1.1.2</t>
  </si>
  <si>
    <t>Двухцепные</t>
  </si>
  <si>
    <t>1.1.1.1.2</t>
  </si>
  <si>
    <t>Сечение провода от 50 мм2 до 100 мм2 включительно</t>
  </si>
  <si>
    <t>1.1.1.1.2.1</t>
  </si>
  <si>
    <t>1.1.1.1.2.2</t>
  </si>
  <si>
    <t>1.1.1.1.3</t>
  </si>
  <si>
    <t>Сечение провода от 100 мм2 до 200 мм2 включительно</t>
  </si>
  <si>
    <t>1.1.1.1.3.1</t>
  </si>
  <si>
    <t>1.1.1.1.3.2</t>
  </si>
  <si>
    <t>1.1.1.1.4</t>
  </si>
  <si>
    <t>Сечение провода от 200 мм2 до 500 мм2 включительно</t>
  </si>
  <si>
    <t>1.1.1.1.4.1</t>
  </si>
  <si>
    <t>1.1.1.1.4.2</t>
  </si>
  <si>
    <t>1.1.1.1.5</t>
  </si>
  <si>
    <t>Сечение провода от 500 мм2 до 800 мм2 включительно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</si>
  <si>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</si>
  <si>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</si>
  <si>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</si>
  <si>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</si>
  <si>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</si>
  <si>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</si>
  <si>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</si>
  <si>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</si>
  <si>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</si>
  <si>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</si>
  <si>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</si>
  <si>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</si>
  <si>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</si>
  <si>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</si>
  <si>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</si>
  <si>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</si>
  <si>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</si>
  <si>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</si>
  <si>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</si>
  <si>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</si>
  <si>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</si>
  <si>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</si>
  <si>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</si>
  <si>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</si>
  <si>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</si>
  <si>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</si>
  <si>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</si>
  <si>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</t>
  </si>
  <si>
    <t>1.1.1.3.1</t>
  </si>
  <si>
    <t>1.1.1.3.1.1</t>
  </si>
  <si>
    <t>Строит-воВЛЭП-0,4кВ Ф.10/6кВ от ПС В-1от ТП-160 по ТУ№842 от 03.06.2015г.Козаев З.Ц. до неж.пом. по адресу г.Владикавказ,ул.Кирова/Ростовская,57/17</t>
  </si>
  <si>
    <t>Козаев Заурбек Ц.</t>
  </si>
  <si>
    <t>СИП-2 3х25+1х35-0,6/1</t>
  </si>
  <si>
    <t>по существующим опорам</t>
  </si>
  <si>
    <t>Изолированный</t>
  </si>
  <si>
    <t>Сталеалюминиевый</t>
  </si>
  <si>
    <t>Владикавказские ГЭС</t>
  </si>
  <si>
    <t>2</t>
  </si>
  <si>
    <t>Строит.ВЛЭП-0,4кВ Ф14/6кВ от ПС Западная от ТП-87 по ТУ№1925 от10.12.2015г.ПАО"МТС"до ВРУ-0,4кВ базовой станц.г.Владикавказ,пр.Доватора,67</t>
  </si>
  <si>
    <t>ПАО "МТС" тех.дир. Филиала Киряченко Игорь Иванович</t>
  </si>
  <si>
    <t xml:space="preserve"> СИП-2 3х25+1х*35-0,6/1</t>
  </si>
  <si>
    <t>3</t>
  </si>
  <si>
    <t>Строительство ЛЭП-0,4 кВ Ф9/6кВ от ПС Владикавказ -1 ТП-28 по ТУ №2038 от 09.12.2016 Черчесова И.Н. до магазина по ад. г.Владикавказ, ул. Чкалова, 12</t>
  </si>
  <si>
    <t>Черчесова Иза Николаевна</t>
  </si>
  <si>
    <t>СИП-2 3х16+1х25</t>
  </si>
  <si>
    <t>4</t>
  </si>
  <si>
    <t>Ст-во ЛЭП-0,4кВ Чми/6кВ от ПС ЭзминГЭС. от опоры ТП-161 фид.Поселок по ТУ№2091 от 16.12.2016 Пицхелаури И.Г.до жил.дома  г.Влад-з с.Чми ул.Дударова,1</t>
  </si>
  <si>
    <t>Пицхелаури Ирина Григорьевна</t>
  </si>
  <si>
    <t>СИП-4 2*16-0,6/1</t>
  </si>
  <si>
    <t>5</t>
  </si>
  <si>
    <t xml:space="preserve">Строительство ЛЭП-0,4кВ Ф.7/6кВ от ПС Юго-Западная от ТП-32 по ТУ №47 от 24.01.2017 г. Дзагуров Г.К. до жилого дома по адресу: г. Владикавказ, </t>
  </si>
  <si>
    <t>Дзагуров Георгий Казбекович</t>
  </si>
  <si>
    <t>СИП-2 3х25+1х*35-0,6/1</t>
  </si>
  <si>
    <t>6</t>
  </si>
  <si>
    <t>Строительство ЛЭП-0,4 кВ Ф/6кВ от ПС ТП-416 по ТУ№161 от 09.02.2017 ФГУП "Почта России" Дзайнуков К.Н. по ад. г.Владикавказ, п. Спутник, 42</t>
  </si>
  <si>
    <t>ФГУП "Почта России"дир. Дзайнуков Казбек Наурузович</t>
  </si>
  <si>
    <t>7</t>
  </si>
  <si>
    <t>Стр-во ВЛЭП-0,4кВ Ф13/6кВ от ПС Западная от РП-ТП-10 по ТУ №335от 16.03.2017г.Отаров С.Э. до гаража №243 г.Владикавказ ул.Кырджалийская,19А</t>
  </si>
  <si>
    <t>Отаров Сергей Эдуардович</t>
  </si>
  <si>
    <t>0,22 кВ</t>
  </si>
  <si>
    <t>СИП-4 2*16 -0,6/1</t>
  </si>
  <si>
    <t>8</t>
  </si>
  <si>
    <t>Строит-во ЛЭП-0,4 кВ по ТУ №463 от 04.04.2017; ф.3/6 кВ ПС Осетия ТП-80 до ж.дома Бацоева Е.Ю.;по адресу: г.Владикавказ, СНО Металлург, сад115</t>
  </si>
  <si>
    <t>Бацоева Елена Юрьевна</t>
  </si>
  <si>
    <t>9</t>
  </si>
  <si>
    <t>Строит.ЛЭП-0,4кВ Ф20/6кВ от ПС ДзауГЭС от ТП-138 по ТУ№538 от14.04.2017г.МУП "Влад-е водопровод.сети" до ВРУ-0,4кВ насосной г.Влад-з ул.Бутырина,10</t>
  </si>
  <si>
    <t>МУП "Владикавказские водопроводные сети" внешний управляющий Нармин  Егор Михайлович</t>
  </si>
  <si>
    <t>10</t>
  </si>
  <si>
    <t>Строит-воВЛЭП-0,4кВ Ф.1/6кВ от ПС Юго-Запад от ТП-165 по ТУ№606 от 27.04.2017 г. Муртазова Л.У. до нежил.здания по адресу г.Владикавказ пр.Коста,15</t>
  </si>
  <si>
    <t>Муртазова Людмила Урусхановна</t>
  </si>
  <si>
    <t>11</t>
  </si>
  <si>
    <t>Стр-во ВЛЭП-0,4 кВ Ф3/6кВ от ПС Западная ТП-378 по ТУ ;654 от 05.05.2017 Цораев М.Н. до гаража по ад. г.Владикавказ, пр. Доватора, 37</t>
  </si>
  <si>
    <t>Цораев Майрам Николаевич</t>
  </si>
  <si>
    <t>12</t>
  </si>
  <si>
    <t>Стр-во ВЛЭП-0,4 кВ Ф46/6кВ от ПС ЦРП-1 ТП-23 по ТУ №677 от 11.05.17 ООО "Бизнес-Гарант" до светодиодных прожекторов по ад. г.Владикавказ, ул. Ватаева</t>
  </si>
  <si>
    <t>ООО "Бизнес-Гарант" дир. Доев Олег Русланович</t>
  </si>
  <si>
    <t>13</t>
  </si>
  <si>
    <t>Стр-во ВЛЭП-0,4кВ Ф3/6кВ от ПС Западная от РП-ТП-10 по ТУ №776 от 26.05.2017г.Алборов В.Л.. до неж.помещ г.Вл-з ул.Кырджалийская,21</t>
  </si>
  <si>
    <t>Алборов Вячеслав Леонтьевич</t>
  </si>
  <si>
    <t>СИП-4 4*25 -0,6/1</t>
  </si>
  <si>
    <t>14</t>
  </si>
  <si>
    <t>СтроитВЛЭП-0,4кВ Ф27/6кВ от ПС Левобережн от РП-ТП-11по ТУ№805 от02.06.2017г.Агузаров Б.Б до ВРУ0,4кВ павильона г.Владикавказ ул.А.Кесаева,37</t>
  </si>
  <si>
    <t>ИП Агузаров Батраз Борисрвич</t>
  </si>
  <si>
    <t>СИП-4 4*50 -0,6/1</t>
  </si>
  <si>
    <t>15</t>
  </si>
  <si>
    <t>Стр-во ЛЭП-0,4кВ Ф20/6кВ от ПСДзауГЭС от ТП-14 по ТУ №833от 05.06.2017г.Пруссаков В.Л. до гаража г.Владик-з ул.Ватутина</t>
  </si>
  <si>
    <t>Пруссаков Владимир Леонидович</t>
  </si>
  <si>
    <t>16</t>
  </si>
  <si>
    <t>Строительство ВЛЭП-0,4 кВ ф.15/6 кВ от ПС ЦРП-1 отТП-34; по ТУ№1102 от 24.07.2017 Абаев А.В;  г.Владикавказ, пр. Коста/ул. Кубалова, 128/23</t>
  </si>
  <si>
    <t>Абаев Аслан Владимирович</t>
  </si>
  <si>
    <t>СИП-4 4*16 -0,6/1</t>
  </si>
  <si>
    <t>17</t>
  </si>
  <si>
    <t>Стр-во ЛЭП-0,4 кВ Ф38/6кВ от ПС ДзауГЭС ТП-31 по ТУ №1299 от 28.08.17 Погосов В.А. до жил.д. по ад. г.Владикавказ, ул. Осетинская, 33</t>
  </si>
  <si>
    <t>Погосов Виктор Андреевич</t>
  </si>
  <si>
    <t>СИП-2 3*35+1*50-0,6/1</t>
  </si>
  <si>
    <t>18</t>
  </si>
  <si>
    <t>Стр-во ВЛЭП-0,4кВ Ф 10/6кВ от ПС Зап-я от оп. ф. Кубалова ТП-86 по ТУ №1324 от 29.08.2017 Тедеева Ф.Х. до ж.д. по ад.г.Вл-з, ул.Тург-я/Кубалова 106/59</t>
  </si>
  <si>
    <t>Тедеева Фатима Харитоновна</t>
  </si>
  <si>
    <t>19</t>
  </si>
  <si>
    <t>Стр-во ВЛЭП-0,4 кВ Ф13/6кВ отПС Карца ТП-238 по ТУ 1570 от 09.10.17Шаухалова З.М. до неж. зд. по ад. г.Вл-з, п. Карца, ул.Махачкалинская/Дружбы,24а/68</t>
  </si>
  <si>
    <t>Шаухалова Зайнап Махшариповна</t>
  </si>
  <si>
    <t>20</t>
  </si>
  <si>
    <t>Строительство ВЛЭП-0,4 кВ ф.14/6 кВ от ПС Северо-Восточная от ТП-273 по ТУ№1574 от 09.10.2017 Макиева Р.С.;  г.Владикавказ,Карцинское шоссе,4</t>
  </si>
  <si>
    <t>Макиева Римма Согратовна</t>
  </si>
  <si>
    <t>21</t>
  </si>
  <si>
    <t>СтроитВЛЭП-0,4кВ Ф2/6кВ от ПСЮго-Западная от ТП-311по ТУ№1576от09.10.2017г Соскиев З.В. до ВРУ0,4кВ магазина г.Владикавказ ул.Коблова,3а</t>
  </si>
  <si>
    <t>Соскиев Заур Валерьевич</t>
  </si>
  <si>
    <t>22</t>
  </si>
  <si>
    <t>Строит.ВЛЭП-0,4кВ Ф18/6кВ от ПС Карца от ТП-227по ТУ№1716от 02.11.2017г.Джагиев В.А.. до магазина г.Влад-з ул.Карцинская,16 а</t>
  </si>
  <si>
    <t>Джагиев Валерий Автандилович</t>
  </si>
  <si>
    <t>23</t>
  </si>
  <si>
    <t>Строительство ВЛЭП-0,4 кВ ф.4/6 кВ ПС Осетия- ТП-ДТВК; по ТУ№1830 от 24.11.2017 Гиголаев Т.М; жил.дом г.Владикавказ, пос.Редант, ул. Садовая 14</t>
  </si>
  <si>
    <t>Гиголаев Таймураз Мерабович</t>
  </si>
  <si>
    <t>24</t>
  </si>
  <si>
    <t>Строительство ВЛЭП-0,4 кВ ф.2/6 кВ от ПС В-1 отТП-335; по ТУ№1868 от 01.12.2017 Кокоев З.И;  г.Владикавказ, ул. Пожарского/Гвардейская, 21/37</t>
  </si>
  <si>
    <t>Кокоева Зема Ивановна</t>
  </si>
  <si>
    <t>СИП 4 2х16-0,6/1</t>
  </si>
  <si>
    <t>25</t>
  </si>
  <si>
    <t>Стр-во ВЛЭП-0,4 кВ Ф1/6кВ от ПС Вл-з -1 ТП-9 от РП-0,4кВ №9-12 ф.кя-12, Маркова 42 по ТУ54 от 22.01.18 Кусов К.Х. до ж.д. ад. г.Вл-з, ул. Маркова38кв8</t>
  </si>
  <si>
    <t>Кусов Константин Хагуцирович</t>
  </si>
  <si>
    <t>26</t>
  </si>
  <si>
    <t>Стр-во ВЛЭП-0,4кВ Ф18/6кВ от ПСКарца отТП-227 по ТУ №60от 22.01.2018г.Рубаев Т.К. до магазина г.Владикавказ ул.Карцинская,16 б</t>
  </si>
  <si>
    <t>Рубаев Тимур Казбекович</t>
  </si>
  <si>
    <t>27</t>
  </si>
  <si>
    <t>Строит-во ВЛЭП-0,4 кВ по ТУ №77 от 22.01.2018; ф.6/6 кВ от ПС Городская ТП-42 до ж.д. Елоев Н.И. по адресу: г.Влад-з, ул.Костанаева/Х.Мамсурова 77/47</t>
  </si>
  <si>
    <t>Елоев Николай Иванович</t>
  </si>
  <si>
    <t>28</t>
  </si>
  <si>
    <t>Стр-во ВЛЭП-0,4кВ Ф3/6кВ от ПС Западная отТП-378 по ТУ №83от 25.01.2018г.Цораев М.Н. до гаража г.Владикавказ ул.Доватора,37</t>
  </si>
  <si>
    <t>29</t>
  </si>
  <si>
    <t>Стр-во ВЛЭП-0,4 кВ Ф4/6кВ от ПС Михайловская ТП-397 по ТУ №109 от 26.01.2018 Билаонов А.Э. до гаража Пригородный р-н с.Михайловское,ул.Плиева ,8а/6</t>
  </si>
  <si>
    <t>Билаонов Аслан Эльбрусович</t>
  </si>
  <si>
    <t>30</t>
  </si>
  <si>
    <t>Строительство ВЛЭП-0,4 кВ ф.25/6 кВ от ПС Северо-Восточная отТП-222; по ТУ№206 от 15.02.2018 Дудиев П.Б.; г.Владикавказ, ул. Пушкинская,76</t>
  </si>
  <si>
    <t>Дудиев Павел Борисович</t>
  </si>
  <si>
    <t>31</t>
  </si>
  <si>
    <t>Стр-во ВЛЭП-0,4кВ Ф6/6кВ от ПС Гор-я от оп. №8 фид. Ног-й ТП-173 по ТУ №430 от 29.03.2018 Тавасиев А.Г. до жил. д. по ад. г.Вл-з, ул. Тургеневская,198</t>
  </si>
  <si>
    <t>Тавасиев Афако Галауович</t>
  </si>
  <si>
    <t>32</t>
  </si>
  <si>
    <t>Строительство ВЛЭП-0,4 кВ ф.13/6 кВ от ПС ЦРП-1 от ТП-46 по ТУ№550 от 16.04.2018 Гиголаева М.Д..;  г.Владикавказ,ул. Ватутина/Горького,35/54</t>
  </si>
  <si>
    <t>Гиголаева Маргарита Давидовна</t>
  </si>
  <si>
    <t>33</t>
  </si>
  <si>
    <t>Строительство ВЛЭП-0,4 кВ Ф11/6кВ от ПС Северо-Западная ТП-210 по ТУ№549 от 16.04.2018г. Полоцкий А.А. до гаража по ад.: г. Владикавказ, пр. Коста,261</t>
  </si>
  <si>
    <t>Полоцкий Артур Александрович</t>
  </si>
  <si>
    <t>34</t>
  </si>
  <si>
    <t xml:space="preserve">Стр-во ВЛЭП-0,4кВ Ф16/6кВ от ПС Северо-Западная ТП-201 по ТУ №561 от 20.04.2018 Годжинаев Т.Т. до павильона по ад. г.Вл-з, Пр. Коста, 292/4 </t>
  </si>
  <si>
    <t>Годжинаев Тимур Тотрадзович</t>
  </si>
  <si>
    <t>35</t>
  </si>
  <si>
    <t>Строительство ВЛЭП-0,4 кВ ф.7/6 кВ от ПС Юго-Западная от ТП-174 по ТУ№590 от 26.04.2018 Дзугаев Б.Т.;  г.Владикавказ, ул. Герцена, 11</t>
  </si>
  <si>
    <t>Дзугаев Батраз Таймуразович</t>
  </si>
  <si>
    <t>36</t>
  </si>
  <si>
    <t>Строит.ВЛЭП-0,4кВ Ф19/6кВ от ПС Сев.-Зап. от ТП-188 по ТУ№586от 26.04..2018г. Тоцкая Н.Г. до гаража  г.Влад-з ул.Леонова, 9 (р-н Гормолзавода)</t>
  </si>
  <si>
    <t>Тоцкая Нина Геннадьевна</t>
  </si>
  <si>
    <t>37</t>
  </si>
  <si>
    <t>Строительство ВЛЭП-0,4 кВ ф.9/6 кВ от ПС Юго-Западная от ТП-429; по ТУ№737 от 30.05.2018 Метревели А.Г;  г.Владикавказ, ул. Бр.Темировых 74 а, пом.54</t>
  </si>
  <si>
    <t>Метревели Александр Гурамович</t>
  </si>
  <si>
    <t>38</t>
  </si>
  <si>
    <t>Строительство ВЛЭП-0,4 кВ ф.1/6 кВ от ПС Левобережная от ТП-369 по ТУ№901 от 22.06.2018 Кокаева С.И.;  г.Владикавказ,ул.Весенняя (15:09:0040601:1914)</t>
  </si>
  <si>
    <t>Кокаева Светлана Ильинична</t>
  </si>
  <si>
    <t>СИП-4 4*35 -0,6/1</t>
  </si>
  <si>
    <t>39</t>
  </si>
  <si>
    <t>Стр-во ВЛЭП-0,4 кВ Ф5/6кВ от ПС Левобережная ТП-314 по ТУ №1514 от 21.09.2018 ООО"Городские цветы" до пав. г.Вл-з, ул. А.Кесаева/Владикавказская</t>
  </si>
  <si>
    <t>ООО "Городские цветы" ген.дир. Плиев Виталий Васильевич</t>
  </si>
  <si>
    <t>40</t>
  </si>
  <si>
    <t>Строит-во ВЛЭП-0,4 кВ по ТУ №1715 от 26.10.2018; Ф.7/6 кВ от ПС Юго-Зап.ТП-174 до гаража по адресу: г.Владикавказ, пер. Охотничий, 4; Тамаев М.Б.</t>
  </si>
  <si>
    <t>Тамаев Мурат Батразович</t>
  </si>
  <si>
    <t>41</t>
  </si>
  <si>
    <t xml:space="preserve">Строительство ВЛЭП -0,4кВ Ф.4/6кВ от ПС Осетия от ТП 89 по ТУ№1957/262 от 13.12.2018г. ГБУЗ "Поликлиника №4" Министерство здравоохранения РСО-Алания </t>
  </si>
  <si>
    <t>ГБУЗ "Поликлиника №4" МЗ РСО-А гл.вр Мзокова Л.А.</t>
  </si>
  <si>
    <t>СИП-2 3х16+1х25
СИП-4 2*16 -0,6/1</t>
  </si>
  <si>
    <t>Изолированный
Изолированный</t>
  </si>
  <si>
    <t>Сталеалюминиевый
Сталеалюминиевый</t>
  </si>
  <si>
    <t>42</t>
  </si>
  <si>
    <t>Стр-во ВЛЭП-0,4кВ Ф1/6кВ от ПС Иристон от-324 по ТУ №703/1180 от 30.04.2019 Хабалов Г.В. до неж. здания по ад. г.Владикавказ, Московское шоссе, 4А</t>
  </si>
  <si>
    <t>Хабалов Георгий Валикоевич</t>
  </si>
  <si>
    <t>43</t>
  </si>
  <si>
    <t xml:space="preserve">Строительство ВЛ-0,4 кВ ТП-314 Ф-2/6 ПС Левобережная, г.Владикавказ ул. Владикавказская, 22,ИП Гуриева А.Р,ТП №1665/2019/СОФ/ВлГЭСот 01.07.2019 </t>
  </si>
  <si>
    <t>ИП Гуриева Алана Руслановна</t>
  </si>
  <si>
    <t>СИП-4 4х25-0,6/1</t>
  </si>
  <si>
    <t>44</t>
  </si>
  <si>
    <t>Ст-во ВЛЭП-0,4кВ Ф3/6кВ от ПС Сев.-Зап. от ТП-351 по ТУ№1686 от 25.06.2019 Хестанова М.Б. до гаража г.Влад-з ул.М.Пехотинцев,5</t>
  </si>
  <si>
    <t>Хестанова Марина Борисовна</t>
  </si>
  <si>
    <t>45</t>
  </si>
  <si>
    <t>Строительство  ВЛЭП-0,4кВ Ф 12/6кВ от ПС Сев.-Зап. от ТП-433 по ТУ2418/2019/1796 от 22.10.2019 Атаев Р.Х. до неж.помещ. г.Влад-з,ул.Весенняя/М.Пехотин</t>
  </si>
  <si>
    <t>Атаев Руслан Хасанович</t>
  </si>
  <si>
    <t>СИП-2 3*25+1*35-0,6/1</t>
  </si>
  <si>
    <t>46</t>
  </si>
  <si>
    <t>Строительство ВЛЭП-0,4 кВ ф.14/6 кВ от ПС Северо-Восточная от ТП-279 по ТУ№378 от 19.03.2018 Бибилова З.О.;  г.Владикавказ,ул.Комсомольская 70</t>
  </si>
  <si>
    <t>Бибилова Зара Остановна</t>
  </si>
  <si>
    <t>47</t>
  </si>
  <si>
    <t>Стр-во ВЛЭП-0,4 кВ Ф2/6кВ от ПС Владикавказ-1 ТП-115 по ТУ№381 от 22.03.17 Паранянц Р.С. до магазина по адресу г.Владикавказ, ул. Иристонская, 25</t>
  </si>
  <si>
    <t>Паранянц Руслан Сергеевич</t>
  </si>
  <si>
    <t>СИП 2 3x50+1x54,6-0,6/1</t>
  </si>
  <si>
    <t>48</t>
  </si>
  <si>
    <t>Стр-во ВЛЭП-0,4кВ Ф1/6кВ от ПСВладикавказ-1 отТП-103 по ТУ №706от 17.05.2017г.Текоева К.Я. неж.здан г.Владикавказ ул.Пожарского 3</t>
  </si>
  <si>
    <t>Текоева Кристина Яновна</t>
  </si>
  <si>
    <t>49</t>
  </si>
  <si>
    <t>Строительство ВЛЭП-0,4кВ Ф.3/6кВ от ПС Северо-Западная от ТП-368 по ТУ № 1385 от 14.09.2017  ООО"Массагет" до кафе по адресу:г.Владикавказ,</t>
  </si>
  <si>
    <t>ООО "Массагет"  директора Сидакова Аслана Харитоновича</t>
  </si>
  <si>
    <t>50</t>
  </si>
  <si>
    <t>Стр-во ВЛЭП-0,4кВ Ф20/6кВ от ПС ДзауГЭС от ТП-18 по ТУ №1814 от 20.11.2017 Битаров З.В. до жилого дома по ад. г. Владикавказ, ул. Кабардинская, 9</t>
  </si>
  <si>
    <t>Битаров Зелимхан Вячеславович</t>
  </si>
  <si>
    <t xml:space="preserve"> СИП-4 4*95 -0,6/1</t>
  </si>
  <si>
    <t>51</t>
  </si>
  <si>
    <t>Строит.ВЛЭП-0,4кВ Ф13/6кВ от ПС В-1 от ТП-58 по ТУ№1994 от 22.12.2017г. Минздрав РСО-А ГБУЗ Пол-ка№1 до жен.консул. ,г.Влад-з ул.Тельмана 10</t>
  </si>
  <si>
    <t>ГБУЗ "Поликлиника № 1" гл.вр. Магаев Казбек Александрович</t>
  </si>
  <si>
    <t>52</t>
  </si>
  <si>
    <t>СтроитВЛЭП-0,4кВ Ф13/6кВ от ПС В-1 от ТП-58по ТУ№1995от22.12.2017гМинздрав РСО-А ГБУЗ Пол-ка№1до ВРУ-0,4кВ жен.консул.гВлад-з ул.Тельмана 12</t>
  </si>
  <si>
    <t>53</t>
  </si>
  <si>
    <t xml:space="preserve">Стр-во ВЛЭП-0,4кВ Ф7/6кВ от ПСВладикавказ-1 отТП-317 по ТУ №174от 09.02.2018г.Общерос-я общ.орг-я инв-в."Всерос-е общ-во глухих"до спорт зала </t>
  </si>
  <si>
    <t>ОООИ "Всероссийское Общество Глухих" председ Смайлиев Артур Таймуразович</t>
  </si>
  <si>
    <t>54</t>
  </si>
  <si>
    <t>Строит.ВЛЭП-0,4кВ Ф47/6кВ от ПС ЦРП от ТП-30по ТУ№475 от 05.04.2018г.Кубалов А.В. до нежил.здан. г.Влад-з пр.Мира/ ул.Никитина/ул.Маяковского,46/22/19</t>
  </si>
  <si>
    <t>Кубалов Аслан Владимирович</t>
  </si>
  <si>
    <t>55</t>
  </si>
  <si>
    <t>Строительство ВЛЭП-0,4 кВ ф.21; ф.46/6 кВ от ПС ЦРП-1 от ТП-36 и ТП-15; по ТУ№646 от 11.05.2018 ГБОУ РФМЛИ;  г.Владикавказ, ул. Огнева, 11</t>
  </si>
  <si>
    <t>ГБОУ Республиканский физико-математический лицей-интернат УФК по РСО-Алания</t>
  </si>
  <si>
    <t>56</t>
  </si>
  <si>
    <t>Строительство ВЛЭП-0,4 кВ ф.6/6 кВ от ПС Юго-Западная от ТП-312 по ТУ№732 от 28.05.2018 Джамиева Р.Д.;  г.Владикавказ,ул.Гадиева,60 корп.2</t>
  </si>
  <si>
    <t>Джамиева Рима Джавидовна</t>
  </si>
  <si>
    <t>57</t>
  </si>
  <si>
    <t>Стр-во ВЛЭП-0,4 кВ Ф2/6кВ от ПС Левобережная ТП-359 по ТУ №815 от 07.06.2018 ООО"РОС ДорСтрой"до  э/о.и освещ.  г.Вл-з, в р-не МЧС(95м севернее ул.Меж</t>
  </si>
  <si>
    <t>ООО "РОС Дорстрой" дир. Винарский Андрей Юрьевич</t>
  </si>
  <si>
    <t>58</t>
  </si>
  <si>
    <t>Строительство  ВЛЭП-0,4кВ Ф 13/6кВ от ПСЦРП-1 от ТП-19 по ТУ1279 от 13.08.2018 ООО"С-Медик" г.Владикавказ,ул.Революции/Куйбышева,33/11</t>
  </si>
  <si>
    <t>ООО "С-Медик" ген.дир. Арчинова Стела Олеговна</t>
  </si>
  <si>
    <t>59</t>
  </si>
  <si>
    <t>Стр-во ВЛЭП-0,4кВ Ф-47 /6кВ от ПС ЦРП от РП-ТП-15по ТУ№1849/152от 23.11.2018 Агасян А.Г.до магазина по ад.  г.Вл-з, ул.Кирова,19а</t>
  </si>
  <si>
    <t>ИП Агасян Александр Григорьевич</t>
  </si>
  <si>
    <t>60</t>
  </si>
  <si>
    <t>Строительстов ВЛ-0,4 кВ ТП-401 Ф-2/6 кВ ПС Левобережная; Хосонов С.Т.;г.Владикавказ,30м. севернее ул. Международная (ТП  №1950  от 17.12.2018)</t>
  </si>
  <si>
    <t>Хосонов Сослан Таймуразович</t>
  </si>
  <si>
    <t>СИП2 3х50+54,6</t>
  </si>
  <si>
    <t>61</t>
  </si>
  <si>
    <t>Строительство ВЛЭП-0,4 кВ Ф.1/6 кВ от ПС Южная от ТП-286 по ТУ № 1990/295 от 26.12.2018 г.ООО "Фармация" до нежилого помещения по адресу: г.Владикавка</t>
  </si>
  <si>
    <t>АО "Фармация" ген.дир. Кодзасова Валентина Хамазаевна</t>
  </si>
  <si>
    <t>62</t>
  </si>
  <si>
    <t>Стр-во ВЛЭП-0,4кВ Ф-16 /6кВ от ПС Сев-Зап от  ТП-262 по ТУ№27/411от23.01.2019 Мамиев А.С.. до неж.помещ.по адресу   г.Вл-з, ул.Леонова, 6</t>
  </si>
  <si>
    <t>ИП Мамиев Андрей Садулаевич</t>
  </si>
  <si>
    <t xml:space="preserve"> СИП-4 2*25 -0,6/1</t>
  </si>
  <si>
    <t>63</t>
  </si>
  <si>
    <t>Строительство ВЛЭП-0,4 кВ Ф.9/6 кВ от ПС Юго-Западная от ТП-311 по ТУ №92/491 от 31.01.2019 г. Дзебисов Р.А. до магазина по адресу: г. Владикавказ,</t>
  </si>
  <si>
    <t>ИП Дзебисов Руслан Ахсарович</t>
  </si>
  <si>
    <t>64</t>
  </si>
  <si>
    <t>Строительство ВЛЭП-0,4 кВ ф.14/6 кВ от ПС Северо-Восточная отТП-400; по ТУ№223/631 от 20.02.2019 Хугаев А.С; г.Владикавказ, ул.Сады Шалдона 55 А</t>
  </si>
  <si>
    <t>Хугаев Алексей Станиславович</t>
  </si>
  <si>
    <t>65</t>
  </si>
  <si>
    <t xml:space="preserve">Реконструкция ВЛ-0,4 кВ от ТП-1--52 Ф1-6 кВ ПС Алагир ТУ№ 322/724 от 11.03.19 г. ГКУ"УКС РСО-А"стр-во ясельн. отделения на 55 мест. Д/С №7 г.Алагир </t>
  </si>
  <si>
    <t>ГКУ Управление капитального строительства РСО-А врио нач Кесаев Лазо Вячеславович</t>
  </si>
  <si>
    <t>Алагирские РЭС</t>
  </si>
  <si>
    <t>66</t>
  </si>
  <si>
    <t>Строительство ВЛ-0,4 кВ ТП-360 Ф-47/6 кВ  ПС ЦРП тех.прис. магазина  ИП Туаева Ф.Р. дог.ТП от 24.05.2019№ 799 ул.Маркуса 33</t>
  </si>
  <si>
    <t>ИП Туаева Фатима Руслановна</t>
  </si>
  <si>
    <t>СИП-4 4 х25-0,6</t>
  </si>
  <si>
    <t>67</t>
  </si>
  <si>
    <t xml:space="preserve">Строительство  ВЛ-0,4 кВ ТП-64 Ф-10/6 кВ  ПС Западная, г.Владикавказ,пр.Коста,103,,Тегаева Р.Я. ТП№861от 04.06.2019 </t>
  </si>
  <si>
    <t>Тегаева Раима Яковлевна</t>
  </si>
  <si>
    <t>СИП-2 3х50-54,6</t>
  </si>
  <si>
    <t>68</t>
  </si>
  <si>
    <t xml:space="preserve">Строительство ВЛ-6 кВ  Ф-1/6 кВ  ПС Редант,строительство ВЛ-0,4 кВ и ТП-6/0,4 кВ;Багаев А.И. ТП№2237/2019/СОФ/ВлГЭС/1618 от 19.09.2019 </t>
  </si>
  <si>
    <t>Багаев Аслан Ирбегович</t>
  </si>
  <si>
    <r>
      <rPr>
        <sz val="12"/>
        <color rgb="FFFF0000"/>
        <rFont val="Arial Narrow"/>
        <family val="2"/>
        <charset val="204"/>
      </rPr>
      <t>СИП3 1х50-20</t>
    </r>
    <r>
      <rPr>
        <sz val="12"/>
        <rFont val="Arial Narrow"/>
        <family val="2"/>
        <charset val="204"/>
      </rPr>
      <t xml:space="preserve">
</t>
    </r>
    <r>
      <rPr>
        <sz val="12"/>
        <color theme="9" tint="-0.249977111117893"/>
        <rFont val="Arial Narrow"/>
        <family val="2"/>
        <charset val="204"/>
      </rPr>
      <t>СИП2 3х50+54,6</t>
    </r>
  </si>
  <si>
    <t>СВ 110-5-3шт</t>
  </si>
  <si>
    <t>Железобетонные</t>
  </si>
  <si>
    <t>69</t>
  </si>
  <si>
    <t>Строительство ВЛ-0,4 кВ ТП-221 Ф-8/6кВ  ПС Западная Гатиев Кубади Габицович, договор ТП от 14.11.2019 №2624/2019/СОФ/ВлГЭС</t>
  </si>
  <si>
    <t>Гатиев Кубади Габицович</t>
  </si>
  <si>
    <t>70</t>
  </si>
  <si>
    <t>Строит-воВЛЭП-0,4кВ Ф.13/6кВ от ПС ЦРП от ТП-46 по ТУ№2730/2087 от28.11.2019 Токаев З.О. до неж.пом. по адресу г.Владикавказ,ул.М.Горького/Тамаева,37</t>
  </si>
  <si>
    <t>ИП Токаев Заурбек Олегович</t>
  </si>
  <si>
    <t>СИП-4 4*16-0,6/1</t>
  </si>
  <si>
    <t>1.1.1.3.1.2</t>
  </si>
  <si>
    <t>1.1.1.3.2</t>
  </si>
  <si>
    <t>1.1.1.3.2.1</t>
  </si>
  <si>
    <t>Стр-во ВЛЭП-0,4кВ Ф10/6кВ от ПС В-1 от ТП-45 по ТУ №388 от 23.03.2018 Албегова Ф.Т. до хлебопекарни по ад. г. Владикавказ, ул. Маркова, 30</t>
  </si>
  <si>
    <t>ИП Албегова Фатима Тимофеевна</t>
  </si>
  <si>
    <t>СИП-4 4*95 -0,6/1</t>
  </si>
  <si>
    <t>Строительство  ЛЭП-0,4 кВ ф.16/6 кВ от ПС Северо-Западная от ТП-200 по ТУ№1420 от 06.09.2018 Тасоева А.Б.;  г.Владикавказ, пр. Коста 288 а</t>
  </si>
  <si>
    <t>Тасоев Ахсарбек Борисович</t>
  </si>
  <si>
    <t>СИП-4 4*70 -0,6/1</t>
  </si>
  <si>
    <t>Строительство ВЛ-0,4 кВ ТП-2 Ф-6/6кВ  ПС Городска; Гогичаева И.А.г.Владикавказ ТП№3620/2020/СОФ/ВлГЭ от 06.04.2019</t>
  </si>
  <si>
    <t>Гогичаева Ирина Ахсарбековна</t>
  </si>
  <si>
    <t>СИП-2 3 х95+1х95-0,6/1</t>
  </si>
  <si>
    <t>1.1.1.3.2.2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</si>
  <si>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</si>
  <si>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</si>
  <si>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</si>
  <si>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</si>
  <si>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</si>
  <si>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</si>
  <si>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</si>
  <si>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</si>
  <si>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</si>
  <si>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</si>
  <si>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</si>
  <si>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</si>
  <si>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</si>
  <si>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</si>
  <si>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</si>
  <si>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</si>
  <si>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</si>
  <si>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</si>
  <si>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</si>
  <si>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</si>
  <si>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</si>
  <si>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</si>
  <si>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</si>
  <si>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</si>
  <si>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</si>
  <si>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</si>
  <si>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</si>
  <si>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</si>
  <si>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</si>
  <si>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</si>
  <si>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</si>
  <si>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</si>
  <si>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</si>
  <si>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</si>
  <si>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</si>
  <si>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</si>
  <si>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</si>
  <si>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</si>
  <si>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</si>
  <si>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</si>
  <si>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</si>
  <si>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</si>
  <si>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</si>
  <si>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</si>
  <si>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</si>
  <si>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</si>
  <si>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</si>
  <si>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</si>
  <si>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</si>
  <si>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</si>
  <si>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</si>
  <si>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</si>
  <si>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</si>
  <si>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</si>
  <si>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</si>
  <si>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</si>
  <si>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</si>
  <si>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</si>
  <si>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</si>
  <si>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</si>
  <si>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</si>
  <si>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</si>
  <si>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</si>
  <si>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</si>
  <si>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</si>
  <si>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</si>
  <si>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</si>
  <si>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</si>
  <si>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</si>
  <si>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</si>
  <si>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</si>
  <si>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</si>
  <si>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</si>
  <si>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1.1.2.3.1</t>
  </si>
  <si>
    <t>1.1.2.3.1.1</t>
  </si>
  <si>
    <t>1.1.2.3.1.2</t>
  </si>
  <si>
    <t>1.1.2.3.2</t>
  </si>
  <si>
    <t>1.1.2.3.2.1</t>
  </si>
  <si>
    <t>1.1.2.3.2.2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</si>
  <si>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</si>
  <si>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</si>
  <si>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</si>
  <si>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</si>
  <si>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</si>
  <si>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</si>
  <si>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</si>
  <si>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</si>
  <si>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</si>
  <si>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</si>
  <si>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</si>
  <si>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</si>
  <si>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</si>
  <si>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</si>
  <si>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</si>
  <si>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</si>
  <si>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</si>
  <si>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</si>
  <si>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</si>
  <si>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</si>
  <si>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</si>
  <si>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</si>
  <si>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</si>
  <si>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</si>
  <si>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</si>
  <si>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</si>
  <si>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</si>
  <si>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</si>
  <si>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</si>
  <si>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</si>
  <si>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</si>
  <si>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</si>
  <si>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</si>
  <si>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</si>
  <si>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</si>
  <si>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</si>
  <si>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</si>
  <si>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</si>
  <si>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</si>
  <si>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</si>
  <si>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</si>
  <si>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</si>
  <si>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</si>
  <si>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</si>
  <si>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</si>
  <si>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</si>
  <si>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</si>
  <si>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</si>
  <si>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</si>
  <si>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</si>
  <si>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</si>
  <si>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</si>
  <si>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</si>
  <si>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</si>
  <si>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</si>
  <si>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</si>
  <si>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</si>
  <si>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</si>
  <si>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</si>
  <si>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</si>
  <si>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</si>
  <si>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</si>
  <si>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</si>
  <si>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</si>
  <si>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</si>
  <si>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</si>
  <si>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</si>
  <si>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</si>
  <si>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</si>
  <si>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</si>
  <si>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</si>
  <si>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</si>
  <si>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</si>
  <si>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</si>
  <si>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</si>
  <si>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</si>
  <si>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</si>
  <si>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</si>
  <si>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</si>
  <si>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</si>
  <si>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</si>
  <si>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</si>
  <si>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</si>
  <si>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</si>
  <si>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</si>
  <si>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</si>
  <si>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</si>
  <si>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</si>
  <si>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</si>
  <si>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</si>
  <si>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</si>
  <si>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</si>
  <si>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</si>
  <si>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</si>
  <si>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</si>
  <si>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</si>
  <si>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</si>
  <si>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</si>
  <si>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</si>
  <si>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</si>
  <si>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</si>
  <si>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</si>
  <si>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</si>
  <si>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</si>
  <si>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</si>
  <si>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</si>
  <si>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</si>
  <si>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</si>
  <si>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</si>
  <si>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</si>
  <si>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</si>
  <si>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</si>
  <si>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</si>
  <si>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</si>
  <si>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</si>
  <si>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</si>
  <si>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</si>
  <si>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</si>
  <si>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</si>
  <si>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</si>
  <si>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</si>
  <si>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</si>
  <si>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</si>
  <si>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</si>
  <si>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</si>
  <si>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</si>
  <si>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</si>
  <si>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</si>
  <si>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</si>
  <si>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</si>
  <si>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</si>
  <si>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</si>
  <si>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</si>
  <si>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</si>
  <si>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</si>
  <si>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</si>
  <si>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</si>
  <si>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</si>
  <si>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</si>
  <si>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</si>
  <si>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</si>
  <si>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</si>
  <si>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</si>
  <si>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</si>
  <si>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</si>
  <si>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</si>
  <si>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</si>
  <si>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</si>
  <si>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</si>
  <si>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</si>
  <si>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</si>
  <si>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</si>
  <si>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</si>
  <si>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</si>
  <si>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</si>
  <si>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</si>
  <si>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</si>
  <si>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</si>
  <si>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</si>
  <si>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</si>
  <si>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</si>
  <si>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</si>
  <si>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</si>
  <si>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</si>
  <si>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</si>
  <si>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</si>
  <si>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</si>
  <si>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</si>
  <si>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</si>
  <si>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</si>
  <si>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</si>
  <si>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</si>
  <si>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</si>
  <si>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</si>
  <si>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</si>
  <si>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</si>
  <si>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</si>
  <si>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</si>
  <si>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</si>
  <si>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</si>
  <si>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</si>
  <si>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</si>
  <si>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</si>
  <si>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</si>
  <si>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</si>
  <si>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</si>
  <si>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</si>
  <si>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</si>
  <si>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</si>
  <si>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</si>
  <si>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</si>
  <si>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</si>
  <si>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</si>
  <si>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</si>
  <si>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</si>
  <si>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</si>
  <si>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</si>
  <si>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</si>
  <si>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</si>
  <si>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</si>
  <si>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</si>
  <si>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</si>
  <si>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</si>
  <si>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</si>
  <si>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</si>
  <si>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</si>
  <si>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</si>
  <si>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</si>
  <si>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</si>
  <si>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</si>
  <si>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</si>
  <si>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</si>
  <si>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</si>
  <si>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</si>
  <si>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</si>
  <si>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</si>
  <si>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</si>
  <si>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</si>
  <si>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</si>
  <si>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</si>
  <si>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</si>
  <si>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</si>
  <si>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</si>
  <si>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</si>
  <si>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</si>
  <si>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</si>
  <si>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</si>
  <si>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</si>
  <si>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</si>
  <si>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</si>
  <si>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</si>
  <si>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</si>
  <si>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</si>
  <si>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</si>
  <si>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</si>
  <si>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</si>
  <si>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</si>
  <si>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</si>
  <si>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</si>
  <si>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</si>
  <si>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</si>
  <si>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</si>
  <si>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</si>
  <si>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</si>
  <si>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</si>
  <si>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</si>
  <si>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</si>
  <si>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</si>
  <si>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</si>
  <si>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</si>
  <si>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</si>
  <si>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</si>
  <si>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</si>
  <si>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</si>
  <si>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</si>
  <si>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</si>
  <si>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</si>
  <si>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</si>
  <si>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</si>
  <si>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</si>
  <si>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</si>
  <si>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</si>
  <si>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</si>
  <si>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</si>
  <si>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</si>
  <si>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</si>
  <si>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</si>
  <si>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</si>
  <si>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</si>
  <si>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</si>
  <si>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</si>
  <si>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</si>
  <si>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</si>
  <si>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</si>
  <si>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</si>
  <si>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</si>
  <si>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</si>
  <si>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</si>
  <si>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</si>
  <si>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</si>
  <si>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</si>
  <si>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</si>
  <si>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</si>
  <si>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</si>
  <si>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</si>
  <si>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</si>
  <si>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</si>
  <si>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</si>
  <si>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</si>
  <si>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</si>
  <si>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</si>
  <si>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</si>
  <si>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</si>
  <si>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</si>
  <si>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</si>
  <si>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</si>
  <si>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</si>
  <si>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</si>
  <si>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</si>
  <si>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</si>
  <si>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</si>
  <si>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</si>
  <si>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</si>
  <si>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</si>
  <si>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</si>
  <si>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</si>
  <si>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</si>
  <si>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</si>
  <si>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</si>
  <si>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</si>
  <si>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</si>
  <si>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</si>
  <si>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</si>
  <si>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</si>
  <si>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</si>
  <si>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</si>
  <si>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</si>
  <si>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</si>
  <si>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</si>
  <si>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</si>
  <si>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</si>
  <si>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</si>
  <si>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</si>
  <si>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</si>
  <si>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</si>
  <si>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</si>
  <si>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</si>
  <si>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</si>
  <si>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</si>
  <si>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</si>
  <si>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</si>
  <si>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</si>
  <si>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</si>
  <si>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</si>
  <si>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</si>
  <si>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</si>
  <si>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</si>
  <si>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</si>
  <si>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</si>
  <si>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</si>
  <si>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</si>
  <si>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</si>
  <si>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</si>
  <si>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</si>
  <si>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</si>
  <si>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</si>
  <si>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</si>
  <si>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</si>
  <si>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</si>
  <si>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</si>
  <si>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</si>
  <si>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</si>
  <si>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</si>
  <si>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</si>
  <si>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</si>
  <si>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</si>
  <si>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</si>
  <si>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</si>
  <si>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</si>
  <si>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</si>
  <si>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</si>
  <si>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</si>
  <si>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</si>
  <si>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</si>
  <si>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</si>
  <si>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</si>
  <si>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</si>
  <si>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</si>
  <si>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</si>
  <si>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</si>
  <si>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</si>
  <si>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</si>
  <si>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</si>
  <si>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</si>
  <si>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</si>
  <si>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</si>
  <si>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</si>
  <si>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</si>
  <si>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</si>
  <si>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</si>
  <si>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</si>
  <si>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</si>
  <si>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1.3</t>
  </si>
  <si>
    <t>Материал опоры - Железобетонные</t>
  </si>
  <si>
    <t>1.3.1</t>
  </si>
  <si>
    <t>1.3.1.1</t>
  </si>
  <si>
    <t>1.3.1.1.1</t>
  </si>
  <si>
    <t>1.3.1.1.1.1</t>
  </si>
  <si>
    <t>1.3.1.1.1.2</t>
  </si>
  <si>
    <t>1.3.1.1.2</t>
  </si>
  <si>
    <t>1.3.1.1.2.1</t>
  </si>
  <si>
    <t>1.3.1.1.2.2</t>
  </si>
  <si>
    <t>1.3.1.1.3</t>
  </si>
  <si>
    <t>1.3.1.1.3.1</t>
  </si>
  <si>
    <t>1.3.1.1.3.2</t>
  </si>
  <si>
    <t>1.3.1.1.4</t>
  </si>
  <si>
    <t>1.3.1.1.4.1</t>
  </si>
  <si>
    <t>1.3.1.1.4.2</t>
  </si>
  <si>
    <t>1.3.1.1.5</t>
  </si>
  <si>
    <t>1.3.1.1.5.1</t>
  </si>
  <si>
    <t>1.3.1.1.5.2</t>
  </si>
  <si>
    <t>1.3.1.1.6</t>
  </si>
  <si>
    <t>1.3.1.1.6.1</t>
  </si>
  <si>
    <t>1.3.1.1.6.2</t>
  </si>
  <si>
    <t>1.3.1.2</t>
  </si>
  <si>
    <t>1.3.1.2.1</t>
  </si>
  <si>
    <t>1.3.1.2.1.1</t>
  </si>
  <si>
    <t>1.3.1.2.1.2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</si>
  <si>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</si>
  <si>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</si>
  <si>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</si>
  <si>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</si>
  <si>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</si>
  <si>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</si>
  <si>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</si>
  <si>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1.3.1.3.1.1</t>
  </si>
  <si>
    <t>Стр-во ЛЭП-0,4 кВ Ф45/6кВ отПС Янтарь ТП-396 по ТУ 1329 от 28.08.2015 Гиголаева М.Б. до ВРУ ангары-боксы по ад. г.Вл-з, ул. Тельмана, 51</t>
  </si>
  <si>
    <t>Гиголаева М.Б.</t>
  </si>
  <si>
    <t>СИП-2 3*16+1х25</t>
  </si>
  <si>
    <t>СВ-95-3-4шт</t>
  </si>
  <si>
    <t>Стр-во ЛЭП-0,4 кВ Ф1/6кВ от ПС Городская ТП-65 по ТУ 1891 от 11.11.2016 Гутнова М.У. до нежилого здания по адресу г.Вл-з, ул. Зортова/Титова, 1-3/1</t>
  </si>
  <si>
    <t>Гутнова Мариса Уруспиевна</t>
  </si>
  <si>
    <t>СВ-95-3-1шт</t>
  </si>
  <si>
    <t>Стр-воЛЭП-0,4кВ Ф12/6кВ от ПС Северо-Зап от ТП-240 по ТУ №461 от 31.03.2017 Басиева Г.Г.до гаража г.Владик-з ул.Гугкаева 63/4</t>
  </si>
  <si>
    <t>Басиева Галина Георгиевна</t>
  </si>
  <si>
    <t>СВ-95-3-3шт</t>
  </si>
  <si>
    <t>Строительство ЛЭП-0,4кВ Ф.4/6кВ от ПС Осетия от ТП-294 по ТУ№517 от 12.04.2017г. Бондаренко П.М. до жилого дома по адресу: г.Владикавказ, п. Редант-2,</t>
  </si>
  <si>
    <t>Бондаренко Петр Михайлович</t>
  </si>
  <si>
    <t>СВ-95-3-5шт</t>
  </si>
  <si>
    <t>Строительство ВЛ-0,4 кВ ф-25/6 кВ от ТП-400 ПС Северо-Восточная до ул. шоссе Карцинское ,9 по ТУ№622 от 28.04.2017 Бугулов Ю.С. ТП</t>
  </si>
  <si>
    <t>Бугулов Юрий Станиславович</t>
  </si>
  <si>
    <t>Стр-во ВЛЭП-0,4 кВ Ф5/6кВ отПС Левобережная ТП-320 по ТУ №1597 от 12.10.17 Бдайциев Р.Б. до неж. пом. по ад. г.Вл-з, ул. Дзусова, 9а</t>
  </si>
  <si>
    <t>Бдайциев Руслан Батырбекович</t>
  </si>
  <si>
    <t>СВ-95-3-3</t>
  </si>
  <si>
    <t>Строит.ВЛ-0,4кВ Ф10/6кВ от ПС Сев.-Зап. от ТП-262 по ТУ№1750 от 10.11.2017г. Попов И.С. до гаража  г.Влад-з ул.50 лет Октября,8</t>
  </si>
  <si>
    <t>Попов Игорь Станиславович</t>
  </si>
  <si>
    <t>Строительство ВЛЭП-0,4 кВ Ф1/6кВ от ПС ОЗАТЭ ТП-75 по ТУ №1805 от 17.11.2017г. Тамаев М.А. до жил.д. по адресу: г. Владикавказ, СНО "Учитель" уч.№43</t>
  </si>
  <si>
    <t>Тамаев Михаил Афакоевич</t>
  </si>
  <si>
    <t>Строит.ВЛЭП-0,4кВ Ф12/6кВ от ПС Сев.-Западная от ТП-48 по ТУ№1941 от13.12.2017г.Кочисова З.Х.до жил.дома г.Владикавказ,ул.Леваневского,171</t>
  </si>
  <si>
    <t>Кочисова Залина Хасановна</t>
  </si>
  <si>
    <t>СВ-95-3-7шт</t>
  </si>
  <si>
    <t xml:space="preserve">Ст-во ВЛЭП-0,4кВ Ф3/6кВ  ПС Осетия от ТП -163 ТУ№120 от 29.02.2018 Цидаев Р.Г.до спорт.-оздоров-го компл.г.Владикавказ пр Коста,20а </t>
  </si>
  <si>
    <t>Цидаев Руслан Георгиевич</t>
  </si>
  <si>
    <t>Стр-во ВЛЭП-0,4кВ Ф1/6кВ от ПС Лев-я от ТП-380 по ТУ №152 от 05.02.2018 Кокоев Б.А. до гар. по ад. г.В-з, ул. Г.Дзусова, зем. уч. №15:09:00405002:2825</t>
  </si>
  <si>
    <t>Кокоев Батраз Алексеевич</t>
  </si>
  <si>
    <t xml:space="preserve"> СВ-95-3-1шт</t>
  </si>
  <si>
    <t>Строительство ВЛЭП-0,4кВ Ф.1/6кВ от ПС Южная от ТП-393 по ТУ №180 от 09.02.2018 г. Цопанова Е.М. до садового домика по адресу: г.Владикавказ, ул. Куро</t>
  </si>
  <si>
    <t>Цопанова Елена Махарбековна</t>
  </si>
  <si>
    <t>СВ-95-3-2шт</t>
  </si>
  <si>
    <t>Реконструкция ВЛ 0,4 кВ от ТП-1-57 Ф-1-6кВ ПС Алагир ТУ №525 от 27.04.2018 г. Бдайциев Б.А. нежилое здание. г.Алагир,ул.С.Кодоева,2/13 инв.А00008363</t>
  </si>
  <si>
    <t>Бдайциев Борис Адылгериевич</t>
  </si>
  <si>
    <t>Ст-во ВЛЭП-0,4кВ Ф1/6кВ  ПС Осетия от ТП -Профтехобразования ТУ№540 от 16.04.2018 Гаглоева Д.Р. до жил.дома.г.Владикавказ п.Редант2,ул.Сосновая ,4г</t>
  </si>
  <si>
    <t>Гаглоева Диана Ростамовна</t>
  </si>
  <si>
    <t>Стр-воВЛЭП-0,4кВ Ф1/6кВ от ПСОсетия. от ТП-Профтехобраз по ТУ №1216 от 03.08.2018г.Дзукаева М.С..до жил.дома г.Владик-з п.Редант 2</t>
  </si>
  <si>
    <t>Дзукаева Мадина Солтановна</t>
  </si>
  <si>
    <t>СИП-2 3х25+1х*35-0,6/1
СИП-4 4*50 -0,6/1</t>
  </si>
  <si>
    <t>Ст-во ВЛЭП-0,4кВ Ф1/6кВ  ПС Осетия отпроек.оп от ТП -Профтех-ия ТУ№1283 от 13.08.2018 Малиева И.Х. до сад.д. :г.Владикавказ,п.Редант-2,ул.Земляничная,</t>
  </si>
  <si>
    <t>Малиева Изобелла Хаджумаровна</t>
  </si>
  <si>
    <t>Строительство ВЛЭП -0,4кВ Ф.4/6кВ от ПС Осетия от ТП ДТВК по ТУ№1863/160 от 26.11.2018г. Боцоев Р.В. до жилого дома по адресу: г.Владикавказ,п.Редант,</t>
  </si>
  <si>
    <t>Боцоев Руслан Валерьевич</t>
  </si>
  <si>
    <t xml:space="preserve">Строительство ВЛ-0,4 кВ Ф-Почта ТП-89 Ф-4/6 ПС Осетия;  ж.дом,Болатаева М.Г.; п. Редант-2  ул.Цветочная,12,   (ТП №234 от 29.02.2019 )                </t>
  </si>
  <si>
    <t>Болатаева Марина Графовна</t>
  </si>
  <si>
    <t>СВ 95-3-4шт</t>
  </si>
  <si>
    <t>Джанаева Тамара Тотрбековна</t>
  </si>
  <si>
    <t xml:space="preserve"> СВ 95-3-16шт
СВ 110-5-1шт</t>
  </si>
  <si>
    <t>Строительство ВЛ-0,4 кВ ТП 324 Ф-1/6 кВ ПС Иристон; Тагаев С.М.; г.Владикавказ,Московское шоссе,1Б, (ТП№3291/2020/СОФ/ВладГЭС от 18.02.2020)</t>
  </si>
  <si>
    <t>Тагаев Сослан Максимович</t>
  </si>
  <si>
    <t>СВ 95-3-8шт
СВ 110-5-4шт</t>
  </si>
  <si>
    <t>Реконструкция ВЛ 10 кВ по ТУ 1449 от 11.06.2019  Кудзоев И.Г.сторожка г.Ардон ,северная окраина озеро ,Ф-3-10 кВПС Кадгарон-35</t>
  </si>
  <si>
    <t>Кудзоев Ибрагим Гацирович</t>
  </si>
  <si>
    <t>10 кВ</t>
  </si>
  <si>
    <t>СИП-3 1*50 20</t>
  </si>
  <si>
    <t>СВ-110-5-2</t>
  </si>
  <si>
    <t>ардонские РЭС</t>
  </si>
  <si>
    <r>
      <rPr>
        <sz val="12"/>
        <color theme="9" tint="-0.249977111117893"/>
        <rFont val="Arial Narrow"/>
        <family val="2"/>
        <charset val="204"/>
      </rPr>
      <t>СИП3 1х50-20</t>
    </r>
    <r>
      <rPr>
        <sz val="12"/>
        <rFont val="Arial Narrow"/>
        <family val="2"/>
        <charset val="204"/>
      </rPr>
      <t xml:space="preserve">
СИП2 3х50+54,6</t>
    </r>
  </si>
  <si>
    <t>Строит-во КЛЭП-0,4 кВ по ТУ №974 от 03.07.2015; ф.3/6 кВ ПС Осетия ТП-375 до ГБОУ СОГМА Мин.здравРФ,спортивно-оздор.лагерь АХЧ СОГМА</t>
  </si>
  <si>
    <t>ГБОУ ВПО "Северо-Осетинская Государственная Медецинская Академия"</t>
  </si>
  <si>
    <t>Стр-во ЛЭП-0,4кВ Ф6/6кВ от ПСЮго-Западная от ТП-312по ТУ №383 от 21.03.2017г.Козаев Г.С. до МКЖД с офисн.помещ. г.Владик-з ул.Доватора 4</t>
  </si>
  <si>
    <t>Козаев Гаспар Сардионович</t>
  </si>
  <si>
    <t>СВ 95-3-2шт</t>
  </si>
  <si>
    <t xml:space="preserve">Стр-во ВЛЭП-0,4 кВ Ф1/6кВ от ПС Левобережная ТП-380 по ТУ №482 от 06.04.2018 Гогичаева Л.Н. до нежилого здания по ад. г.Вл-з, ул. Владикавказская, 48 </t>
  </si>
  <si>
    <t>Гогичаева Лейла Нодаровна</t>
  </si>
  <si>
    <t>Стр-во ВЛЭП-0,4кВ Ф-12 /6кВ от ПССев-Зап от ТП-278по ТУ№1898/206от 05.12.2018 ООО"Аристоль" до пред.бщ.пит. по ад.  г.Вл-з, пр.Доватора,95а</t>
  </si>
  <si>
    <t>ООО "Аристоль"  ген.дир. Валиев Алан Джумберович</t>
  </si>
  <si>
    <t>Стр-воВЛЭП-0,4кВ Ф2/6кВ от ПС Левобер. от ТП-350 по ТУ №350/750 от 14.03.2019г.Албегов М.Ч.до объекта торговли г.Владик-з ул.Международная,3б</t>
  </si>
  <si>
    <t>ИП Албегов Маирбек Черменович</t>
  </si>
  <si>
    <t>СВ-95-3-6шт</t>
  </si>
  <si>
    <t xml:space="preserve">Строительство ВЛ-10 кВ Ф-20/10кВ  ПС Иристон,ООО "СТК-59" производственная база;ТП№1903/2019/СОФ/АрхГЭС от 02.08.2019                             </t>
  </si>
  <si>
    <t>ООО "СТК-59" ген.дир. Хадарцев Игорь Муратович</t>
  </si>
  <si>
    <t>СИП3 1х50-20</t>
  </si>
  <si>
    <t>СВ 110-5-6шт</t>
  </si>
  <si>
    <t>ИП Кожиев Юрий Борисович</t>
  </si>
  <si>
    <t>ООО "Аканта" ген.дир. Добрица Роман Алексеевич</t>
  </si>
  <si>
    <t>6 кВ</t>
  </si>
  <si>
    <t>СИП-3 1Х35</t>
  </si>
  <si>
    <t>ИП Кисиев Виталий Федорович</t>
  </si>
  <si>
    <t>СИП-2 3х35+1х54,6+1х16</t>
  </si>
  <si>
    <t>ООО "Метро Кэш энд Керри" ген.дир. Джери Кристофер Калмис</t>
  </si>
  <si>
    <t>Найфонов Айтег Сергеевия</t>
  </si>
  <si>
    <t>Танделова К.Б.</t>
  </si>
  <si>
    <t>Цгоев А.К.</t>
  </si>
  <si>
    <t xml:space="preserve"> СИП-2 3х50+1х54,6-0,6/1</t>
  </si>
  <si>
    <t>Рамонов Руслан Федорович</t>
  </si>
  <si>
    <t>Сагитова Марьям Гасанбековна</t>
  </si>
  <si>
    <t>СИП-2 3х35+1х54,6</t>
  </si>
  <si>
    <t>Царахова Кетеван Георгиевна</t>
  </si>
  <si>
    <t>Ванитянц Карен Эдуардович</t>
  </si>
  <si>
    <t>ЗАО "Чистое Небо" дир. Сатцаев Магомет Гацирович</t>
  </si>
  <si>
    <t>Шавлохова Оксана Анатольевна</t>
  </si>
  <si>
    <t>СИП-2 3х50+1х54,6-0,6/1</t>
  </si>
  <si>
    <t>Бадтиева Тамара Сергеевна</t>
  </si>
  <si>
    <t>УпС АМС по г.Владикавказ начальник управления Беслекоев Заурбек Агузарович</t>
  </si>
  <si>
    <t>ИП Багаев Дмитрий Тимофеевич</t>
  </si>
  <si>
    <t>Кочиев Михаил Робинзонович</t>
  </si>
  <si>
    <t>ООО "Ам-Ал" дир. Козырев Рамиз Тахирович</t>
  </si>
  <si>
    <t xml:space="preserve">СИП 2 3x50+1x54,6-0,6/1; СИП-2 3х35+1х54,6+1х16 </t>
  </si>
  <si>
    <t>Метревели Светлана Константиновна</t>
  </si>
  <si>
    <t>Гапбаев Олег Борисович</t>
  </si>
  <si>
    <t>СИП-4 4*25-0,6/1</t>
  </si>
  <si>
    <t>Хадарцев Заур Игоревич</t>
  </si>
  <si>
    <t>ООО "Агроторг"  ген.дир Наумова Ольга Валерьевна</t>
  </si>
  <si>
    <t>СИП-2 3*50+1,54,6-0,6/1</t>
  </si>
  <si>
    <t>Кайтуков Хетаг Владимирович</t>
  </si>
  <si>
    <t>Провод СИП-4 4*16-0,6/1</t>
  </si>
  <si>
    <t>Гадаева Лина Харитоновна</t>
  </si>
  <si>
    <t>Провод СИП-4 2*16-0,6/1</t>
  </si>
  <si>
    <t>Хестанова Алана Казбековна</t>
  </si>
  <si>
    <t>Карсанова Фатима Григорьевна</t>
  </si>
  <si>
    <t>Газалова Ксения Александровна</t>
  </si>
  <si>
    <t>Провод СИП-4 4*25-0,6/1</t>
  </si>
  <si>
    <t>Касаева Маргарита Анатольевна</t>
  </si>
  <si>
    <t>Бестаев Инал Петрович</t>
  </si>
  <si>
    <t>Ачеева Зарема Георгиевна</t>
  </si>
  <si>
    <t>ИП Тобоев Аслан Царакович</t>
  </si>
  <si>
    <t>АО "Племенной репродуктор Михайловский" ген.дир. Цалкосов Анатолий Урусбиевич</t>
  </si>
  <si>
    <t>Магаева Людмила Ивановна</t>
  </si>
  <si>
    <t>Тедеева Е.Ф.</t>
  </si>
  <si>
    <t>СИП-2 3*35+1*54,6-0,6/1</t>
  </si>
  <si>
    <t>ООО "ХРВ" ген.дир. Хетагурова  Г.В.</t>
  </si>
  <si>
    <t>СИП-2 3*35+1*54,6</t>
  </si>
  <si>
    <t>Атанасова Жанна Тотразовна</t>
  </si>
  <si>
    <t>Туаев Инал Георгиевич</t>
  </si>
  <si>
    <t>Дзотцоев А.К.</t>
  </si>
  <si>
    <t>СИП-2 3*50*1*54,6-0,6/1</t>
  </si>
  <si>
    <t>АВ</t>
  </si>
  <si>
    <t>Габараева Нанули Сергеевна</t>
  </si>
  <si>
    <t>СИП-2 3*50+1*54,6-0,6/1</t>
  </si>
  <si>
    <t>ООО "РТИТС" руководитель Беседин Дмитрий Васильевич</t>
  </si>
  <si>
    <t>СИП-4 2*16</t>
  </si>
  <si>
    <t>ООО "Чайка" ген.дир. Плиев Знаур Темирболатович</t>
  </si>
  <si>
    <t>Гизоева Виктория Борисовна</t>
  </si>
  <si>
    <t>71</t>
  </si>
  <si>
    <t>Хаблиев Борис Садулович</t>
  </si>
  <si>
    <t>72</t>
  </si>
  <si>
    <t>Олисаев Руслан Феликсович</t>
  </si>
  <si>
    <t>73</t>
  </si>
  <si>
    <t>Абасова Рита Татаркановна</t>
  </si>
  <si>
    <t>74</t>
  </si>
  <si>
    <t>ООО "Трейдер" ген.дир. Бацоев Анатолий Фидарович</t>
  </si>
  <si>
    <t>СИП-2 3*35+1*54,6+1*16</t>
  </si>
  <si>
    <t>75</t>
  </si>
  <si>
    <t>76</t>
  </si>
  <si>
    <t>Наниева Анзелина Ивановна</t>
  </si>
  <si>
    <t>77</t>
  </si>
  <si>
    <t>78</t>
  </si>
  <si>
    <t>Дзбоев Касполат Георгиевич</t>
  </si>
  <si>
    <t>СИП-2 3*35+1*54,6-0,6/1
СИП-2 3*35+1*54,6+1*16</t>
  </si>
  <si>
    <t>79</t>
  </si>
  <si>
    <t>ИП Хугаев Сослан Владимирович</t>
  </si>
  <si>
    <t>80</t>
  </si>
  <si>
    <t>ИП Дзигоев Азамат Ахсарбекович</t>
  </si>
  <si>
    <t>81</t>
  </si>
  <si>
    <t>Хугаев Николай Сергеевич</t>
  </si>
  <si>
    <t>82</t>
  </si>
  <si>
    <t>Теблоев Каха Теймуразович</t>
  </si>
  <si>
    <t>83</t>
  </si>
  <si>
    <t>ГБПОУ "Владикавказский многопрофильный техникум" дир. Цаголов Тамерлан Солтанович</t>
  </si>
  <si>
    <t xml:space="preserve">СИП-4 2*16-0,6/1
СИП-3 1*50 20кВ
</t>
  </si>
  <si>
    <t xml:space="preserve">
МТПО-10-10У1-1 компл.</t>
  </si>
  <si>
    <t>84</t>
  </si>
  <si>
    <t>Сланова Индира Кифоровна</t>
  </si>
  <si>
    <t>СИП-4 3*50+1*54,6-0,6/1</t>
  </si>
  <si>
    <t>85</t>
  </si>
  <si>
    <t>Дзебисов Руслан Николаевич</t>
  </si>
  <si>
    <t>86</t>
  </si>
  <si>
    <t>ИП Хадикова-Тогузаева Светлана Борисовна</t>
  </si>
  <si>
    <t>87</t>
  </si>
  <si>
    <t>Бязров Роберт Борисович</t>
  </si>
  <si>
    <t>88</t>
  </si>
  <si>
    <t>Перисаев Сослан Русланович</t>
  </si>
  <si>
    <t>89</t>
  </si>
  <si>
    <t>Хударова Зарема Салафировна</t>
  </si>
  <si>
    <t>90</t>
  </si>
  <si>
    <t>Гобети Маирбек Ехяевич</t>
  </si>
  <si>
    <t>91</t>
  </si>
  <si>
    <t>ГБУЗ Дигорская центральная районная больница гл.вр. Хасигов Заур Валерьевич</t>
  </si>
  <si>
    <t>92</t>
  </si>
  <si>
    <t>Хадзиев Вадим Батразович</t>
  </si>
  <si>
    <t>93</t>
  </si>
  <si>
    <t>Гурциева Л.Т.</t>
  </si>
  <si>
    <t>Шанаева Е.Б., г.Беслан, ТУ №740 от 29.05.2016</t>
  </si>
  <si>
    <t>Шанаева Е.Б., г.Беслан, ТУ №740 от 29.05.2017</t>
  </si>
  <si>
    <t>0,23 (0,4)</t>
  </si>
  <si>
    <t>1.3.1.3.1.2</t>
  </si>
  <si>
    <t>1.3.1.3.2</t>
  </si>
  <si>
    <t>1.3.1.3.2.1</t>
  </si>
  <si>
    <t xml:space="preserve">Строительство ВЛЭП-0,4кВ Ф.6/6кВ от ПС Городская от ТП-87 до проектируемого КЯ-0,4кВ по ТУ №1488 от 17.09.2018г. Цакулова З.Х. до нежилого помещения </t>
  </si>
  <si>
    <t>ИП Цакулова Залина Харитоновна</t>
  </si>
  <si>
    <t>Реконструкция ВЛ 10 кВ Ф-3 ПС Кадгарон-35 по ТУ 609 от 17.05.2018 ИП Кудухов И.М. северная окраина г.Ардон</t>
  </si>
  <si>
    <t>ИП Кудухов Иван Мухарович</t>
  </si>
  <si>
    <t>СИП-3 1х70 20</t>
  </si>
  <si>
    <t>СВ-110-5-62шт</t>
  </si>
  <si>
    <t>Ардонские РЭС</t>
  </si>
  <si>
    <t>Строительство КЛ-6 кВ от ВЛ-6 кВ Ф-4/6 кВ ПС Северо-Западная;ИП Андиев С.Т.  г. Владикавказ,ул.Курская ТП №531 05.04.2019</t>
  </si>
  <si>
    <t>ИП Андиев Сослан Таймуразович</t>
  </si>
  <si>
    <r>
      <t xml:space="preserve">0,005
</t>
    </r>
    <r>
      <rPr>
        <sz val="12"/>
        <color rgb="FFFF0000"/>
        <rFont val="Arial Narrow"/>
        <family val="2"/>
        <charset val="204"/>
      </rPr>
      <t>0,209</t>
    </r>
  </si>
  <si>
    <r>
      <rPr>
        <sz val="12"/>
        <color theme="9" tint="-0.249977111117893"/>
        <rFont val="Arial Narrow"/>
        <family val="2"/>
        <charset val="204"/>
      </rPr>
      <t>СИП3 1х70-20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ААБлУ 3х70-6</t>
    </r>
  </si>
  <si>
    <t>СВ 110-5-1шт</t>
  </si>
  <si>
    <t>Изолированный
в траншеях/с бумажной изоляцией/
многожильные</t>
  </si>
  <si>
    <t>Сталеалюминиевый
Алюминиевый</t>
  </si>
  <si>
    <t>ИП Базаева Мария Михайловна</t>
  </si>
  <si>
    <t>СИП 2 3x70+1x70-0,6/1</t>
  </si>
  <si>
    <t>1.3.1.3.2.2</t>
  </si>
  <si>
    <t>1.3.1.3.3</t>
  </si>
  <si>
    <t>1.3.1.3.3.1</t>
  </si>
  <si>
    <t>Стр-во ВЛЭП-0,4кВ Ф-3 /6кВ от ПС Сев-Запад отТП-383 по ТУ№1580 от 09.10.2017г.ООО "Олимп" до торг.центра по ад.  г.Вл-з, ул.Калинина,73а</t>
  </si>
  <si>
    <t>ООО "Олимп" ген.дир. Бадоева Фатима Махарбековна</t>
  </si>
  <si>
    <t>СИП-4 4*120 -0,6/1</t>
  </si>
  <si>
    <t>Строительство ВЛ-6 кВ от ПС Предмостная-110, Инженерные сети и сооружения к жилой застройке в г.Моздок РСО-Алания (Министерство обороны РФ)</t>
  </si>
  <si>
    <t>Министерство обороны РФ зам.руковод. Департамента строительства Панченко Сергей Васильевич</t>
  </si>
  <si>
    <r>
      <t xml:space="preserve">СИП-3 1х120-35
</t>
    </r>
    <r>
      <rPr>
        <sz val="12"/>
        <color rgb="FFFF0000"/>
        <rFont val="Arial Narrow"/>
        <family val="2"/>
        <charset val="204"/>
      </rPr>
      <t>АПвВнг-LS - 1х185/25-10</t>
    </r>
  </si>
  <si>
    <t>Блочный комплексный распределительный пункт напряжением 6кВ размещаемый в трех объемных железобетонных блоках разм 4600х2510мм, с кабельными блоками БКРП-6-1шт-(стоимость оного КСО-566656,46)
Ячейка КРУ-СЭЩ-59 с переходным шкафом-2шт-стоимость одного КРУ-СЭЩ-59-4194964,36руб</t>
  </si>
  <si>
    <t>СВ-110-5-4шт
СВ-164-20-24шт
СК-22.2-1.1-2шт</t>
  </si>
  <si>
    <t>Неизолированный
Изолированный
в траншеях/с резиновой и пластмассовой изоляцией/Одножильные</t>
  </si>
  <si>
    <t>Сталеалюминиевый
Сталеалюминиевый
Алюминиевый</t>
  </si>
  <si>
    <t>Моздокские РЭС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</si>
  <si>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</si>
  <si>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</si>
  <si>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</si>
  <si>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</si>
  <si>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</si>
  <si>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</si>
  <si>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</si>
  <si>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</si>
  <si>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</si>
  <si>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</si>
  <si>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</si>
  <si>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</si>
  <si>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</si>
  <si>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</si>
  <si>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</si>
  <si>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</si>
  <si>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</si>
  <si>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</si>
  <si>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</si>
  <si>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</si>
  <si>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</si>
  <si>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</si>
  <si>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</si>
  <si>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</si>
  <si>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</si>
  <si>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</si>
  <si>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</si>
  <si>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</si>
  <si>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</si>
  <si>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1.3.2</t>
  </si>
  <si>
    <t>1.3.2.1</t>
  </si>
  <si>
    <t>1.3.2.1.1</t>
  </si>
  <si>
    <t>1.3.2.1.1.1</t>
  </si>
  <si>
    <t>1.3.2.1.1.2</t>
  </si>
  <si>
    <t>1.3.2.1.2</t>
  </si>
  <si>
    <t>1.3.2.1.2.1</t>
  </si>
  <si>
    <t>1.3.2.1.2.2</t>
  </si>
  <si>
    <t>1.3.2.1.3</t>
  </si>
  <si>
    <t>1.3.2.1.3.1</t>
  </si>
  <si>
    <t>1.3.2.1.3.2</t>
  </si>
  <si>
    <t>1.3.2.1.4</t>
  </si>
  <si>
    <t>1.3.2.1.4.1</t>
  </si>
  <si>
    <t>1.3.2.1.4.2</t>
  </si>
  <si>
    <t>1.3.2.1.5</t>
  </si>
  <si>
    <t>1.3.2.1.5.1</t>
  </si>
  <si>
    <t>1.3.2.1.5.2</t>
  </si>
  <si>
    <t>1.3.2.1.6</t>
  </si>
  <si>
    <t>1.3.2.1.6.1</t>
  </si>
  <si>
    <t>1.3.2.1.6.2</t>
  </si>
  <si>
    <t>1.3.2.2</t>
  </si>
  <si>
    <t>1.3.2.2.1</t>
  </si>
  <si>
    <t>1.3.2.2.1.1</t>
  </si>
  <si>
    <t>1.3.2.2.1.2</t>
  </si>
  <si>
    <t>1.3.2.2.2</t>
  </si>
  <si>
    <t>1.3.2.2.2.1</t>
  </si>
  <si>
    <t>1.3.2.2.2.2</t>
  </si>
  <si>
    <t>1.3.2.2.3</t>
  </si>
  <si>
    <t>1.3.2.2.3.1</t>
  </si>
  <si>
    <t>1.3.2.2.3.2</t>
  </si>
  <si>
    <t>1.3.2.2.4</t>
  </si>
  <si>
    <t>1.3.2.2.4.1</t>
  </si>
  <si>
    <t>1.3.2.2.4.2</t>
  </si>
  <si>
    <t>1.3.2.2.5</t>
  </si>
  <si>
    <t>1.3.2.2.5.1</t>
  </si>
  <si>
    <t>1.3.2.2.5.2</t>
  </si>
  <si>
    <t>1.3.2.2.6</t>
  </si>
  <si>
    <t>1.3.2.2.6.1</t>
  </si>
  <si>
    <t>1.3.2.2.6.2</t>
  </si>
  <si>
    <t>1.3.2.3</t>
  </si>
  <si>
    <t>1.3.2.3.1</t>
  </si>
  <si>
    <t>1.3.2.3.1.1</t>
  </si>
  <si>
    <t>Реконструкция ВЛ 10кВ по ТУ №454 от 04.04.2017 Короев К.Д. Объект под зеленые насаждения с. В. Ларс, 23 км Федеральной а/д ПС Эзмин ГЭС Ф-ГУ/10 кВ</t>
  </si>
  <si>
    <t>Короев Казбек Давидович</t>
  </si>
  <si>
    <t>АС-50/8</t>
  </si>
  <si>
    <t>СВ-110-5-1шт</t>
  </si>
  <si>
    <t xml:space="preserve">Неизолированный </t>
  </si>
  <si>
    <t>Реконструкция ВЛ-10 кВ Ф-8  ПС Троицкая ТУ № 370 от 16.03.2018 ИП Точиев М.Я., г. Моздок, ул. Промышленная, 3 - АЗС</t>
  </si>
  <si>
    <t>ИП Точиев Мустафа Яхъяевич</t>
  </si>
  <si>
    <t>СВ-110-3,5-1шт</t>
  </si>
  <si>
    <t>Неизолированный</t>
  </si>
  <si>
    <t>ООО "Диана" ген.дир. Бугулов Юрий Георгиевич</t>
  </si>
  <si>
    <t>АС 50/8</t>
  </si>
  <si>
    <t>есть еще КТП/В-К-250/6/0,4 У/Ун-О-1шт.</t>
  </si>
  <si>
    <t>1.3.2.3.1.2</t>
  </si>
  <si>
    <t>1.3.2.3.2</t>
  </si>
  <si>
    <t>1.3.2.3.2.1</t>
  </si>
  <si>
    <t>1.3.2.3.2.2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</si>
  <si>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</si>
  <si>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</si>
  <si>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</si>
  <si>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</si>
  <si>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</si>
  <si>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</si>
  <si>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</si>
  <si>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</si>
  <si>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</si>
  <si>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</si>
  <si>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</si>
  <si>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</si>
  <si>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</si>
  <si>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</si>
  <si>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</si>
  <si>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</si>
  <si>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</si>
  <si>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</si>
  <si>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</si>
  <si>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</si>
  <si>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</si>
  <si>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</si>
  <si>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</si>
  <si>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</si>
  <si>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</si>
  <si>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</si>
  <si>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</si>
  <si>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</si>
  <si>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</si>
  <si>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</si>
  <si>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</si>
  <si>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</si>
  <si>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</si>
  <si>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</si>
  <si>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</si>
  <si>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</si>
  <si>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</si>
  <si>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</si>
  <si>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</si>
  <si>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</si>
  <si>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</si>
  <si>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</si>
  <si>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</si>
  <si>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</si>
  <si>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</si>
  <si>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</si>
  <si>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</si>
  <si>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</si>
  <si>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</si>
  <si>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2.1.1.1.2</t>
  </si>
  <si>
    <t>2.1.1.1.2.1</t>
  </si>
  <si>
    <t>2.1.1.1.2.2</t>
  </si>
  <si>
    <t>2.1.1.1.2.3</t>
  </si>
  <si>
    <t>2.1.1.1.2.4</t>
  </si>
  <si>
    <t>2.1.1.1.2.5</t>
  </si>
  <si>
    <t>2.1.1.1.3</t>
  </si>
  <si>
    <t>2.1.1.1.3.1</t>
  </si>
  <si>
    <r>
      <rPr>
        <sz val="12"/>
        <rFont val="Arial Narrow"/>
        <family val="2"/>
        <charset val="204"/>
      </rPr>
      <t>СИП-3 1х120-35</t>
    </r>
    <r>
      <rPr>
        <sz val="12"/>
        <color theme="2" tint="-0.499984740745262"/>
        <rFont val="Arial Narrow"/>
        <family val="2"/>
        <charset val="204"/>
      </rPr>
      <t xml:space="preserve">
АПвВнг-LS - 1х185/25-10</t>
    </r>
  </si>
  <si>
    <t>2.1.1.1.3.2</t>
  </si>
  <si>
    <t>2.1.1.1.3.3</t>
  </si>
  <si>
    <t>2.1.1.1.3.4</t>
  </si>
  <si>
    <t>2.1.1.1.3.5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</si>
  <si>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</si>
  <si>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</si>
  <si>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</si>
  <si>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</si>
  <si>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</si>
  <si>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</si>
  <si>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</si>
  <si>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</si>
  <si>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</si>
  <si>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</si>
  <si>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</si>
  <si>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</si>
  <si>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</si>
  <si>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</si>
  <si>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</si>
  <si>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</si>
  <si>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</si>
  <si>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</si>
  <si>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</si>
  <si>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</si>
  <si>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</si>
  <si>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</si>
  <si>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</si>
  <si>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</si>
  <si>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</si>
  <si>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</si>
  <si>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</si>
  <si>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</si>
  <si>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</si>
  <si>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</si>
  <si>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</si>
  <si>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</si>
  <si>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</si>
  <si>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</si>
  <si>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</si>
  <si>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</si>
  <si>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</si>
  <si>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</si>
  <si>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</si>
  <si>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</si>
  <si>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</si>
  <si>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</si>
  <si>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</si>
  <si>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</si>
  <si>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</si>
  <si>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</si>
  <si>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</si>
  <si>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</si>
  <si>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</si>
  <si>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</si>
  <si>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</si>
  <si>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 xml:space="preserve"> ООО "ИрафТрансСтрой", г.Владикавказ, ТУ №903 от 20.06.2016</t>
  </si>
  <si>
    <t xml:space="preserve"> ООО "ИрафТрансСтрой", г.Владикавказ, ТУ №903 от 20.06.2017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</si>
  <si>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</si>
  <si>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</si>
  <si>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</si>
  <si>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</si>
  <si>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</si>
  <si>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</si>
  <si>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</si>
  <si>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</si>
  <si>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</si>
  <si>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</si>
  <si>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</si>
  <si>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</si>
  <si>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</si>
  <si>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</si>
  <si>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</si>
  <si>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</si>
  <si>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</si>
  <si>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</si>
  <si>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</si>
  <si>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</si>
  <si>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</si>
  <si>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</si>
  <si>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</si>
  <si>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</si>
  <si>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</si>
  <si>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</si>
  <si>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</si>
  <si>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</si>
  <si>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</si>
  <si>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</si>
  <si>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</si>
  <si>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</si>
  <si>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</si>
  <si>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</si>
  <si>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</si>
  <si>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</si>
  <si>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</si>
  <si>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</si>
  <si>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</si>
  <si>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</si>
  <si>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</si>
  <si>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</si>
  <si>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</si>
  <si>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</si>
  <si>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</si>
  <si>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</si>
  <si>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</si>
  <si>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</si>
  <si>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</si>
  <si>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Стр-во КЛЭП-0,4 кВ Ф2/6кВ от ПС Владик-з.1отТП-108 по ТУ№1813 от 17.11.17 ГБОУ Респ.физ-мат лицей интернат до зд.ул.Минина 15</t>
  </si>
  <si>
    <t>ГБОУ "Республиканский физико-математический лицей-интернат"  дир  Магомедов Франкель Магомедович</t>
  </si>
  <si>
    <t>АВБШв 4х50 ос(N)-1</t>
  </si>
  <si>
    <t>в траншеях/с резиновой и пластмассовой изоляцией/
многожильные</t>
  </si>
  <si>
    <t>Алюминиевый</t>
  </si>
  <si>
    <t>Строит.КЛЭП-0,4кВ Ф10/6кВ от ПС Сев.-Западная от ТП-210 по ТУ№1205 от02.08.2018г.ГКУ"УКС РСО-Алания"до дет.сада г.Владикавказ,ул.Гугкаева,14а</t>
  </si>
  <si>
    <t xml:space="preserve">ГКУ "УКС РСО-Алания начальник . Кануков Тимофей Хазратович </t>
  </si>
  <si>
    <t>АВБШв 4*35 ос(N)-0,66</t>
  </si>
  <si>
    <t>Стр-во КЛЭП-0,4 кВ Ф28/10кВ от ПС Левобережная ТП-394 по ТУ№1637от 17.10.18 Дзукаева Л.К. до неж.здан.ул.М. Пехотинцев 15б</t>
  </si>
  <si>
    <t>Дзукаева Лаура Константиновна</t>
  </si>
  <si>
    <t>Кудзиева Фатима Хаджимуратовна</t>
  </si>
  <si>
    <t>АВВГ 4*35ок (N)-1кВ</t>
  </si>
  <si>
    <t>2.1.2.1.2</t>
  </si>
  <si>
    <t>2.1.2.1.3</t>
  </si>
  <si>
    <t>Стр-во КЛЭП-0,4 кВ Ф12/6кВ от ПССев-Зап. сооруж.ТП-6/0,4кВ по ТУ№366 от 19.03.18 Каркусов Б.Г. до торг.ц.  г.Влад-з ул.Весенняя (М.Пехот. и ул.Калин)</t>
  </si>
  <si>
    <t>Каркусов Бондо Галактионович</t>
  </si>
  <si>
    <t xml:space="preserve"> АВБбШв-1 4х150</t>
  </si>
  <si>
    <t>Строит.КЛЭП-0,4кВ Ф12/6кВ от ПС Сев.-Зап. от ТП-6/0,4 по ТУ№504 от 19.04.2018г. Туриева М.С. до неж..здания ,г.Влад-з ул.Весенняя,7а</t>
  </si>
  <si>
    <t>Туриева Мадина Сослановна</t>
  </si>
  <si>
    <t>АВБбШв-1 4х150</t>
  </si>
  <si>
    <t>Стр-во КЛЭП-0,4 кВ Ф13/6кВ от ПСВладикавказ-1ТП-100 по ТУ №801 от 31.05.2018 ООО "Центр недвиж.СитиГрупп" до многокв.жил.д.г.Влад-з,ул.Минина,8а</t>
  </si>
  <si>
    <t>ООО "Центр недвижимости Сити Групп" дир. Кайтмазова Евгения Асланбековна</t>
  </si>
  <si>
    <t xml:space="preserve">Ст-во КЛЭП-0,4кВ Ф24/10кВ от ПС Левобережная от ТП-434 по ТУ№2012/185 от 21.12.2018 Метривели Г.В. до торг.центра г.Влад-з ул.Весенняя </t>
  </si>
  <si>
    <t>ИП Метревели Светлана Константиновна (Метревели Г.В.)</t>
  </si>
  <si>
    <t>АВБбШв-1 4*150</t>
  </si>
  <si>
    <t>Стр-во КЛЭП-0,4 кВ Ф12/6кВ от ПССев-Зап. отТП-353 до проект ТП -6/0,4кВ ТУ№36 от 19.01.2018 Цориев С.Г. до торг-офис помещ ул.Весенняя 7а</t>
  </si>
  <si>
    <t>Цориев Сослан Георгиевич</t>
  </si>
  <si>
    <t>АВБбШв-1 4х120</t>
  </si>
  <si>
    <t xml:space="preserve"> КСО-393</t>
  </si>
  <si>
    <t>Алюминиевый
Алюминиевый</t>
  </si>
  <si>
    <t>Техническое перевооружение с установкой лин.ячейки в РУ-6кВ ТП-78. Техническое перевооружение с установкой лин.ячейки  в РУ-6кВ РП-ТП-15. Строительство  КЛ-6кВ и монтаж 2-х трансформаторной ТП  для технологического присоединения  здания  театра оперы и балета, расположенного по адресу: г.Владикавказ, ул. В.Тхапсаева, 18 (Договор №1860/2019/СОФ/ВлГЭС от 26.07.2019, ФГБУК "Государственный академический Мариинский театр")</t>
  </si>
  <si>
    <t>ФГБУК "Государственный академический Мариинский театр" дир. Тускаева Фатима Эдуардовна</t>
  </si>
  <si>
    <t>2КТП/ПБУ К/К-400/6/0,4 с ТМГ 400/6/0,4 У/Ун-О-1802326,50035351р</t>
  </si>
  <si>
    <r>
      <rPr>
        <sz val="12"/>
        <color rgb="FFFF0000"/>
        <rFont val="Arial Narrow"/>
        <family val="2"/>
        <charset val="204"/>
      </rPr>
      <t>ААБлУ 3х185 мм2</t>
    </r>
    <r>
      <rPr>
        <sz val="12"/>
        <color theme="2" tint="-0.499984740745262"/>
        <rFont val="Arial Narrow"/>
        <family val="2"/>
        <charset val="204"/>
      </rPr>
      <t xml:space="preserve">
АВБбШв 4х185 мм2</t>
    </r>
  </si>
  <si>
    <t>КСО-393-04-2шт-132838,618975301р</t>
  </si>
  <si>
    <r>
      <rPr>
        <sz val="12"/>
        <color rgb="FFFF0000"/>
        <rFont val="Arial Narrow"/>
        <family val="2"/>
        <charset val="204"/>
      </rPr>
      <t>в траншеях/с бумажной изоляцией/
многожильные</t>
    </r>
    <r>
      <rPr>
        <sz val="12"/>
        <color theme="2" tint="-0.499984740745262"/>
        <rFont val="Arial Narrow"/>
        <family val="2"/>
        <charset val="204"/>
      </rPr>
      <t xml:space="preserve">
в траншеях/с резиновой и пластмассовой изоляцией/
многожильные</t>
    </r>
  </si>
  <si>
    <t>МВД по РСО-Алания начальник Тыла Гучмазов Станислав Заурович</t>
  </si>
  <si>
    <t xml:space="preserve">
АВБбШв 4*150 мм2</t>
  </si>
  <si>
    <t>ООО "С-Медик" ген.дир. Арчинова Стэлла Олеговна</t>
  </si>
  <si>
    <t xml:space="preserve">АВБбШв-1 4*150
</t>
  </si>
  <si>
    <t>есть еще АВБШв 4*240мс (N)-1кВ-100м и
АВБШв-1 4*240-50м</t>
  </si>
  <si>
    <t>ИП Кулаева Эльза Владимировна</t>
  </si>
  <si>
    <t>АВБШв 4*120мс(N)-кВ</t>
  </si>
  <si>
    <t>Наниева Заира Сосланбековна</t>
  </si>
  <si>
    <t>АВБШв 4*185ос(N)-1кВ</t>
  </si>
  <si>
    <t>2.1.2.1.4</t>
  </si>
  <si>
    <t>ИП Дауров Тимур Амурханович</t>
  </si>
  <si>
    <t>ААБ2Л 3х240</t>
  </si>
  <si>
    <t>ИП Алиев Талат Абдула оглы</t>
  </si>
  <si>
    <t>ИП Кокоев Алан Таймуразович</t>
  </si>
  <si>
    <t>ООО "ВСП-1" дир. Бязров Аслан Варденович</t>
  </si>
  <si>
    <t>АВБШв 4*240мс (N)-1кВ-100м и
АВБШв-1 4*240-50м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</si>
  <si>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</si>
  <si>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</si>
  <si>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</si>
  <si>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</si>
  <si>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</si>
  <si>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</si>
  <si>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</si>
  <si>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</si>
  <si>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</si>
  <si>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</si>
  <si>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Строит.КЛЭП-6кВ Ф14/6кВ от ПС Западная от ТП-229 по ТУ№700 от18.05.2018г.Гадзаова И.Б. до сооруж ТП-6/0,4кВ г.Влад-з,пр.Доватора 15:09:0302002:2435</t>
  </si>
  <si>
    <t>Гадзаова Ирма Батырбековна</t>
  </si>
  <si>
    <t>ААБл 3х35</t>
  </si>
  <si>
    <t>в траншеях/с бумажной изоляцией/
многожильные</t>
  </si>
  <si>
    <t>2.1.2.2.1.4</t>
  </si>
  <si>
    <t>2.1.2.2.1.5</t>
  </si>
  <si>
    <t>2.1.2.2.2</t>
  </si>
  <si>
    <t>2.1.2.2.2.1</t>
  </si>
  <si>
    <t>2.1.2.2.2.2</t>
  </si>
  <si>
    <t>2.1.2.2.2.3</t>
  </si>
  <si>
    <t>Строит-воЛЭП-6кВ Ф-28/10кВ ПСЛевобережная от ТП-395 ТУ№1357 от 24.08.2018 Зураева К.К. до сооруж.ТП-10/0,4кВ и монтаж ТП-10/0,4кВ г.Владикавказ,</t>
  </si>
  <si>
    <t>Зураева Кристина Казимовна</t>
  </si>
  <si>
    <t>ААБл-10  3*70 (ож)</t>
  </si>
  <si>
    <r>
      <t xml:space="preserve">0,005
</t>
    </r>
    <r>
      <rPr>
        <sz val="12"/>
        <color theme="9" tint="-0.249977111117893"/>
        <rFont val="Arial Narrow"/>
        <family val="2"/>
        <charset val="204"/>
      </rPr>
      <t>0,209</t>
    </r>
  </si>
  <si>
    <r>
      <t xml:space="preserve">СИП3 1х70-20
</t>
    </r>
    <r>
      <rPr>
        <sz val="12"/>
        <color theme="9" tint="-0.249977111117893"/>
        <rFont val="Arial Narrow"/>
        <family val="2"/>
        <charset val="204"/>
      </rPr>
      <t>ААБлУ 3х70-6</t>
    </r>
  </si>
  <si>
    <t>Стр-во КЛЭП-10кВ Ф-27 Ф-28/6кВ от ПС Лев-я до ТП-10-10/0,4кВ по ТУ№1485 от 14.09.18 ООО "Промжилстрой РСО-А" до МКД по ад.  г.Вл-з, ул.Весенняя, 3/3</t>
  </si>
  <si>
    <t>ООО "Промжилстрой РСО-А" ген.дир. Пхалагов Тимур Хазбатрович</t>
  </si>
  <si>
    <t xml:space="preserve"> ААБл-10  3*70 (ож)</t>
  </si>
  <si>
    <t>Стр-во КЛ-6кВ от резерв.яч.I и II с.ш.проект-го БКРП 6кВ ПС110кВПредмостная для электроснаб.дет.сад.на 230 местТУ№340/743 от 13.03.2019</t>
  </si>
  <si>
    <t>ААБлУ 3х95 мм2</t>
  </si>
  <si>
    <t>Строительство 2КЛ-6кВ  в разрез сооружаемой КЛЭП-бкВ по Заявке № 821 на участке между РП-ТП-12 и ТП-АСК-12+ . Строительство КЛ-6кВ  от кабельных наконечников сооружаемой КЛ-6кВ по Заявке №821 в ТП-АСК+ для электроснабжения многоквартирного жилого дома по адресу: г. Владикавказ, ул. О. Кошевого, 2а. Заявитель: Босиков А.К. (договор ТП от 18.06.2018 № 895).</t>
  </si>
  <si>
    <t>Босиков Александр Константинович</t>
  </si>
  <si>
    <t>ААБл 3х100 (ож)10</t>
  </si>
  <si>
    <t>Техническое перевооружение ТП 356 ПС ДзауГЭС  I с.ш и II с.ш. с установкой 2-х линейных ячеек и строительством  КЛ-6кВ от РУ-6кВ ТП-356 I с.ш и II с.ш.  для электроснабжения многоквартирного жилого дома по адресу: г. Владикавказ, ул. Пушкинская, 8а. Заявитель: ООО «Жилищно-строительная компания» (договор ТП от 17.06.2019 №1503/2019/СОФ/ВлГЭС)</t>
  </si>
  <si>
    <t>ООО "Жилищно-строительная компания" рук. Дзиов Таймураз Ахсарович</t>
  </si>
  <si>
    <t>ААБл 3х70-1000</t>
  </si>
  <si>
    <t>КСО366  с торцевой панелью-2шт.</t>
  </si>
  <si>
    <t xml:space="preserve">Строительство КЛЭП-6 кВ ПС В-з-1 ф.10/6 кВ   ТУ-1792/2019/СОФ/ВлГЭС от 15.07.2019г. ГБУЗ «Республиканский онкологический диспансер»  </t>
  </si>
  <si>
    <t>ГБУЗ "Республиканский онкологический диспансер" МЗ РСО-Алания глав.вр. Бесаев Асланбек Ахсарович</t>
  </si>
  <si>
    <r>
      <rPr>
        <sz val="12"/>
        <color theme="2" tint="-0.499984740745262"/>
        <rFont val="Arial Narrow"/>
        <family val="2"/>
        <charset val="204"/>
      </rPr>
      <t>0,55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0,168</t>
    </r>
  </si>
  <si>
    <r>
      <rPr>
        <sz val="12"/>
        <color theme="2" tint="-0.499984740745262"/>
        <rFont val="Arial Narrow"/>
        <family val="2"/>
        <charset val="204"/>
      </rPr>
      <t>ААБл 3х95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ААБл 3х120</t>
    </r>
  </si>
  <si>
    <t>КСО 393-11-600 У3
КСО 393-03 У3</t>
  </si>
  <si>
    <t>в траншеях/с бумажной изоляцией/
многожильные
в траншеях/с бумажной изоляцией/
многожильные</t>
  </si>
  <si>
    <t>ООО "Центр" дир. Бероев Асланбек Владимирович</t>
  </si>
  <si>
    <t>ООО "ИрафТрансСтрой"  гендир. Макоев Заурбек Джабраилович</t>
  </si>
  <si>
    <t>ООО "Меркада" дир. Засеев Тенгиз Гаспарович</t>
  </si>
  <si>
    <t>есть еще Ячейка КСО 366-3Н-630 УЗ</t>
  </si>
  <si>
    <t>ГКУ "Управление капитального строительства РСО-А" начальник Кануков Тимофей Хазратович Дворец спорта "Тхэквондо"</t>
  </si>
  <si>
    <t>ААБл-10 3*70 (ож)</t>
  </si>
  <si>
    <t>есть еще КТПН-250 кВА-1шт.</t>
  </si>
  <si>
    <t xml:space="preserve">ААБлУ 3*95 мм2
</t>
  </si>
  <si>
    <t xml:space="preserve">есть еще АВБбШв 4*150 мм2 880м
есть еще 2КТПНт кк-630-1компл., Трансформатор силовой ТМГ 10/0,4кВ 630 кВА-2шт.
</t>
  </si>
  <si>
    <t>997,42657
2529,24579</t>
  </si>
  <si>
    <t>Гамаев Феликс Казбекович</t>
  </si>
  <si>
    <t>есть еще Ячейка КСО 298-11-600-1шт.</t>
  </si>
  <si>
    <t>2.1.2.2.2.4</t>
  </si>
  <si>
    <t>2.1.2.2.2.5</t>
  </si>
  <si>
    <t>2.1.2.2.3</t>
  </si>
  <si>
    <t>2.1.2.2.3.1</t>
  </si>
  <si>
    <t>2.1.2.2.3.2</t>
  </si>
  <si>
    <t>2.1.2.2.3.3</t>
  </si>
  <si>
    <t>Стр-во КЛЭП-6кВ Ф-42 Ф15/6кВ от ПС ЦРП-1 от ТП-34 ТП-178 по ТУ№1317 от 15.08.18 ООО "ЖСК" до 13-эт. ад. РСО-А, г.Вл-з, ул.Коцоева/Митькина, 23/3</t>
  </si>
  <si>
    <t>ААБл  3*120 (ож) 10</t>
  </si>
  <si>
    <t>КСО 393-11-600 УЗ</t>
  </si>
  <si>
    <r>
      <t>ААБлУ 3х185 мм2</t>
    </r>
    <r>
      <rPr>
        <sz val="12"/>
        <rFont val="Arial Narrow"/>
        <family val="2"/>
        <charset val="204"/>
      </rPr>
      <t xml:space="preserve">
АВБбШв 4х185 мм2</t>
    </r>
  </si>
  <si>
    <r>
      <rPr>
        <sz val="12"/>
        <color theme="2" tint="-0.499984740745262"/>
        <rFont val="Arial Narrow"/>
        <family val="2"/>
        <charset val="204"/>
      </rPr>
      <t xml:space="preserve">в траншеях/с бумажной изоляцией/
многожильные
</t>
    </r>
    <r>
      <rPr>
        <sz val="12"/>
        <rFont val="Arial Narrow"/>
        <family val="2"/>
        <charset val="204"/>
      </rPr>
      <t>в траншеях/с резиновой и пластмассовой изоляцией/
многожильные</t>
    </r>
  </si>
  <si>
    <t>Строительство КЛЭП-6кВ от ТП-14, КЛЭП-6кВ от ТП-194 ПС Дзау ГЭС Ф.20./6кВ ТУ№1468 от 25.09.2017г. ЦССИ ФСО РФ в РСО-А до проект. ТП-6/0,4 кВ</t>
  </si>
  <si>
    <t>ЦССИ ФСО России в РСО-А  начальник Санакоев К.Г.</t>
  </si>
  <si>
    <t>ААБл-6 3*150(ож)</t>
  </si>
  <si>
    <t>Строит-во КЛЭП-10кВ Ф.28/10кВ по ТУ№476 от 05.04.2018г. ГКУ"УКС РСО-Алания" от ПС Левоб-ая до проект. ТП-10/0,4кВ,Ф.27/10кВ от ПС Левоб-ая г.Вл-каз</t>
  </si>
  <si>
    <t xml:space="preserve">ГКУ "Управлеие капитального строительства РСО-А" нач. Кануков Имофей Хазратович </t>
  </si>
  <si>
    <t xml:space="preserve"> КСО-393- ENRG-17-630 У3</t>
  </si>
  <si>
    <r>
      <rPr>
        <sz val="12"/>
        <rFont val="Arial Narrow"/>
        <family val="2"/>
        <charset val="204"/>
      </rPr>
      <t>0,55</t>
    </r>
    <r>
      <rPr>
        <sz val="12"/>
        <color theme="2" tint="-0.499984740745262"/>
        <rFont val="Arial Narrow"/>
        <family val="2"/>
        <charset val="204"/>
      </rPr>
      <t xml:space="preserve">
0,168</t>
    </r>
  </si>
  <si>
    <r>
      <rPr>
        <sz val="12"/>
        <rFont val="Arial Narrow"/>
        <family val="2"/>
        <charset val="204"/>
      </rPr>
      <t>ААБл 3х95</t>
    </r>
    <r>
      <rPr>
        <sz val="12"/>
        <color theme="2" tint="-0.499984740745262"/>
        <rFont val="Arial Narrow"/>
        <family val="2"/>
        <charset val="204"/>
      </rPr>
      <t xml:space="preserve">
ААБл 3х120</t>
    </r>
  </si>
  <si>
    <t>есть еще ВЛ 10 кВ 30м</t>
  </si>
  <si>
    <t xml:space="preserve"> ААБл-6  3*185(ож); ААБл-10  3*185 (ож)</t>
  </si>
  <si>
    <t>ООО "Киммери" ген.дир. Бедоев Тимур Викторович</t>
  </si>
  <si>
    <t>ААБл 3*150 (ож)-10</t>
  </si>
  <si>
    <t>ООО "БиК" ген.дир. Бирагов Георгий Михайлович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</si>
  <si>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</si>
  <si>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</si>
  <si>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</si>
  <si>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</si>
  <si>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</si>
  <si>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</si>
  <si>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</si>
  <si>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</si>
  <si>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</si>
  <si>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</si>
  <si>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</si>
  <si>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</si>
  <si>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</si>
  <si>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</si>
  <si>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</si>
  <si>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</si>
  <si>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</si>
  <si>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</si>
  <si>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</si>
  <si>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</si>
  <si>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</si>
  <si>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</si>
  <si>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</si>
  <si>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</si>
  <si>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</si>
  <si>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</si>
  <si>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</si>
  <si>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</si>
  <si>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</si>
  <si>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</si>
  <si>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</si>
  <si>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</si>
  <si>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</si>
  <si>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>2.1.2.2.9.1</t>
  </si>
  <si>
    <t>2.1.2.2.9.2</t>
  </si>
  <si>
    <t>2.1.2.2.9.3</t>
  </si>
  <si>
    <t>2.1.2.2.9.4</t>
  </si>
  <si>
    <t>2.1.2.2.9.5</t>
  </si>
  <si>
    <t>2.2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</si>
  <si>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</si>
  <si>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</si>
  <si>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</si>
  <si>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</si>
  <si>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</si>
  <si>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</si>
  <si>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</si>
  <si>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</si>
  <si>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</si>
  <si>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</si>
  <si>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</si>
  <si>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</si>
  <si>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</si>
  <si>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</si>
  <si>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</si>
  <si>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</si>
  <si>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</si>
  <si>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</si>
  <si>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</si>
  <si>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</si>
  <si>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</si>
  <si>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</si>
  <si>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</si>
  <si>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</si>
  <si>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</si>
  <si>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</si>
  <si>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</si>
  <si>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</si>
  <si>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</si>
  <si>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</si>
  <si>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</si>
  <si>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</si>
  <si>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</si>
  <si>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</si>
  <si>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</si>
  <si>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</si>
  <si>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</si>
  <si>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</si>
  <si>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</si>
  <si>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</si>
  <si>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</si>
  <si>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</si>
  <si>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</si>
  <si>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</si>
  <si>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</si>
  <si>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</si>
  <si>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</si>
  <si>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</si>
  <si>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</si>
  <si>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</si>
  <si>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</si>
  <si>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</si>
  <si>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</si>
  <si>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</si>
  <si>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</si>
  <si>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</si>
  <si>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</si>
  <si>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</si>
  <si>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</si>
  <si>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</si>
  <si>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</si>
  <si>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</si>
  <si>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</si>
  <si>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</si>
  <si>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</si>
  <si>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</si>
  <si>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</si>
  <si>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</si>
  <si>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</si>
  <si>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</si>
  <si>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</si>
  <si>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</si>
  <si>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</si>
  <si>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</si>
  <si>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</si>
  <si>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</si>
  <si>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</si>
  <si>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</si>
  <si>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</si>
  <si>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</si>
  <si>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</si>
  <si>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</si>
  <si>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</si>
  <si>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</si>
  <si>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</si>
  <si>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</si>
  <si>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</si>
  <si>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</si>
  <si>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</si>
  <si>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</si>
  <si>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</si>
  <si>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</si>
  <si>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</si>
  <si>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</si>
  <si>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</si>
  <si>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</si>
  <si>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</si>
  <si>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</si>
  <si>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</si>
  <si>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</si>
  <si>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</si>
  <si>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</si>
  <si>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</si>
  <si>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</si>
  <si>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</si>
  <si>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</si>
  <si>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</si>
  <si>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</si>
  <si>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</si>
  <si>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</si>
  <si>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</si>
  <si>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</si>
  <si>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</si>
  <si>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</si>
  <si>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</si>
  <si>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</si>
  <si>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</si>
  <si>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</si>
  <si>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</si>
  <si>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</si>
  <si>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</si>
  <si>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</si>
  <si>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</si>
  <si>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</si>
  <si>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</si>
  <si>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</si>
  <si>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</si>
  <si>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</si>
  <si>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</si>
  <si>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</si>
  <si>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</si>
  <si>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</si>
  <si>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</si>
  <si>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</si>
  <si>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</si>
  <si>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</si>
  <si>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</si>
  <si>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</si>
  <si>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</si>
  <si>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</si>
  <si>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</si>
  <si>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</si>
  <si>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</si>
  <si>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</si>
  <si>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</si>
  <si>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</si>
  <si>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</si>
  <si>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</si>
  <si>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</si>
  <si>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</si>
  <si>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</si>
  <si>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</si>
  <si>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</si>
  <si>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</si>
  <si>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</si>
  <si>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</si>
  <si>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</si>
  <si>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</si>
  <si>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</si>
  <si>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</si>
  <si>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</si>
  <si>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</si>
  <si>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</si>
  <si>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</si>
  <si>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</si>
  <si>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</si>
  <si>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</si>
  <si>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</si>
  <si>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</si>
  <si>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</si>
  <si>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</si>
  <si>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</si>
  <si>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</si>
  <si>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</si>
  <si>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</si>
  <si>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</si>
  <si>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</si>
  <si>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</si>
  <si>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</si>
  <si>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</si>
  <si>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</si>
  <si>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</si>
  <si>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</si>
  <si>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</si>
  <si>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</si>
  <si>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</si>
  <si>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</si>
  <si>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</si>
  <si>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</si>
  <si>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</si>
  <si>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</si>
  <si>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</si>
  <si>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</si>
  <si>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</si>
  <si>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</si>
  <si>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</si>
  <si>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</si>
  <si>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</si>
  <si>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</si>
  <si>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</si>
  <si>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</si>
  <si>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</si>
  <si>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</si>
  <si>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</si>
  <si>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</si>
  <si>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</si>
  <si>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</si>
  <si>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</si>
  <si>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</si>
  <si>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</si>
  <si>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</si>
  <si>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</si>
  <si>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</si>
  <si>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</si>
  <si>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</si>
  <si>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</si>
  <si>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</si>
  <si>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</si>
  <si>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</si>
  <si>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</si>
  <si>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</si>
  <si>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</si>
  <si>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</si>
  <si>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</si>
  <si>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</si>
  <si>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</si>
  <si>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</si>
  <si>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</si>
  <si>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</si>
  <si>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</si>
  <si>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</si>
  <si>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</si>
  <si>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</si>
  <si>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</si>
  <si>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</si>
  <si>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</si>
  <si>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</si>
  <si>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</si>
  <si>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</si>
  <si>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</si>
  <si>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</si>
  <si>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</si>
  <si>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</si>
  <si>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</si>
  <si>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</si>
  <si>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</si>
  <si>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</si>
  <si>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</si>
  <si>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</si>
  <si>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</si>
  <si>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</si>
  <si>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</si>
  <si>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</si>
  <si>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</si>
  <si>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</si>
  <si>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</si>
  <si>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</si>
  <si>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</si>
  <si>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</si>
  <si>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</si>
  <si>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</si>
  <si>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</si>
  <si>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</si>
  <si>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</si>
  <si>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</si>
  <si>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</si>
  <si>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</si>
  <si>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</si>
  <si>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</si>
  <si>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</si>
  <si>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</si>
  <si>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</si>
  <si>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</si>
  <si>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</si>
  <si>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</si>
  <si>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</si>
  <si>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</si>
  <si>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</si>
  <si>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</si>
  <si>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</si>
  <si>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</si>
  <si>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</si>
  <si>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</si>
  <si>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</si>
  <si>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</si>
  <si>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</si>
  <si>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</si>
  <si>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</si>
  <si>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</si>
  <si>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</si>
  <si>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</si>
  <si>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</si>
  <si>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</si>
  <si>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</si>
  <si>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</si>
  <si>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</si>
  <si>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</si>
  <si>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</si>
  <si>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</si>
  <si>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</si>
  <si>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</si>
  <si>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</si>
  <si>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</si>
  <si>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</si>
  <si>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</si>
  <si>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</si>
  <si>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</si>
  <si>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</si>
  <si>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</si>
  <si>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</si>
  <si>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</si>
  <si>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</si>
  <si>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</si>
  <si>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</si>
  <si>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</si>
  <si>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</si>
  <si>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</si>
  <si>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</si>
  <si>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</si>
  <si>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</si>
  <si>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</si>
  <si>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</si>
  <si>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</si>
  <si>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</si>
  <si>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</si>
  <si>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</si>
  <si>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</si>
  <si>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</si>
  <si>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</si>
  <si>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</si>
  <si>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</si>
  <si>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</si>
  <si>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</si>
  <si>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</si>
  <si>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</si>
  <si>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</si>
  <si>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</si>
  <si>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</si>
  <si>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</si>
  <si>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</si>
  <si>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</si>
  <si>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</si>
  <si>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</si>
  <si>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</si>
  <si>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</si>
  <si>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</si>
  <si>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</si>
  <si>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</si>
  <si>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</si>
  <si>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</si>
  <si>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</si>
  <si>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</si>
  <si>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</si>
  <si>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</si>
  <si>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</si>
  <si>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</si>
  <si>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</si>
  <si>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</si>
  <si>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</si>
  <si>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</si>
  <si>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</si>
  <si>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</si>
  <si>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</si>
  <si>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</si>
  <si>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</si>
  <si>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</si>
  <si>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</si>
  <si>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</si>
  <si>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</si>
  <si>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</si>
  <si>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</si>
  <si>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</si>
  <si>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</si>
  <si>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</si>
  <si>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</si>
  <si>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</si>
  <si>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</si>
  <si>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</si>
  <si>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</si>
  <si>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</si>
  <si>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</si>
  <si>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</si>
  <si>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</si>
  <si>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</si>
  <si>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</si>
  <si>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</si>
  <si>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</si>
  <si>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</si>
  <si>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</si>
  <si>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</si>
  <si>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</si>
  <si>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</si>
  <si>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</si>
  <si>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</si>
  <si>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</si>
  <si>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</si>
  <si>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</si>
  <si>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</si>
  <si>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</si>
  <si>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</si>
  <si>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</si>
  <si>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</si>
  <si>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</si>
  <si>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</si>
  <si>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</si>
  <si>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</si>
  <si>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</si>
  <si>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</si>
  <si>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</si>
  <si>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</si>
  <si>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</si>
  <si>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</si>
  <si>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</si>
  <si>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</si>
  <si>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</si>
  <si>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</si>
  <si>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</si>
  <si>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</si>
  <si>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</si>
  <si>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</si>
  <si>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</si>
  <si>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</si>
  <si>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</si>
  <si>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</si>
  <si>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</si>
  <si>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</si>
  <si>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</si>
  <si>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</si>
  <si>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</si>
  <si>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</si>
  <si>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</si>
  <si>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</si>
  <si>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</si>
  <si>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</si>
  <si>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</si>
  <si>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</si>
  <si>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</si>
  <si>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</si>
  <si>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</si>
  <si>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</si>
  <si>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</si>
  <si>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</si>
  <si>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</si>
  <si>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</si>
  <si>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</si>
  <si>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</si>
  <si>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</si>
  <si>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</si>
  <si>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</si>
  <si>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</si>
  <si>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</si>
  <si>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</si>
  <si>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</si>
  <si>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</si>
  <si>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</si>
  <si>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</si>
  <si>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</si>
  <si>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</si>
  <si>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</si>
  <si>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</si>
  <si>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</si>
  <si>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</si>
  <si>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</si>
  <si>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</si>
  <si>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</si>
  <si>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</si>
  <si>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</si>
  <si>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</si>
  <si>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</si>
  <si>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</si>
  <si>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</si>
  <si>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</si>
  <si>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</si>
  <si>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</si>
  <si>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</si>
  <si>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</si>
  <si>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</si>
  <si>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</si>
  <si>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</si>
  <si>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</si>
  <si>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</si>
  <si>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</si>
  <si>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</si>
  <si>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</si>
  <si>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</si>
  <si>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</si>
  <si>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</si>
  <si>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</si>
  <si>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</si>
  <si>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</si>
  <si>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</si>
  <si>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</si>
  <si>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</si>
  <si>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</si>
  <si>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</si>
  <si>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</si>
  <si>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</si>
  <si>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</si>
  <si>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</si>
  <si>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</si>
  <si>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</si>
  <si>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</si>
  <si>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</si>
  <si>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</si>
  <si>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</si>
  <si>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</si>
  <si>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</si>
  <si>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</si>
  <si>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</si>
  <si>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</si>
  <si>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</si>
  <si>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</si>
  <si>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</si>
  <si>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</si>
  <si>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</si>
  <si>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</si>
  <si>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</si>
  <si>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</si>
  <si>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</si>
  <si>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</si>
  <si>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</si>
  <si>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</si>
  <si>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</si>
  <si>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</si>
  <si>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</si>
  <si>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</si>
  <si>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</si>
  <si>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</si>
  <si>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</si>
  <si>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</si>
  <si>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</si>
  <si>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</si>
  <si>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</si>
  <si>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</si>
  <si>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</si>
  <si>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</si>
  <si>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</si>
  <si>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</si>
  <si>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</si>
  <si>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</si>
  <si>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</si>
  <si>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</si>
  <si>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</si>
  <si>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</si>
  <si>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</si>
  <si>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</si>
  <si>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</si>
  <si>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</si>
  <si>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</si>
  <si>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</si>
  <si>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</si>
  <si>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</si>
  <si>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</si>
  <si>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</si>
  <si>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</si>
  <si>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</si>
  <si>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</si>
  <si>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</si>
  <si>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</si>
  <si>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</si>
  <si>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</si>
  <si>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</si>
  <si>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</si>
  <si>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</si>
  <si>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</si>
  <si>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</si>
  <si>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</si>
  <si>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</si>
  <si>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</si>
  <si>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</si>
  <si>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</si>
  <si>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</si>
  <si>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</si>
  <si>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</si>
  <si>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</si>
  <si>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</si>
  <si>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</si>
  <si>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</si>
  <si>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</si>
  <si>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</si>
  <si>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</si>
  <si>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</si>
  <si>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</si>
  <si>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</si>
  <si>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</si>
  <si>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</si>
  <si>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</si>
  <si>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</si>
  <si>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</si>
  <si>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</si>
  <si>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</si>
  <si>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</si>
  <si>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</si>
  <si>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</si>
  <si>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</si>
  <si>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</si>
  <si>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</si>
  <si>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</si>
  <si>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</si>
  <si>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</si>
  <si>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</si>
  <si>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</si>
  <si>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</si>
  <si>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</si>
  <si>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</si>
  <si>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</si>
  <si>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</si>
  <si>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</si>
  <si>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</si>
  <si>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</si>
  <si>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</si>
  <si>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</si>
  <si>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</si>
  <si>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</si>
  <si>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</si>
  <si>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</si>
  <si>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</si>
  <si>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</si>
  <si>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</si>
  <si>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</si>
  <si>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</si>
  <si>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</si>
  <si>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</si>
  <si>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</si>
  <si>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</si>
  <si>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</si>
  <si>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</si>
  <si>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</si>
  <si>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</si>
  <si>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</si>
  <si>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</si>
  <si>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</si>
  <si>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</si>
  <si>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</si>
  <si>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</si>
  <si>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</si>
  <si>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</si>
  <si>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</si>
  <si>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</si>
  <si>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</si>
  <si>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</si>
  <si>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</si>
  <si>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</si>
  <si>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</si>
  <si>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</si>
  <si>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</si>
  <si>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</si>
  <si>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</si>
  <si>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</si>
  <si>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</si>
  <si>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</si>
  <si>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</si>
  <si>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</si>
  <si>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</si>
  <si>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</si>
  <si>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</si>
  <si>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</si>
  <si>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</si>
  <si>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</si>
  <si>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</si>
  <si>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</si>
  <si>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</si>
  <si>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</si>
  <si>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</si>
  <si>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</si>
  <si>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</si>
  <si>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</si>
  <si>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</si>
  <si>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</si>
  <si>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</si>
  <si>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</si>
  <si>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</si>
  <si>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</si>
  <si>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</si>
  <si>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</si>
  <si>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</si>
  <si>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</si>
  <si>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</si>
  <si>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</si>
  <si>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</si>
  <si>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</si>
  <si>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</si>
  <si>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</si>
  <si>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</si>
  <si>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</si>
  <si>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</si>
  <si>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</si>
  <si>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</si>
  <si>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</si>
  <si>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</si>
  <si>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</si>
  <si>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</si>
  <si>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</si>
  <si>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</si>
  <si>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</si>
  <si>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</si>
  <si>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</si>
  <si>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</si>
  <si>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</si>
  <si>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</si>
  <si>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</si>
  <si>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</si>
  <si>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</si>
  <si>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</si>
  <si>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</si>
  <si>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</si>
  <si>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</si>
  <si>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</si>
  <si>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</si>
  <si>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</si>
  <si>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</si>
  <si>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</si>
  <si>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</si>
  <si>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</si>
  <si>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</si>
  <si>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</si>
  <si>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</si>
  <si>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</si>
  <si>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</si>
  <si>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</si>
  <si>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</si>
  <si>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</si>
  <si>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</si>
  <si>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</si>
  <si>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</si>
  <si>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</si>
  <si>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</si>
  <si>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</si>
  <si>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</si>
  <si>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</si>
  <si>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</si>
  <si>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</si>
  <si>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</si>
  <si>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</si>
  <si>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</si>
  <si>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</si>
  <si>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</si>
  <si>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</si>
  <si>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</si>
  <si>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</si>
  <si>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</si>
  <si>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</si>
  <si>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</si>
  <si>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</si>
  <si>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</si>
  <si>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</si>
  <si>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</si>
  <si>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</si>
  <si>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</si>
  <si>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</si>
  <si>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</si>
  <si>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</si>
  <si>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</si>
  <si>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</si>
  <si>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</si>
  <si>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</si>
  <si>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</si>
  <si>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</si>
  <si>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</si>
  <si>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</si>
  <si>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</si>
  <si>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</si>
  <si>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</si>
  <si>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</si>
  <si>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</si>
  <si>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</si>
  <si>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</si>
  <si>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</si>
  <si>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</si>
  <si>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</si>
  <si>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</si>
  <si>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</si>
  <si>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</si>
  <si>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</si>
  <si>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</si>
  <si>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</si>
  <si>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</si>
  <si>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</si>
  <si>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</si>
  <si>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</si>
  <si>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</si>
  <si>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</si>
  <si>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</si>
  <si>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</si>
  <si>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</si>
  <si>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</si>
  <si>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</si>
  <si>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</si>
  <si>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</si>
  <si>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</si>
  <si>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</si>
  <si>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</si>
  <si>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</si>
  <si>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</si>
  <si>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</si>
  <si>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</si>
  <si>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</si>
  <si>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</si>
  <si>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</si>
  <si>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</si>
  <si>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</si>
  <si>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</si>
  <si>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</si>
  <si>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</si>
  <si>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</si>
  <si>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</si>
  <si>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</si>
  <si>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</si>
  <si>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</si>
  <si>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</si>
  <si>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</si>
  <si>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</si>
  <si>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</si>
  <si>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</si>
  <si>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</si>
  <si>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</si>
  <si>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</si>
  <si>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</si>
  <si>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</si>
  <si>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</si>
  <si>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</si>
  <si>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</si>
  <si>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</si>
  <si>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</si>
  <si>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</si>
  <si>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</si>
  <si>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</si>
  <si>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</si>
  <si>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</si>
  <si>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</si>
  <si>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</si>
  <si>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</si>
  <si>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</si>
  <si>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</si>
  <si>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</si>
  <si>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</si>
  <si>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</si>
  <si>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</si>
  <si>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</si>
  <si>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</si>
  <si>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</si>
  <si>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</si>
  <si>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</si>
  <si>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</si>
  <si>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</si>
  <si>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</si>
  <si>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</si>
  <si>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</si>
  <si>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</si>
  <si>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</si>
  <si>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</si>
  <si>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</si>
  <si>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</si>
  <si>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</si>
  <si>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</si>
  <si>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</si>
  <si>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</si>
  <si>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</si>
  <si>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</si>
  <si>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</si>
  <si>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</si>
  <si>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</si>
  <si>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</si>
  <si>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</si>
  <si>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</si>
  <si>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</si>
  <si>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</si>
  <si>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</si>
  <si>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</si>
  <si>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</si>
  <si>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</si>
  <si>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</si>
  <si>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</si>
  <si>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</si>
  <si>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</si>
  <si>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</si>
  <si>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</si>
  <si>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</si>
  <si>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</si>
  <si>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</si>
  <si>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</si>
  <si>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</si>
  <si>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</si>
  <si>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</si>
  <si>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</si>
  <si>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</si>
  <si>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</si>
  <si>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</si>
  <si>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</si>
  <si>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</si>
  <si>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</si>
  <si>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</si>
  <si>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</si>
  <si>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</si>
  <si>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</si>
  <si>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</si>
  <si>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</si>
  <si>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</si>
  <si>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</si>
  <si>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</si>
  <si>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</si>
  <si>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</si>
  <si>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</si>
  <si>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</si>
  <si>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</si>
  <si>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</si>
  <si>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</si>
  <si>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</si>
  <si>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</si>
  <si>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</si>
  <si>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</si>
  <si>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</si>
  <si>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</si>
  <si>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</si>
  <si>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</si>
  <si>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</si>
  <si>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</si>
  <si>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</si>
  <si>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</si>
  <si>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</si>
  <si>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</si>
  <si>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</si>
  <si>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</si>
  <si>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</si>
  <si>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</si>
  <si>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</si>
  <si>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</si>
  <si>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</si>
  <si>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</si>
  <si>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</si>
  <si>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</si>
  <si>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</si>
  <si>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</si>
  <si>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</si>
  <si>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</si>
  <si>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</si>
  <si>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</si>
  <si>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</si>
  <si>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</si>
  <si>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</si>
  <si>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</si>
  <si>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</si>
  <si>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</si>
  <si>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</si>
  <si>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</si>
  <si>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</si>
  <si>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</si>
  <si>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</si>
  <si>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</si>
  <si>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</si>
  <si>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</si>
  <si>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</si>
  <si>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</si>
  <si>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</si>
  <si>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</si>
  <si>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</si>
  <si>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</si>
  <si>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</si>
  <si>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</si>
  <si>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</si>
  <si>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</si>
  <si>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</si>
  <si>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</si>
  <si>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</si>
  <si>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</si>
  <si>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</si>
  <si>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</si>
  <si>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</si>
  <si>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</si>
  <si>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</si>
  <si>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</si>
  <si>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</si>
  <si>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</si>
  <si>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</si>
  <si>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</si>
  <si>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</si>
  <si>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</si>
  <si>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</si>
  <si>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</si>
  <si>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</si>
  <si>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</si>
  <si>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</si>
  <si>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</si>
  <si>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</si>
  <si>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</si>
  <si>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</si>
  <si>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</si>
  <si>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</si>
  <si>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</si>
  <si>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</si>
  <si>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</si>
  <si>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</si>
  <si>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</si>
  <si>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</si>
  <si>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</si>
  <si>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</si>
  <si>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</si>
  <si>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</si>
  <si>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</si>
  <si>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</si>
  <si>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</si>
  <si>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</si>
  <si>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</si>
  <si>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</si>
  <si>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</si>
  <si>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</si>
  <si>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</si>
  <si>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</si>
  <si>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</si>
  <si>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</si>
  <si>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</si>
  <si>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</si>
  <si>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</si>
  <si>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</si>
  <si>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</si>
  <si>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</si>
  <si>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</si>
  <si>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</si>
  <si>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</si>
  <si>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</si>
  <si>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</si>
  <si>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</si>
  <si>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</si>
  <si>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</si>
  <si>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</si>
  <si>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</si>
  <si>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</si>
  <si>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</si>
  <si>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</si>
  <si>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</si>
  <si>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</si>
  <si>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</si>
  <si>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</si>
  <si>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</si>
  <si>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</si>
  <si>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</si>
  <si>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</si>
  <si>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</si>
  <si>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</si>
  <si>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</si>
  <si>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</si>
  <si>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</si>
  <si>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</si>
  <si>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</si>
  <si>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</si>
  <si>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</si>
  <si>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</si>
  <si>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</si>
  <si>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</si>
  <si>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</si>
  <si>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</si>
  <si>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</si>
  <si>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</si>
  <si>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</si>
  <si>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</si>
  <si>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</si>
  <si>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</si>
  <si>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</si>
  <si>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</si>
  <si>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</si>
  <si>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</si>
  <si>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</si>
  <si>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</si>
  <si>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</si>
  <si>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</si>
  <si>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</si>
  <si>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</si>
  <si>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</si>
  <si>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</si>
  <si>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</si>
  <si>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</si>
  <si>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</si>
  <si>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</si>
  <si>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</si>
  <si>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</si>
  <si>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</si>
  <si>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</si>
  <si>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</si>
  <si>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</si>
  <si>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</si>
  <si>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</si>
  <si>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</si>
  <si>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</si>
  <si>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</si>
  <si>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</si>
  <si>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</si>
  <si>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</si>
  <si>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</si>
  <si>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</si>
  <si>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</si>
  <si>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</si>
  <si>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</si>
  <si>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</si>
  <si>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</si>
  <si>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</si>
  <si>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</si>
  <si>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</si>
  <si>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</si>
  <si>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</si>
  <si>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</si>
  <si>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</si>
  <si>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</si>
  <si>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</si>
  <si>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</si>
  <si>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</si>
  <si>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</si>
  <si>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</si>
  <si>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</si>
  <si>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</si>
  <si>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</si>
  <si>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</si>
  <si>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</si>
  <si>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</si>
  <si>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</si>
  <si>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</si>
  <si>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</si>
  <si>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</si>
  <si>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</si>
  <si>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</si>
  <si>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</si>
  <si>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</si>
  <si>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</si>
  <si>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</si>
  <si>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</si>
  <si>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</si>
  <si>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</si>
  <si>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</si>
  <si>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</si>
  <si>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</si>
  <si>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</si>
  <si>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</si>
  <si>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</si>
  <si>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</si>
  <si>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</si>
  <si>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</si>
  <si>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</si>
  <si>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</si>
  <si>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</si>
  <si>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</si>
  <si>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Строительство пунктов секционирования</t>
  </si>
  <si>
    <t>3.1</t>
  </si>
  <si>
    <t>Реклоузеры</t>
  </si>
  <si>
    <t>3.1.1</t>
  </si>
  <si>
    <t>Номинальный ток до 100 А включительно</t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</si>
  <si>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</si>
  <si>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</si>
  <si>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</si>
  <si>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</si>
  <si>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</si>
  <si>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</si>
  <si>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</si>
  <si>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</si>
  <si>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3.2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</si>
  <si>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</si>
  <si>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</si>
  <si>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</si>
  <si>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</si>
  <si>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</si>
  <si>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</si>
  <si>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</si>
  <si>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</si>
  <si>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</si>
  <si>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</si>
  <si>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</si>
  <si>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</si>
  <si>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</si>
  <si>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</si>
  <si>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</si>
  <si>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</si>
  <si>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</si>
  <si>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</si>
  <si>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</si>
  <si>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</si>
  <si>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</si>
  <si>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</si>
  <si>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</si>
  <si>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</si>
  <si>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</si>
  <si>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</si>
  <si>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</si>
  <si>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</si>
  <si>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</si>
  <si>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</si>
  <si>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</si>
  <si>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</si>
  <si>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</si>
  <si>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</si>
  <si>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</si>
  <si>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</si>
  <si>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ААБлУ 3х185 мм2
АВБбШв 4х185 мм2</t>
  </si>
  <si>
    <t>в траншеях/с бумажной изоляцией/
многожильные
в траншеях/с резиновой и пластмассовой изоляцией/
многожильные</t>
  </si>
  <si>
    <t>ААБл 3х95
ААБл 3х120</t>
  </si>
  <si>
    <t>Ячейка КСО 366-3Н-630 УЗ-1шт.</t>
  </si>
  <si>
    <t>Ячейка КСО 298-11-600-1шт.</t>
  </si>
  <si>
    <t>ООО СТК-58</t>
  </si>
  <si>
    <t>ООО СТК-59</t>
  </si>
  <si>
    <t>Ячейка К-26  К-XXVI сх.102-31.5-1000-1шт.</t>
  </si>
  <si>
    <t>22/2017</t>
  </si>
  <si>
    <t>Ячейка К-104 сх.102-31.5-1000-1шт.</t>
  </si>
  <si>
    <t>3.4.4.2</t>
  </si>
  <si>
    <t>3.4.4.3</t>
  </si>
  <si>
    <t>3.4.4.4</t>
  </si>
  <si>
    <t>3.4.5</t>
  </si>
  <si>
    <t>3.4.5.1</t>
  </si>
  <si>
    <t>3.4.5.2</t>
  </si>
  <si>
    <t>3.4.5.3</t>
  </si>
  <si>
    <t>СИП-3 1х120-35
АПвВнг-LS - 1х185/25-10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</si>
  <si>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</si>
  <si>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</si>
  <si>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</si>
  <si>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</si>
  <si>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</si>
  <si>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</si>
  <si>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</si>
  <si>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</si>
  <si>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</si>
  <si>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</si>
  <si>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</si>
  <si>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</si>
  <si>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</si>
  <si>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</si>
  <si>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</si>
  <si>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</si>
  <si>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</si>
  <si>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</si>
  <si>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</si>
  <si>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</si>
  <si>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</si>
  <si>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</si>
  <si>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</si>
  <si>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</si>
  <si>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</si>
  <si>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</si>
  <si>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</si>
  <si>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</si>
  <si>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</si>
  <si>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</si>
  <si>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</si>
  <si>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</si>
  <si>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</si>
  <si>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</si>
  <si>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</si>
  <si>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</si>
  <si>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</si>
  <si>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</si>
  <si>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</si>
  <si>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</si>
  <si>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</si>
  <si>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</si>
  <si>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</si>
  <si>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</si>
  <si>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</si>
  <si>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</si>
  <si>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</si>
  <si>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</si>
  <si>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</si>
  <si>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</si>
  <si>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</si>
  <si>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</si>
  <si>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</si>
  <si>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</si>
  <si>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</si>
  <si>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</si>
  <si>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</si>
  <si>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4.1.</t>
  </si>
  <si>
    <t>Однотрансформаторные</t>
  </si>
  <si>
    <t>4.1.1</t>
  </si>
  <si>
    <t>Трансформаторная мощность до 25 кВА включительно</t>
  </si>
  <si>
    <t>4.1.1.1</t>
  </si>
  <si>
    <t>столбового или мачтового типа</t>
  </si>
  <si>
    <t>4.1.1.2</t>
  </si>
  <si>
    <t>шкафного или киоскового типа</t>
  </si>
  <si>
    <t>4.1.1.3</t>
  </si>
  <si>
    <t>блочного типа</t>
  </si>
  <si>
    <t>4.1.2</t>
  </si>
  <si>
    <t>Трансформаторная мощность от 25 кВА до 100 кВА вкл.</t>
  </si>
  <si>
    <t>4.1.2.1</t>
  </si>
  <si>
    <t>4.1.2.2</t>
  </si>
  <si>
    <t>СИП3 1х50-20
СИП2 3х50+54,6</t>
  </si>
  <si>
    <t>4.1.2.3</t>
  </si>
  <si>
    <t>4.1.3</t>
  </si>
  <si>
    <t>Трансформаторная мощность от 100 кВА до 250 кВА вкл.</t>
  </si>
  <si>
    <t>4.1.3.1</t>
  </si>
  <si>
    <t>4.1.3.2</t>
  </si>
  <si>
    <t>КТПН-250 кВА-1шт.</t>
  </si>
  <si>
    <t>КТП/В-К-250/6/0,4 У/Ун-О-1шт.</t>
  </si>
  <si>
    <t>4.1.3.3</t>
  </si>
  <si>
    <t>4.1.4</t>
  </si>
  <si>
    <t>Трансформаторная мощность от 250 кВА до 400 кВА вкл.</t>
  </si>
  <si>
    <t>4.1.4.1</t>
  </si>
  <si>
    <t>4.1.4.2</t>
  </si>
  <si>
    <t>4.1.4.3</t>
  </si>
  <si>
    <t>4.1.5</t>
  </si>
  <si>
    <t>Трансформаторная мощность от 400 кВА до 1000 кВА вкл.</t>
  </si>
  <si>
    <t>4.1.5.1</t>
  </si>
  <si>
    <t>4.1.5.2</t>
  </si>
  <si>
    <t>2КТПНт кк-630-1компл., Трансформатор силовой ТМГ 10/0,4кВ 630 кВА-2шт.</t>
  </si>
  <si>
    <t>4.1.5.3</t>
  </si>
  <si>
    <t>4.1.6</t>
  </si>
  <si>
    <t>Трансформаторная мощность от 1000 до 1250 кВА вкл.</t>
  </si>
  <si>
    <t>4.1.6.1</t>
  </si>
  <si>
    <t>4.1.6.2</t>
  </si>
  <si>
    <t>4.1.6.3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</si>
  <si>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</si>
  <si>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</si>
  <si>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</si>
  <si>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</si>
  <si>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</si>
  <si>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</si>
  <si>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</si>
  <si>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</si>
  <si>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</si>
  <si>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</si>
  <si>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</si>
  <si>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</si>
  <si>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</si>
  <si>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</si>
  <si>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</si>
  <si>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</si>
  <si>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</si>
  <si>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</si>
  <si>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</si>
  <si>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</si>
  <si>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</si>
  <si>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</si>
  <si>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</si>
  <si>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</si>
  <si>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</si>
  <si>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</si>
  <si>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</si>
  <si>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</si>
  <si>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</si>
  <si>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</si>
  <si>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4.2.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</si>
  <si>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</si>
  <si>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</si>
  <si>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</si>
  <si>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</si>
  <si>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</si>
  <si>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</si>
  <si>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</si>
  <si>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</si>
  <si>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</si>
  <si>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</si>
  <si>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</si>
  <si>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</si>
  <si>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</si>
  <si>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</si>
  <si>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</si>
  <si>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</si>
  <si>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</si>
  <si>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</si>
  <si>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</si>
  <si>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</si>
  <si>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</si>
  <si>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</si>
  <si>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</si>
  <si>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</si>
  <si>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</si>
  <si>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</si>
  <si>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</si>
  <si>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</si>
  <si>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</si>
  <si>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</si>
  <si>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</si>
  <si>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</si>
  <si>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</si>
  <si>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</si>
  <si>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</si>
  <si>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</si>
  <si>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</si>
  <si>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</si>
  <si>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</si>
  <si>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</si>
  <si>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</si>
  <si>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</si>
  <si>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</si>
  <si>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</si>
  <si>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</si>
  <si>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</si>
  <si>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</si>
  <si>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</si>
  <si>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</si>
  <si>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</si>
  <si>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</si>
  <si>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</si>
  <si>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</si>
  <si>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</si>
  <si>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</si>
  <si>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</si>
  <si>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</si>
  <si>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</si>
  <si>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</si>
  <si>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</si>
  <si>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</si>
  <si>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</si>
  <si>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</si>
  <si>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</si>
  <si>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</si>
  <si>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</si>
  <si>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</si>
  <si>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</si>
  <si>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</si>
  <si>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</si>
  <si>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</si>
  <si>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</si>
  <si>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</si>
  <si>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</si>
  <si>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</si>
  <si>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</si>
  <si>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</si>
  <si>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r>
      <t xml:space="preserve">Строительство центров питания, подстанций уровнем напряжения 35 кВ и выше (ПС) </t>
    </r>
    <r>
      <rPr>
        <sz val="12"/>
        <rFont val="Arial Narrow"/>
        <family val="2"/>
        <charset val="204"/>
      </rPr>
      <t>35/6 (10),  35/0,4, 110/35, 110/6 (10), 110/35/6 (10)</t>
    </r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</si>
  <si>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</si>
  <si>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</si>
  <si>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</si>
  <si>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</si>
  <si>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</si>
  <si>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</si>
  <si>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</si>
  <si>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</si>
  <si>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</si>
  <si>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</si>
  <si>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</si>
  <si>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</si>
  <si>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</si>
  <si>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</si>
  <si>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</si>
  <si>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</si>
  <si>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</si>
  <si>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</si>
  <si>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</si>
  <si>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</si>
  <si>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</si>
  <si>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</si>
  <si>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</si>
  <si>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</si>
  <si>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</si>
  <si>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</si>
  <si>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</si>
  <si>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</si>
  <si>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</si>
  <si>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</si>
  <si>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</si>
  <si>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</si>
  <si>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</si>
  <si>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</si>
  <si>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 xml:space="preserve">Средства коммерческого учета электрической энергии (мощности) </t>
  </si>
  <si>
    <t>7.1.</t>
  </si>
  <si>
    <t>Однофазные</t>
  </si>
  <si>
    <t>7.1.1.</t>
  </si>
  <si>
    <t>однофазные прямого включения</t>
  </si>
  <si>
    <t>7.1.2.</t>
  </si>
  <si>
    <t>однофазные полукосвенного включения</t>
  </si>
  <si>
    <t>7.1.3.</t>
  </si>
  <si>
    <t>однофазные косвенного включения</t>
  </si>
  <si>
    <t>7.2.</t>
  </si>
  <si>
    <t xml:space="preserve">Трехфазные </t>
  </si>
  <si>
    <t>7.2.1.</t>
  </si>
  <si>
    <t>трехфазные прямого включения</t>
  </si>
  <si>
    <t>7.2.2.</t>
  </si>
  <si>
    <t>трехфазные полукосвенного включения</t>
  </si>
  <si>
    <t>7.2.3.</t>
  </si>
  <si>
    <t>трехфазные косвенного включения</t>
  </si>
  <si>
    <t>ВШУ</t>
  </si>
  <si>
    <t>Реконструкция ВЛ-6кВ  Ф-2 ПС Моздок-110  ТУ 8490 от 19.12.2014 ГКУ "Главтройуправление РСО-Алания" ВНС№15 "Луковский"-водоснобжение г.Моздок</t>
  </si>
  <si>
    <t>ГКУ "УКС- дирекция по инвестициям"</t>
  </si>
  <si>
    <t>вшу</t>
  </si>
  <si>
    <t>Реконструкция ВЛ 0,4 Ф-2 от ТП 6-5 ПС Змейская по ТУ №1965 от 25.12.2015 г. Кудзиев А.Г. ферма,Кировский район,1176 м к северу от ст.Змейская</t>
  </si>
  <si>
    <t>Кудзиев Анатолий Г.</t>
  </si>
  <si>
    <t>СИП-4 4*35-0,6/1</t>
  </si>
  <si>
    <t>Кировские РЭС</t>
  </si>
  <si>
    <t>Реконструкция ВЛ 0,4 кв Ф-2 от ТП 13-15 ПС Эльхотово по ТУ №35 от 29.01.2018 г. Жилой дом Канукова Л.С. с. Эльхотово, ул.Мира,34</t>
  </si>
  <si>
    <t>Канукова Лариса Станиславовна</t>
  </si>
  <si>
    <t>Реконструкция ВЛ-0,4 кВ по ТУ №632 от 11.05.2018; Кокаев И.В.для ЛПХ, с.Дзуарикау, ул.Степная,81; Ф-1/0,4 кВ  от ТП 6-44 ПС Дзуарикау</t>
  </si>
  <si>
    <t>Кокаев Ирбек Васильевич</t>
  </si>
  <si>
    <t>Реконструкция ВЛ 0,4 кв Ф-1 от ТП 2-23 ПС Дарг-Кох по ТУ №1093 от 19.07.2018 г. Жилой дом Уртаева Ф.А. с. Дарг-Кох ул.Артезианская, 9</t>
  </si>
  <si>
    <t>Уртаева Фима Александровна</t>
  </si>
  <si>
    <t>Реконструкция ВЛ-0,4 кВ по ТУ №1143 от 04.12..2018; Владгортранс АО нежилое помещ-е, г.Владикваказ, ул. Гагкаева; ТП 30-3  ф-30/10 кВ ПС Левобережная</t>
  </si>
  <si>
    <t>АО "Владгортранс" ген.дир. Абаев Таймураз Созирикоевич</t>
  </si>
  <si>
    <t>Архонские РЭС</t>
  </si>
  <si>
    <t>Реконструкция ВЛ-0,4кВ от ТП-6-6 Ф-6-6кВ ПС Фиагдон ТУ №1193 от 13.08.18г. Плиев Л.И.  ж/д.  п. Верхний Фиагон, уч № 315 (А00008382)</t>
  </si>
  <si>
    <t>Плиев Леван Иосифович</t>
  </si>
  <si>
    <t>Реконструкция  ВЛ 0,4 кВ Ф.26 ПС Фаснал 35 ТУ 1262 от 15.08.2018 Царикаев Т.Б. ЛПХ 3100 м северо-восточнее с.Донифарс</t>
  </si>
  <si>
    <t>Царикаев Тамерлан Борисович</t>
  </si>
  <si>
    <t>Ирафские РЭС</t>
  </si>
  <si>
    <t>Реконструкция ВЛ-0,4 кВ Ф-5-6 кВ ПС Фиагдон ТУ№1691 от 26.10.18 г. Дзугаев В.Г. ЛПХ с.Цмити,уч.53</t>
  </si>
  <si>
    <t>Дзугаев Владимир Георгиевич</t>
  </si>
  <si>
    <t>СИП-4 4х35-0,6/1
СИП-3 1х50 20кВ</t>
  </si>
  <si>
    <t>Реконструкция ВЛ-0,4 кВ по ТУ №1926 от 07.12.2018; Таболова Л.М.; ж.д. с.Дзуарикау, ул. Степная,32; ф-1/0,4 кВ от ТП 6-45 ПС Дзуарикау</t>
  </si>
  <si>
    <t>Таболова Льяна Михайловна</t>
  </si>
  <si>
    <t>Реконструкция ВЛ 0,4 кВ по ТУ 1774 от 19.07.2019  Толпарова Э.Н. жил.дом.Ардонский р-н с.Фиагдон,ул.Бритаева б\н,ТП 4-32 Ф-1-0,4кВ ПС Мичурино-35</t>
  </si>
  <si>
    <t>Дзлиев Олег Ирбекович</t>
  </si>
  <si>
    <t>СИП-2 3х16+1х25-0,6/1,0</t>
  </si>
  <si>
    <t>Правобережные РЭС</t>
  </si>
  <si>
    <t>Рек-ция ВЛ-0,4 кВ  по ТУ№302/699 от 07.03.2019 Цаболов М.С.,с.Хумалаг,ул.Кирова,2 ПС Хумалаг Ф-1-10 кВ ТП 1-5</t>
  </si>
  <si>
    <t>Цаболов Марат Сосланович</t>
  </si>
  <si>
    <r>
      <t xml:space="preserve">СИП-4 4х50-0,6/1
</t>
    </r>
    <r>
      <rPr>
        <sz val="12"/>
        <color rgb="FFFF0000"/>
        <rFont val="Arial Narrow"/>
        <family val="2"/>
        <charset val="204"/>
      </rPr>
      <t>СИП-3 1х50 20кВ</t>
    </r>
  </si>
  <si>
    <t>СВ-110-5-5 шт</t>
  </si>
  <si>
    <t>Реконструкция ВЛ-0,4 кВ по ТУ №307/711 от 07.03.2019; Минист-во природных ресурсов и экологии; Ф-2/0,4 кВ  от ТП 7-26 ПС Алагир</t>
  </si>
  <si>
    <t>Министерство природных ресурсов и экологии РСО-А министр Мамиев Чермен Михайлович</t>
  </si>
  <si>
    <t>Рек-ция ВЛ-0,4кВ  по ТУ№394от 26.03.2019  Сакаев Д.А.сооруж,южнее с.Гизель,с правой стороны а/дГизель-Кобан,ПС Гизель,Ф-0,5/10кВ,ТП 0,5-4,Ф--2/0,4 кВ</t>
  </si>
  <si>
    <t>Сакаев Дмитрий Алексеевич</t>
  </si>
  <si>
    <t>Реконструкция ВЛ-0,4 кВ по ТУ №540 от 09.04.2019 г.Бадтиев А.Е., Жил. дом,с.Дагравс, ул.Бадтиева,1Б.ПС ГДГЭС,Ф-4/6 кВ,ТП 4-3, Ф-2/0,4 кВ,оп.№10/07</t>
  </si>
  <si>
    <t>Бадтиев Аслан Еврикович</t>
  </si>
  <si>
    <t>Реконструкция ВЛ-10 кВ по ТУ 733 от 07.05.2019 г. Кабисов Г.Ю., ЛПХ,с .Гизель, ул.Крайняя,13,ПС Гизель, Ф-1/10 кВ, ТП 1-9, Ф-1/04 кВ,оп.№12</t>
  </si>
  <si>
    <t>Кабисов Геннадий Юрьевич</t>
  </si>
  <si>
    <t>Реконструкция ВЛ-0,4 Ф-2 ТП-2-5 кВ Ф-2/10 кВ ПС Змейская;жилой дом Кулумбеков А.И. ст.Змейская ,ул. Садовая, 54 а ТП №794от 21.05.2019</t>
  </si>
  <si>
    <t>Кулумбеков Аврам Иванович</t>
  </si>
  <si>
    <t>СИП4 4х25-0,6/1</t>
  </si>
  <si>
    <t>Реконструкция ВЛ-0,4кВ  Ф-5 от ТП 6-5 ПС Терская ТУ 1915 от 05.08.2019 ИП Дожуев Ш.М.,с.Кизляр,ул.З.Космодемьянской,36-склад</t>
  </si>
  <si>
    <t>ИП Глава КФХ Дожуев Шамиль Магомедович</t>
  </si>
  <si>
    <t>СИП-2 3*50+1х54,6-0,6/1</t>
  </si>
  <si>
    <t>Реконструкция ВЛ-0,4 кВ по ТУ №1938 от 14.08.2019; Дамзов О.М. ЛПХ с.Гизель, ул.Кирова,32; ф-2/10 кВ  опора №1/23 ПС Гизель</t>
  </si>
  <si>
    <t>Дамзов Олег Махарбекович</t>
  </si>
  <si>
    <r>
      <t xml:space="preserve">СИП-4 4*35 -0,6/1
</t>
    </r>
    <r>
      <rPr>
        <sz val="12"/>
        <color rgb="FFFF0000"/>
        <rFont val="Arial Narrow"/>
        <family val="2"/>
        <charset val="204"/>
      </rPr>
      <t>СИП-3 1х50 20 кВ</t>
    </r>
  </si>
  <si>
    <t>СВ-110-5-5шт</t>
  </si>
  <si>
    <t>Строительство ВЛ-0,4 кВ ТП-5-30 Ф-5/6 кВ ПС Дзуарикау; Кулумбегов Г.С., с. Дзуарикау ул.Кирова,1/5 (ТП №1973 от 09.08.2019)</t>
  </si>
  <si>
    <t>Кулумбегов Георгий Славович</t>
  </si>
  <si>
    <t xml:space="preserve">СИП2 3х50+54,6 </t>
  </si>
  <si>
    <t>Реконструкция ВЛ-0,4 кВ по ТУ №2179 от 05.09.2019; Хестанов Т.А. нежил.здание,с.Ногир западнее; ф-2/0,4 кВ опора №2/15 ТП 8-21 ПС Ногир</t>
  </si>
  <si>
    <t>Хестанов Тамерлан Асланович</t>
  </si>
  <si>
    <t>Реконструкция ВЛ-6кВ Ф-11/6кВПС Унал,строительство ВЛ-0,4 кВ м ТП-6/0,4кВ тех.прис.придорожного сервиса Гогаев Т.К. (ТП №2353 10.10.2019)</t>
  </si>
  <si>
    <t>Гогаев Тамерлан Казбекович</t>
  </si>
  <si>
    <r>
      <rPr>
        <sz val="12"/>
        <color rgb="FFFF0000"/>
        <rFont val="Arial Narrow"/>
        <family val="2"/>
        <charset val="204"/>
      </rPr>
      <t>СИП3 1х50-20</t>
    </r>
    <r>
      <rPr>
        <sz val="12"/>
        <color theme="6" tint="-0.499984740745262"/>
        <rFont val="Arial Narrow"/>
        <family val="2"/>
        <charset val="204"/>
      </rPr>
      <t xml:space="preserve">
СИП-2 3 х50+54.6</t>
    </r>
  </si>
  <si>
    <t>Реконструкция ВЛ-6 кВ Ф-5/10 кВ  ПС Дзуарикау, стр-во ВЛ-0,4 кВ и ТП-6/0,4 кВ;Касоев К.В. с.Кодахджин к/н 15:07:0020203:1312( ТП№ 2540/2019/СОФ/АлРЭС)</t>
  </si>
  <si>
    <t>Касоев Казбек Варданович</t>
  </si>
  <si>
    <r>
      <rPr>
        <sz val="12"/>
        <color rgb="FFFF0000"/>
        <rFont val="Arial Narrow"/>
        <family val="2"/>
        <charset val="204"/>
      </rPr>
      <t>СИП3 1х50-20</t>
    </r>
    <r>
      <rPr>
        <sz val="12"/>
        <color theme="6" tint="-0.499984740745262"/>
        <rFont val="Arial Narrow"/>
        <family val="2"/>
        <charset val="204"/>
      </rPr>
      <t xml:space="preserve">
СИП-2 3х50+54,6</t>
    </r>
  </si>
  <si>
    <t>СВ-110-5-36шт</t>
  </si>
  <si>
    <t>Реконструкция ВЛ-0,23 кВ Ф-1 от ТП 1-5 ПС Павлодольская-2 ТУ №2586/2019/СОФ/Мозд.РЭС (01.11.2019)Носов О.А. ст.Павлодольская, пер.Сальникова, 4а- ж.д.</t>
  </si>
  <si>
    <t>Носов Олег Александрович</t>
  </si>
  <si>
    <t>СИП-2 3х35+1х50-0,6/1</t>
  </si>
  <si>
    <t>Реконструкция ВЛ-0,23 кВ Ф-3 от ТП 6-3 ПС Терская ТУ № 2120 от 20.12.2016 Казанбиев Х.А., с. Кизляр, ул. Интернациональная, 2А - ж.д.</t>
  </si>
  <si>
    <t>Казанбиев Хизири А.</t>
  </si>
  <si>
    <t>Реконструкция ВЛ-0,4кВ от ТП-6/0,4кВ  ПС Зарамаг ТУ №680  от 22.05.2018г. Гагиев М.М. ЛПХ. с.Слас, уч. 2.2.</t>
  </si>
  <si>
    <t>Гагиев Мулдар Муратович</t>
  </si>
  <si>
    <r>
      <rPr>
        <sz val="12"/>
        <color rgb="FFFF0000"/>
        <rFont val="Arial Narrow"/>
        <family val="2"/>
        <charset val="204"/>
      </rPr>
      <t>СИП-2 3х35+1х50-0,6/1</t>
    </r>
    <r>
      <rPr>
        <sz val="12"/>
        <rFont val="Arial Narrow"/>
        <family val="2"/>
        <charset val="204"/>
      </rPr>
      <t xml:space="preserve">
</t>
    </r>
    <r>
      <rPr>
        <sz val="12"/>
        <color theme="6" tint="-0.499984740745262"/>
        <rFont val="Arial Narrow"/>
        <family val="2"/>
        <charset val="204"/>
      </rPr>
      <t>СИП-3 1х50 20кВ</t>
    </r>
  </si>
  <si>
    <t>Реконструкция ВЛ-0,23 кВ Ф-1 от ТП 2-25 ПС Предмостная ТУ  № 1970/265 от 11.12.2018  АМС Киевского СП., с. Киевское, ул. Ленина 6 - нежилое помещен</t>
  </si>
  <si>
    <t>АМС Киевского сельского поселения Моздокского райлна РСО-А глава Анисимов Андрей Юрьевич</t>
  </si>
  <si>
    <t>Реконструкция ВЛ-0,4 кВ по ТУ №52 от 24.01.2019; Дзуцева М.Т.; ж.д. с.Лац,21; Ф-1/0,4 кВ  от ТП 5-2 ПС Фиагдон</t>
  </si>
  <si>
    <t>Дзуцева Мадина Тамерлановна</t>
  </si>
  <si>
    <t xml:space="preserve">Реконструкция ВЛ-0,4кВ от ТП-5-12 Ф-5-6кВ ПС Фиагдон ТУ №122 от 11.02.19г. Доева О.И. ЛПХ  с. Хидикус, уч. 130. </t>
  </si>
  <si>
    <t>Доева Оксана Игоревна</t>
  </si>
  <si>
    <t>СИП-2 3х50+1х50-0,6/1</t>
  </si>
  <si>
    <t>Строительство ВЛ-0,4 кВ ТП-8-29 Ф-8/6 кВ ПС Алагир; ГКУ УКС РСО-А нач. Кесаев Л.В.с.Нижний Бирагзанг ул.Коста Хетагурова,45/1,(ТП №479 от 02.04.2019)</t>
  </si>
  <si>
    <t>СИП-2 3х50+54,6</t>
  </si>
  <si>
    <t>алагирские РЭС</t>
  </si>
  <si>
    <t>Строительство ВЛ-0,4 кВ  ТП-1-19 Ф-1/10 кВ  ПС Комарово ГКУ УКС РСО-А Кесаев Л.В.с.Комарово ул.Пролетарская,5  (дог.ТП№483от 04.04.2019 )</t>
  </si>
  <si>
    <t>СИП2 3х50+54,6
СИП4 4х25-0,6/1</t>
  </si>
  <si>
    <t>Строительство ВЛ-0,4 кВ  ТП-3-19 Ф-3/10 кВ  ПС Гизель тех.прис. дома культуры по ул.Комсомольская,83а,ГКУ «УКС РСО-А "договор ТП от 02.04.2019 №486</t>
  </si>
  <si>
    <t>Министерство сельского хозяйства и продовольствия РСО-А министр Вазиев Казбек Тотрадзович</t>
  </si>
  <si>
    <t>Реконструкция ВЛ-0,4 кВ по ТУ №866/ от 04.06.2019; ГКУ УКС РСО-А, Фельдшер-акуш.пункт, с.Н. Саниба, ул. Агузарова138;ф-3/10кВ ф-5/0,4 кВТП-3-11 ПС Гиз</t>
  </si>
  <si>
    <t>Техническое перевооружение ВЛ-10 кВ Ф-2 ПС 110 кВ Мичурино с установкой ТП  для технологического присоединения школы в с. Кирово  (Договор ТП №1325 от 17.08.2016)</t>
  </si>
  <si>
    <t>АМС Ардонского района</t>
  </si>
  <si>
    <t>СИП-3 1х50-20кВ</t>
  </si>
  <si>
    <t>Реконструкция ВЛ-6 кВ Ф-2/6 кВ ПС Ольгинская, строит-во ВЛ-0,4 кВ и ТП-6/0,4 кВ; ж.дом Алхоев А. Исс.; с.Майское (ТП№2224/2019/СОФ/ОктР от 16.09.2019)</t>
  </si>
  <si>
    <t>Алхоев Адам Иссаевич</t>
  </si>
  <si>
    <r>
      <rPr>
        <sz val="12"/>
        <rFont val="Arial Narrow"/>
        <family val="2"/>
        <charset val="204"/>
      </rPr>
      <t>СИП2 3х70+1х70</t>
    </r>
    <r>
      <rPr>
        <sz val="12"/>
        <color theme="6" tint="-0.499984740745262"/>
        <rFont val="Arial Narrow"/>
        <family val="2"/>
        <charset val="204"/>
      </rPr>
      <t xml:space="preserve">
СИП3 1х70-20</t>
    </r>
  </si>
  <si>
    <t>СВ 95-3-3шт</t>
  </si>
  <si>
    <t>Октябрьские РЭС</t>
  </si>
  <si>
    <t>Реконструкция ВЛ-0,4 кВ ТП-23-36 Ф 23/10 кВ ПС Кора-Урсдон; Екмалян П. Г.; с.Карман Синдзикау (ТП №2841/2019/СОФ/Диг.РЭС от 11.12.2019)</t>
  </si>
  <si>
    <t>ИП Екмалян Петро Гагикович</t>
  </si>
  <si>
    <t xml:space="preserve"> СИП2 3х70+1х70</t>
  </si>
  <si>
    <t>Дигорские РЭС</t>
  </si>
  <si>
    <t>Реконструкция ВЛ-6 кВ Ф-4/6 ПС Сунжа, стр-во ВЛ 0,4 кВ и ТП 6/0,4 кВ; Войск. часть №3748 СКО ВНГ РФ, (ТП №3392/2020/СОФ/ОктРЭС от 26.02.2020)</t>
  </si>
  <si>
    <t>Войсковая часть 3748 СКО ВНГ РФ командир Архипенко Александр Сергеевич</t>
  </si>
  <si>
    <r>
      <rPr>
        <sz val="12"/>
        <color rgb="FFFF0000"/>
        <rFont val="Arial Narrow"/>
        <family val="2"/>
        <charset val="204"/>
      </rPr>
      <t>СИП3 1х50-20</t>
    </r>
    <r>
      <rPr>
        <sz val="12"/>
        <rFont val="Arial Narrow"/>
        <family val="2"/>
        <charset val="204"/>
      </rPr>
      <t xml:space="preserve">
</t>
    </r>
    <r>
      <rPr>
        <sz val="12"/>
        <color theme="9" tint="-0.249977111117893"/>
        <rFont val="Arial Narrow"/>
        <family val="2"/>
        <charset val="204"/>
      </rPr>
      <t>СИП2 3х95+1х95-0,6/1</t>
    </r>
  </si>
  <si>
    <t>СВ-110-5-49шт</t>
  </si>
  <si>
    <t>Реконструкция ВЛ 10 кв Ф-3 от ПС Эльхотово по ТУ №1132 от 01.08.2017 г.АМС Кировского района,детский сад,с.Эльхотово ул.Кирова,210/5</t>
  </si>
  <si>
    <t>АМС МО Кировского района РСО-Алания</t>
  </si>
  <si>
    <t>СИП-3 1х70  20кВ</t>
  </si>
  <si>
    <t>Реконструкция ВЛ-10 кВ Ф-6 ПС Терская ТУ 613/1021 (19.04.2019) Халилюлин Р.И., с. Кизляр, ул. Интернациональная, 1Б - нежилое здание</t>
  </si>
  <si>
    <t>Халилюлин Руслан Ильмудинович</t>
  </si>
  <si>
    <t>Реконструкция ВЛ-10 кВ Ф-6 от  Терская ТУ № 1615 от 12.10.2018 Мустапаева Л.М., с. Кизляр, ул. Первомайская, 35а - нежилое здание</t>
  </si>
  <si>
    <t>Мустапаева Лидия Мурадиновна</t>
  </si>
  <si>
    <t>АС50/8</t>
  </si>
  <si>
    <r>
      <rPr>
        <sz val="12"/>
        <rFont val="Arial Narrow"/>
        <family val="2"/>
        <charset val="204"/>
      </rPr>
      <t>СИП-4 4х50-0,6/1</t>
    </r>
    <r>
      <rPr>
        <sz val="12"/>
        <color theme="6" tint="-0.499984740745262"/>
        <rFont val="Arial Narrow"/>
        <family val="2"/>
        <charset val="204"/>
      </rPr>
      <t xml:space="preserve">
СИП-3 1х50 20кВ</t>
    </r>
  </si>
  <si>
    <r>
      <rPr>
        <sz val="12"/>
        <rFont val="Arial Narrow"/>
        <family val="2"/>
        <charset val="204"/>
      </rPr>
      <t>СИП-4 4*35 -0,6/1</t>
    </r>
    <r>
      <rPr>
        <sz val="12"/>
        <color theme="6" tint="-0.499984740745262"/>
        <rFont val="Arial Narrow"/>
        <family val="2"/>
        <charset val="204"/>
      </rPr>
      <t xml:space="preserve">
СИП-3 1х50 20 кВ</t>
    </r>
  </si>
  <si>
    <r>
      <t xml:space="preserve">СИП3 1х50-20
</t>
    </r>
    <r>
      <rPr>
        <sz val="12"/>
        <rFont val="Arial Narrow"/>
        <family val="2"/>
        <charset val="204"/>
      </rPr>
      <t>СИП-2 3 х50+54.6</t>
    </r>
  </si>
  <si>
    <r>
      <t>СИП3 1х50-20</t>
    </r>
    <r>
      <rPr>
        <sz val="12"/>
        <rFont val="Arial Narrow"/>
        <family val="2"/>
        <charset val="204"/>
      </rPr>
      <t xml:space="preserve">
СИП-2 3х50+54,6</t>
    </r>
  </si>
  <si>
    <t>Реконструкция ВЛ 0,4кВ ТП 26 ПСФаснал 35 ТУ №58 от 27.01.2017  Бязров В.А. дач.дом с.Мадзаска уч.106</t>
  </si>
  <si>
    <t>Бязров Вячеслав А.</t>
  </si>
  <si>
    <t>СИП-4 4*50</t>
  </si>
  <si>
    <t>СВ-95-3-4шт
СВ 110-5-1шт
СВ-110-3,5-2шт</t>
  </si>
  <si>
    <t>Реконструкция ВЛ 6 кВ.Ф 26 ПС Фаснал 35 ТУ 56 ( от 25.01.2017) Сокаева Алла Тамбиевна. Дачный дом местность Мадзаска уч.№29</t>
  </si>
  <si>
    <t>Сокаева Алла Т.</t>
  </si>
  <si>
    <r>
      <rPr>
        <sz val="12"/>
        <color theme="6" tint="-0.499984740745262"/>
        <rFont val="Arial Narrow"/>
        <family val="2"/>
        <charset val="204"/>
      </rPr>
      <t>СИП-4 4*50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АС-50/8</t>
    </r>
  </si>
  <si>
    <r>
      <rPr>
        <sz val="12"/>
        <color theme="6" tint="-0.499984740745262"/>
        <rFont val="Arial Narrow"/>
        <family val="2"/>
        <charset val="204"/>
      </rPr>
      <t>СВ-95-3-2шт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 110-5-2шт</t>
    </r>
  </si>
  <si>
    <t xml:space="preserve">Изолированный
Неизолированный </t>
  </si>
  <si>
    <t>Реконструкция ВЛ 0,4кВ Ф 26 ПС Фаснал 35 ТУ № 60 от 26.01.2017 Темираева А.А. Дачный дом местность Мадзаска уч. № 68</t>
  </si>
  <si>
    <t>Темираева Арина А.</t>
  </si>
  <si>
    <t>Реконструкция ВЛ 0,4кВ Ф 26 ПС Фаснал 35 ТУ № 712 от 16.05.2017 Малиев А.В. Дачный дом местность Мадзаска уч. № 95</t>
  </si>
  <si>
    <t>Малиев Ахсар Валериевич</t>
  </si>
  <si>
    <t xml:space="preserve"> СВ-95-3-5шт</t>
  </si>
  <si>
    <t>Реконструкция ВЛ-0,4 кВ по ТУ№1032 от 12.07.2017г. Бадтиева Д.Х. ЛПХ,с.В.Саниба,ул.2 Линия,11,ПС Гизель,Ф-3/10кВ,ТП3-12,Ф-1/0,4кВ</t>
  </si>
  <si>
    <t>Бадтиева Диана Хаирбековна</t>
  </si>
  <si>
    <t>Реконструкция ВЛ-0,4 кВ ТУ№1214 от 11.08.2017 Матиашвили Т.Д. ж/д, с. Сунжа, ул. Кутузова 33 ПС Сунжа ТП 6-17 Ф-3/0,4кВ</t>
  </si>
  <si>
    <t>Матиашвили Теймураз Давидович</t>
  </si>
  <si>
    <t>СВ-95-3-7 шт</t>
  </si>
  <si>
    <t>Реконструкция ВЛ 0,4 кВ Ф-2 от ТП 5-33 ПС Эльхотово по ТУ 1786 от 17.11.2017 г.Жилой дом Гаглоева З.З. с.Эльхотово,ул.Бр.Кубаловых,83</t>
  </si>
  <si>
    <t>Гаглоева Залина Зауровна</t>
  </si>
  <si>
    <t>Реконструкция ВЛ-6кВ по ТУ№1902 от 11.12.2017 Цаболова О.П., с. Октябрьское, ул. Коммунальная, 2 кв. 1 ПС Сунжа Ф-7/6 кВ</t>
  </si>
  <si>
    <t>Цаболова Ольга Петровна</t>
  </si>
  <si>
    <t>СИП-4 4*35 -0,6/1
СИП-3 1х50 20 кВ</t>
  </si>
  <si>
    <t>СВ-95-3-3шт
СВ-110-5-2шт</t>
  </si>
  <si>
    <t>Рек-ия ВЛ-0,4кВ ф-1/0,4кВ от ТП-5-29 ПС Фиагдон ТУ №220 от 15.02.18г. Дзебоев Э.Б. для ЛПХ п. Фиагдон, уч. 256</t>
  </si>
  <si>
    <t>Дзебоев Эльбрус Борисович</t>
  </si>
  <si>
    <t>СИП-4 4х35-0,6/1</t>
  </si>
  <si>
    <t>Рек-ция ВЛ-0,4кВ  по ТУ№293от 05.03.2018 Такаева Н.Ф.ЛПХ,с.Даргавс,ул.Тагаурская,28А ПС ГДГЭС,Ф-4/6кВ,ТП 4-14</t>
  </si>
  <si>
    <t>Такаева Нина Федоровна</t>
  </si>
  <si>
    <t>СИП-2 3*35+1*50
СИП-2 3*35+1*54,6-0,6/1</t>
  </si>
  <si>
    <t>Реконструкция ВЛ-0,4 кВ ТУ№657 от 14.05.2018 Гаглоева З.С. ЛПХ, с. Сунжа, ул. Матросова, 10, ПС Сунжа, ТП 4-15 Ф-2/0,4кВ</t>
  </si>
  <si>
    <t xml:space="preserve">Гаглоева Залина Суликоевна </t>
  </si>
  <si>
    <t>СИП-2 3х50+1х50-0,6/1,0</t>
  </si>
  <si>
    <r>
      <rPr>
        <sz val="12"/>
        <color theme="6" tint="-0.499984740745262"/>
        <rFont val="Arial Narrow"/>
        <family val="2"/>
        <charset val="204"/>
      </rPr>
      <t>СИП-2 3х35+1х50-0,6/1</t>
    </r>
    <r>
      <rPr>
        <sz val="12"/>
        <rFont val="Arial Narrow"/>
        <family val="2"/>
        <charset val="204"/>
      </rPr>
      <t xml:space="preserve">
СИП-3 1х50 20кВ</t>
    </r>
  </si>
  <si>
    <t>Реконструкция ВЛ-10 кВ по ТУ№727 от 25.05.2018г. Дигурова Ф.Б., ЛПХ,с.Кобан, ул. Ч.Тлатова,56,ПС ГДГЭС Ф-3/6 кВ, ТП 3-11, Ф-1/0,4кВ</t>
  </si>
  <si>
    <t>Дигурова Фатима Борисовна</t>
  </si>
  <si>
    <t>СИП-4 4*35+1*50-0,6/1</t>
  </si>
  <si>
    <t>Реконструкция ВЛ-0,4 кВ по ТУ№734 от 28.05.2018г. Олисаев Р.А ЛПХ,с.Старая Саниба ПС Кармадон,Ф-1/6кВ,ТП 1-2,Ф-1/0,4кВ</t>
  </si>
  <si>
    <t>Олисаев Руслан Ацамазович</t>
  </si>
  <si>
    <t>СИП-2 3х35+1х50-0,6/1,0</t>
  </si>
  <si>
    <t>СВ-95-3-10шт</t>
  </si>
  <si>
    <t>Реконструкция ВЛ-0,4 кВ по ТУ№738 от 29.05.2018г. Гогичаева С.Д. ЛПХ,с.Кобан,улЧ.Тлатова,52,ПС ГДГЭС,Ф-3/6кВ,ТП 3-11,Ф-1/0,4кВ</t>
  </si>
  <si>
    <t>Гогичаева Санета Дзамболатовна</t>
  </si>
  <si>
    <t>СВ-95-3-13шт</t>
  </si>
  <si>
    <t>Рек-ия ВЛ-0,4кВ ф-1/0,4кВ от ТП-7-11 ПС Фиагдон ТУ №824 от 08.06.18г. Кацанов Т.Н. для ЛПХ с.Даллагкау, уч. № 105</t>
  </si>
  <si>
    <t>Кацанов Тамерлан Николаевич</t>
  </si>
  <si>
    <t>Реконструкция   ВЛ 0,4 кв Ф-2 от ТП 3-24  ПС Дарг-Кох по ТУ №865  от 15.06.2018.г ЛПХ  Гусалов С. В.  с. Дарг-Кох ул.Артезианская, 59 "а"</t>
  </si>
  <si>
    <t>Гусалов Сослан Валерьевич</t>
  </si>
  <si>
    <t>Реконструкция ВЛ 0,4 кВ Ф-3 от ТП 3-1 ПС Предмостная ТУ 550 от 05.04.2019 Капустин А.П. пос.Калининский,пер.Теречный,18-ж.д.</t>
  </si>
  <si>
    <t>Алиев Валерий Борисович</t>
  </si>
  <si>
    <t>Реконструкция ВЛ-0,4 кВ по ТУ№883 от 13.06.2018г. Сокаев А.А.,ЛПХ,с.Гизель,ул.Линия 3,уч.30,ПС Гизель,Ф-1/10кВ,ТП 1-10,Ф-1/0,4кВ</t>
  </si>
  <si>
    <t>Сокаев Астан Асланбекович</t>
  </si>
  <si>
    <t>Реконструкция ВЛ-0,4кВ по ТУ№914 от 25.06.2018 г. Кокаева А.Х., ЛПХ, с.Гизель,ул.Ген.Бароева,84, ПС Гизель, Ф-1/10 кВ,ТП 1-10, Ф-1/0,4 кВ, оп.№3</t>
  </si>
  <si>
    <t>Кокаева Алина Харитоновна</t>
  </si>
  <si>
    <t xml:space="preserve">Реконструкция ВЛ-0,4кВ от ТП-11-4 Ф-11-6кВ ПС Унал ТУ №1012 от 02.07.18г. Ватаев Т.Р. ЛПХ.  с.Зинцар, (КН: 15:07:0020206:378) </t>
  </si>
  <si>
    <t>Ватаев Таймураз Русланович</t>
  </si>
  <si>
    <t>Реконструкция ВЛ 6кВ ТУ№1026 от 02.07.2018 Алиева Фуна Мухтаровна ЛПХ,с.Майское,ул.Али Борзиева,27,ПС Ольгинская Ф-8/6 кВ</t>
  </si>
  <si>
    <t>Алиева Фуна Мухтаровна</t>
  </si>
  <si>
    <t>СИП-4 4х50-0,6/1
СИП-3 1х50 20кВ</t>
  </si>
  <si>
    <t>СВ-95-3-5 шт
СВ-110-5-7 шт</t>
  </si>
  <si>
    <t>Реконструкция ВЛ-0,4 кВ по ТУ№1109 от 23.08.2018г. Габалов С.И. ЛПХ,с.Ногир ул.Надтеречная ,60 ПС Ногир Ф-5/6кВ,ТП 5-2,Ф-3/0,4кВ оп.№1/11</t>
  </si>
  <si>
    <t>Габалов Сослан Ирбекович</t>
  </si>
  <si>
    <t>Реконструкция ВЛ 0,4 кВ Ф-2 ТП 2-12 ПС Дарг-Кох ТУ №1126 от 24.07.2018 г. Кцоева З.Р. Нежилое здание (ферма) Кировский район 200 м восточнее с.Карджин</t>
  </si>
  <si>
    <t>Кцоева Заира Рамазановна</t>
  </si>
  <si>
    <t>СИП-4 4х50-0,6/1</t>
  </si>
  <si>
    <t>Рек-ия ВЛ-0,4кВ ф-1/0,4кВ от ТП-5-3 ПС Фиагдон ТУ №1147 от 24.07.18г. Дзукаева Ф.В. для ЛПХ в с. Урикау, д. 39в</t>
  </si>
  <si>
    <t xml:space="preserve">Дзукаева Фатима Валерьевна </t>
  </si>
  <si>
    <t>Реконструкция ВЛ-0,4 кВ по ТУ№1182 от 30.07.2018 Цховребадзе М.З. ж/д с. Сунжа, ул. Иристонская, 139 ПС Сунжа ТП 5-2 Ф-2/0,4 кВ Ф-5/6 кВ</t>
  </si>
  <si>
    <t>Цховребадзе Мания Захаровна</t>
  </si>
  <si>
    <t>Реконструкция ВЛ 6 кВ Ф.26 ПС Фаснал 35, с установкой ТП,монтажом ВЛ 0,4 кВ ТУ 1232 от 10.08.2018 Бичегкуев А.В. ЛПХ 1150 м.Восточнее с.Верхний Лезгор</t>
  </si>
  <si>
    <t>Бичегкуев Афсати Владимирович</t>
  </si>
  <si>
    <r>
      <rPr>
        <sz val="12"/>
        <color theme="6" tint="-0.499984740745262"/>
        <rFont val="Arial Narrow"/>
        <family val="2"/>
        <charset val="204"/>
      </rPr>
      <t>СИП-2 3*35+1*50-0,6/1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АС-35/6,2
АС-50/8</t>
    </r>
  </si>
  <si>
    <r>
      <rPr>
        <sz val="12"/>
        <color theme="6" tint="-0.499984740745262"/>
        <rFont val="Arial Narrow"/>
        <family val="2"/>
        <charset val="204"/>
      </rPr>
      <t>СВ-95-3-14шт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 110-5-30шт</t>
    </r>
  </si>
  <si>
    <t>Реконструкция ВЛ-0,4 кВ Ф-3 от ТП6-7 ПС Терская ТУ№1240 10.08.2018 Юсупова К.А. с.Кизляр,ул.Гулаева,28 А-ж.д</t>
  </si>
  <si>
    <t>Юсупова Кубра Ирамазановна</t>
  </si>
  <si>
    <t>Реконструкция  ВЛ 0,4 кВ Ф.26 ПС Фаснал 35 ТУ 1258 от 15.08.2018 Нигкоева З.К. ЛПХ 950 м восточнее с Лезгор</t>
  </si>
  <si>
    <t>Нигкоева Зара Керменовна</t>
  </si>
  <si>
    <t xml:space="preserve"> СВ-95-3-2шт</t>
  </si>
  <si>
    <t xml:space="preserve">Реконструкция ВЛ-0,4кВ от ТП-5-21 Ф-5-10кВ ПС Дзуарикау ТУ №1286 от 16.08.18г. Парастаева З.Ю. садовой дом СНТ "Геолог" сад, №74 (92) </t>
  </si>
  <si>
    <t>Парастаева Зарина Юрьевна</t>
  </si>
  <si>
    <t>Реконструкция ВЛ-0,4 кВ по ТУ№1349 от 27.08.2018г. Бекмурзаева Л.Г. ЛПХ,с.Кобан,уч.254,ПС ГДГЭС,Ф-3/6кВ,ТП 3-11 от оп.№4/7</t>
  </si>
  <si>
    <t>Бекмурзова Лидия Георгиевна</t>
  </si>
  <si>
    <t>Рек-ция ВЛ-0,4кВ  по ТУ№1374 от 04.09.2018 Чиаев Т.З.ЛПХ,с.Гизель,ул.Ген.Бароева,224,ПС Гизель,Ф-2/10кВ,ТП2-8,Ф-8/0,4кВ</t>
  </si>
  <si>
    <t>Чиаев Илья Заурович</t>
  </si>
  <si>
    <t>Реконструкция ВЛ-0,23 кВ Ф-21от ТП 8-4 ПС Павлодольская -2 ТУ№1418от 10.09.2018 Демьяненко А.С. ст.Павлодольская,ул.Лесная,8-жил.д.</t>
  </si>
  <si>
    <t>Демьяненко Анастасия Сергеевна</t>
  </si>
  <si>
    <t xml:space="preserve"> СИП-4 2*16 -0,6/1</t>
  </si>
  <si>
    <t>Реконструкция ВЛ-0,4 кВ от ТП-5-15 Ф-5-10 кВ ПС Дзуарикау ТУ 1458 от 14.09.18 г. Дудайты А.А. ж.д. с Майрамадаг ул.Бритаева,1"г"</t>
  </si>
  <si>
    <t>Дудайты Альбина Автандиловна</t>
  </si>
  <si>
    <t>СИП-4 4х16-0,6/1</t>
  </si>
  <si>
    <t>Реконструкция ВЛ 0,4кВ ТП 26-30 ПСФаснал 35 ТУ№1471 от 18.09.2018 Бесаев Э.Р. жилой дом с.Ахсау</t>
  </si>
  <si>
    <t>Бесаев Эдуард Русланович</t>
  </si>
  <si>
    <t>Реконструкция ВЛ-0,4 кВ по ТУ№ 1537 от 21.09.2018 г.Галаванов Р.З., Жил. дом,с. Даргавс,ул. Е.Романова,61, ПС ГДГЭС,Ф-4/6 кВ, ТП 4-3, Ф-1/0,4 кВ,</t>
  </si>
  <si>
    <t>Галаванов Руслан Замарикович</t>
  </si>
  <si>
    <t xml:space="preserve">Реконструкция ВЛ-0,4кВ от ТП-5-21 Ф-5-10 кВ ПС Дзуарикау ТУ №1548 от 02.10.18г. Ожегова Н.Ю.  ЛПХ. с.Кодахджин ул. Речная, уч. 4 «а» </t>
  </si>
  <si>
    <t>Ожегова Наина Юсевна</t>
  </si>
  <si>
    <t>СВ-95-3-14шт</t>
  </si>
  <si>
    <t>Реконструкция ВЛ-0,4кВ  по ТУ№1587 от 13.10.2018 Комаев А.Б. жил.дом.г.Влад-з,Гизельское шоссе кад.ном. 15:09:0031901:235 ПС Левобережная,Ф-29/10кВ</t>
  </si>
  <si>
    <t>Комаев Артур Борисович</t>
  </si>
  <si>
    <t>СИП-4 4*50-0,6/1</t>
  </si>
  <si>
    <t>Реконструкция ВЛ-0,4кВ  по ТУ№1592 от 03.10.2018 Комаева Р.С. жил.дом.г.Влад-з,Гизельское шоссе кад.ном. 15:09:0031901:283 ПС Левобережная,Ф-29/10кВ</t>
  </si>
  <si>
    <t>Комаева Роза Степановна</t>
  </si>
  <si>
    <t>Реконструкция ВЛ-0,4 кВ по ТУ №1620 от 12.10.2018; Доев Э.М. ЛПХ с.Гизель, ул.Барбашова,1 Б; ф-1/10 кВ ф-1/0,4 кВ ТП 1-4 опора №1/21 ПС Гизель</t>
  </si>
  <si>
    <t>Доев Эльбрус Махарбекович</t>
  </si>
  <si>
    <t>Реконструкция ВЛ-0,23 кВ от ТП 6-9 ПС ТерскаяТУ№1623 от 09.10.2018 Абреков Р.А. с.Кизляр,ул.Первомайская,49Ж-ж.д.</t>
  </si>
  <si>
    <t>Абреков Рустам Абдулкадирович</t>
  </si>
  <si>
    <t>Реконструкция ВЛ-0,4 кВ по ТУ№1762от 09.11.2018г. Найфонов А.Т. ЛПХ,с.Кобан,ул.Тлатова,26,ПС ГДГЭС,Ф-3/6кВ,ТП 3-11,Ф-1/0,4кВ</t>
  </si>
  <si>
    <t>Найфонов Авдан Тазретович</t>
  </si>
  <si>
    <t>Реконструкция ВЛ-0,4 кВ по ТУ№1814 от 15.11.2018г. Тибилов Ц.Р.зем. уч. для ведения жив-ва,южнее ст.Архонская,ПС Арх-я,Ф-3/10кВ,ТП3-24,Ф-1/0,4 оп.1/3</t>
  </si>
  <si>
    <t>Тибилов Цезарь Рафаэлович</t>
  </si>
  <si>
    <t>Реконструкция ВЛ-0,23 кВ Ф-2 от ТП 5-1 ПС Предмостная ТУ№1884/154 от 28.11.2018 Хасанов М.А.ст.Терская,ул.Озерная,12 жил.д.</t>
  </si>
  <si>
    <t>Хасанов Маусур Алиевич</t>
  </si>
  <si>
    <t>СВ 95-3-11шт</t>
  </si>
  <si>
    <t>Реконструкция ВЛ-10 кВ Ф-4ПС Мичурино-35 с установкой КТП 40кВа по ТУ№1893от 27.11.2018г. Кубатиев А.Д. ЛПХ восточная окраина с.Фиагдон</t>
  </si>
  <si>
    <t>Кубатиев Алексадр Джериханович</t>
  </si>
  <si>
    <r>
      <rPr>
        <sz val="12"/>
        <color theme="6" tint="-0.499984740745262"/>
        <rFont val="Arial Narrow"/>
        <family val="2"/>
        <charset val="204"/>
      </rPr>
      <t>СИП-4 4х25-0,6/1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АС-35/6,2</t>
    </r>
  </si>
  <si>
    <r>
      <rPr>
        <sz val="12"/>
        <color theme="6" tint="-0.499984740745262"/>
        <rFont val="Arial Narrow"/>
        <family val="2"/>
        <charset val="204"/>
      </rPr>
      <t>СВ-95-3-5шт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СВ-110-5-2шт</t>
    </r>
  </si>
  <si>
    <t>Реконструкция ВЛ 0,4 кВ. ТП 26-12 ПС Фаснал 35 ТУ № 1913/220 (от 11.12.2018) Озиев Э.Х. Жилой дом с. Одола</t>
  </si>
  <si>
    <t>Озиев Эрик Хакясович</t>
  </si>
  <si>
    <t>СИП 4 2х16-0,6/1
СИП-2 3*35+1*50-0,6/1</t>
  </si>
  <si>
    <t xml:space="preserve">Реконструкция ВЛ-0,4кВ от ТП-5-36 Ф-5-10кВ ПС Дзуарикау ТУ №1928 от 06.12.18г.  Родионова И.Е.  Садовой дом , СНТ «Геолог", сад 14   </t>
  </si>
  <si>
    <t>Родионова Илона Евгеньевна</t>
  </si>
  <si>
    <t>Реконструкция ВЛ-0,4кВ от ТП-5-36  ПС Дзуарикау ТУ  №1932/239 от 04.12.2018г. Шауэрман В.В. СНТ "Геолог" сад, 123</t>
  </si>
  <si>
    <t>Шауэрман Василий Васильевич</t>
  </si>
  <si>
    <t>СИП-2 3х50+1х50-0,6/1
СИП-3 1х50 20кВ</t>
  </si>
  <si>
    <t>СВ-95-3-8шт
СВ-110-5-3шт</t>
  </si>
  <si>
    <t>Реконструкция ВЛ-0,4кВ от ТП-5-21 Ф-5-10кВ ПС Дзуарикау ТУ№1961 от 11.12.2018 г.Гобозова В.Е. садовой дом СНТ "Геолог"</t>
  </si>
  <si>
    <t>Гобозова Валентина Естатеевна</t>
  </si>
  <si>
    <t xml:space="preserve">Реконструкция ВЛ-0,4кВ от ТП-2-32 Ф-2-10кВ ПС Дзуарикау ТУ №2048/349 от 25.12.18г. Сокурова А.М. ЛПХ. с.Дзуарикау, ул.Бритаева, 2 "д" </t>
  </si>
  <si>
    <t>Сокурова Алена Маирбековна</t>
  </si>
  <si>
    <t xml:space="preserve">Реконструкция ВЛ-0,4кВ от ТП-5-34 Ф-5-10кВ ПС Дзуарикау ТУ №2060 от 26.12.2018 г.  Кудзиева Ф.К. ферма в районе с.Кодахджин </t>
  </si>
  <si>
    <t>Кудзиева Фатима Казбековна</t>
  </si>
  <si>
    <t>Реконструкция ВЛ-0,23 кВ Ф-4 от ТП 5-14 ПС Троицкая ТУ № 41/435 (24.01.2019) Чумаченко Г.В., с. Троицкое, ул. Мичурина, 102 - ж.д</t>
  </si>
  <si>
    <t>Чумаченко Галина Викторовна</t>
  </si>
  <si>
    <t>СВ-95-3-8шт</t>
  </si>
  <si>
    <t>Реконструкция ВЛ-0,4кВ  по ТУ№51 от 23.01.2019 Кокоев И.М.,магазин ,с.Ногир,ул.Чкалова,6 ПС Ногир110,Ф-5/6кВ,ТП 5-10,Ф-2/0,4кВ,оп№6</t>
  </si>
  <si>
    <t>Кокоев Игорь Мурикович</t>
  </si>
  <si>
    <t xml:space="preserve">Реконструкция ВЛ-0,4 кВ Ф-3 ТП-1-8 Ф-1/6 кВ ПС Змейская ;жилой дом Тедеева Ф.Н., Кировский район,с. Иран,ул. Токаева, 13 ТП№59 от 24.01.2019 </t>
  </si>
  <si>
    <t>Тедеева Фатима Несторевна</t>
  </si>
  <si>
    <t>СВ 95-3-9шт</t>
  </si>
  <si>
    <t xml:space="preserve">Реконструкция ВЛ-0,4 кВ Ф-3 ТП-13-2 Ф-13/10 кВ ПС Эльхотово; жилой дом Плиева И.Ю.; с. Эльхотово ул. Хетагурова, 70 а (ТП  №61 от 24.01.2019)         </t>
  </si>
  <si>
    <t>Плиева Илона Юрьевна</t>
  </si>
  <si>
    <t>СВ 95-3-6шт.</t>
  </si>
  <si>
    <t>Реконструкция ВЛ 0,4 кВ Ф-3 ТП 13-16 ПС Эльхотово ТУ 65/457 от 24.01.2019 г. Колхиев А.С. Жилой дом с.Эльхотово ул.И.Макеева,11</t>
  </si>
  <si>
    <t>Колхиев Александр Семенович</t>
  </si>
  <si>
    <t>СИП-2 3х35+1х35</t>
  </si>
  <si>
    <t xml:space="preserve">Реконструкция ВЛ-0,4кВ от ТП-5-26 Ф-5-10кВ ПС Дзуарикау ТУ №90/479 от 29.01.19г. Козонова М.Н. ж/д с.Майрамадаг ул. Миладзе, уч. 256 </t>
  </si>
  <si>
    <t>Козонова Милена Николаевна</t>
  </si>
  <si>
    <t>Реконструкция ВЛ-0,4 кВ по ТУ №102 от 25.01.2019; Хугаев А.Г, с.Ногир, ул.Д.Хугаева,2Г; ТП 8-22  ф-3/0,4 кВ ПС Ногир</t>
  </si>
  <si>
    <t>Хугаев Анатолий Георгиевич</t>
  </si>
  <si>
    <t xml:space="preserve">Строительство ВЛ-0,4 кВ ТП-5-43 Ф-5/6 кВ  ПС Алагир ЛПХ , в с.Хидикус, Бокоева Аза Савельевна, договор ТП от 15.02.2019 №200 </t>
  </si>
  <si>
    <t>Бокоева Аза Савельевна</t>
  </si>
  <si>
    <t xml:space="preserve"> СВ 95-3-4шт
СВ 110-5-1шт</t>
  </si>
  <si>
    <t xml:space="preserve">Реконструкция  ВЛ-0,4 кВ Ф-2 ТП-2-6 Ф-2/6 кВ  ПС Змейская;жилой дом  Кокоева З.Т.ст. Змейская,ул. Советская, 4 а  ТП №218 от 19.02.2019 </t>
  </si>
  <si>
    <t>Кокоева Залина Темболовна</t>
  </si>
  <si>
    <t>СВ 95-3-6шт</t>
  </si>
  <si>
    <t>Реконструкция ВЛ-0,23 кВ Ф-2 от ТП 6-11 ПС Терская ТУ№292/695от 04.03.2019 Аблезова Р.М. с.Кизляр,ул.Молодежная 1А-жил.д.</t>
  </si>
  <si>
    <t>Аблезова Роза Мадыковна</t>
  </si>
  <si>
    <t>Реконструкция ВЛ 0,4 кВ по ТУ 316 от 11.03.2019  Кесаева Т.Т. база с/х продукции Ардонский р-н с.Коста юж.окраина,ТП 3-1Ф-1-0,4кВ ПС Коста 35</t>
  </si>
  <si>
    <t>Глава КФХ ИП Кесаева Тамара Таймуразовна</t>
  </si>
  <si>
    <t xml:space="preserve">Реконструкция ВЛ-0,4 кВ Ф-2 ТП-2-23 Ф-2/10кВ  ПС Дарг-Кох; ЛПХ,Кировский район, с.Дарг-Кох,ул. Ленина,15  Дигуров А.Р., ТП№365 от 14.03.2019 </t>
  </si>
  <si>
    <t>Дигуров Ахсарбек Русланович</t>
  </si>
  <si>
    <t>СИП-4 4 х16-0,6/1</t>
  </si>
  <si>
    <t xml:space="preserve"> СВ 110-5-1шт</t>
  </si>
  <si>
    <t>Строительство ВЛ-0,4 кВ Ф-1/10 кВ ПС Гизель; Тотоева Л.Г.;Пригородный район с.Гизель,3 линия, уч.47 к.н. 15:08:0220225:245 (ТП№372 от 22.03.2019)</t>
  </si>
  <si>
    <t>Тотоева Людмила Георгиевна</t>
  </si>
  <si>
    <t>СВ 95-3-16шт</t>
  </si>
  <si>
    <t>Реконструкция ВЛ 0,4 кВ по ТУ№377/780 от 18.03.2019 г., Кастуев С.К., с.Заманкул, ул.Ленина,2 "а" ПС Заманкул ТП 3-12</t>
  </si>
  <si>
    <t>Кастуев Сослан Камболатович</t>
  </si>
  <si>
    <t>Реконструкция ВЛ-0,4кВ Ф-4 ТП-3-2 Ф-3/10кВ ПС Змейская тех прис. фермы Болотаев М.А. дог.ТП от 22.03.2019№406</t>
  </si>
  <si>
    <t>Болотаев Мурат Алексеевич</t>
  </si>
  <si>
    <t>СВ 95-3-6шт
СВ-110-5-2шт</t>
  </si>
  <si>
    <t>Реконструкция ВЛ 0,4 кВ по ТУ №424/846 от 25.03.2019 г.,Слонов О.В., с.Хумалаг, ул.Ленина, 155,ПС Хумалаг ТП 6-4</t>
  </si>
  <si>
    <t>Слонов Олег Викторович</t>
  </si>
  <si>
    <t xml:space="preserve">Реконструкция ВЛ-0,4кВ от ТП-5-34 Ф-5-10кВ ПС Дзуарикау ТУ №492 от 03.04.19г. Битаров М.А..  Садовой дом  СНТ «Геолог", сад 142А   </t>
  </si>
  <si>
    <t>Битаров Мурат Анатольевич</t>
  </si>
  <si>
    <t>Рек-ция ВЛ-0,4кВ  по ТУ№500 от 03.04.2019 Хутинаева И.Г. жил.дом,южнее с.Кобан,ПС ГДГЭС,Ф-0,5/10кВ,ТП3-3,Ф-1/0,4кВ</t>
  </si>
  <si>
    <t>Хутинаева Ирма Георгиевна</t>
  </si>
  <si>
    <t xml:space="preserve">Реконструкция ВЛ-0,4 кВ Ф-1 ТП-6-2 Ф-6/6 кВ  ПС Фиагдон ;жилой дом Гадзиева Л.В.п.Верхний Фиагдон уч.736 ТП №535  от 04.04.2019 №535 </t>
  </si>
  <si>
    <t>Гадзиева Лидия Владимировна</t>
  </si>
  <si>
    <t>СИП-2 3 х50+54.6</t>
  </si>
  <si>
    <t>Реконструкция ВЛ 0,23 кВ Ф-2 от ТП 5-6 ПС Предмостная ТУ 537 от 03.04.2019 Алероева З.А. ст.Терская,ул.Октябрьская,27-ж.д.</t>
  </si>
  <si>
    <t>Алероева Зарема Алиевна</t>
  </si>
  <si>
    <t xml:space="preserve"> СВ-95-3-4шт</t>
  </si>
  <si>
    <t>Реконструкция ВЛ 0,4 кВ. ТП 11-2 ПС Чикола 110 ТУ №548/740 от 10.04.2019 Мостиев В.И. нежил.здание с.Чикола</t>
  </si>
  <si>
    <t>Мостиев Владимир Ибрагимович</t>
  </si>
  <si>
    <t>СИП 4 4х25-0,6/1</t>
  </si>
  <si>
    <t>ирафские РЭС</t>
  </si>
  <si>
    <t>Капустин Анатолий Павлович</t>
  </si>
  <si>
    <t>Реконструкция ВЛ-0,4 кВ Ф-1 ТП-3-7 Ф-3/10 кВ ПС Архонская; ЛПХ, Тасоева Л.Г.;Пригородный район,ст.Архонская, ул.Солнечная,32 б.(ТП №552 от 10.04.2019)</t>
  </si>
  <si>
    <t>Тасоева Лили Георгиевна</t>
  </si>
  <si>
    <t>СВ 95-3-2шт
СВ 110-5-2шт</t>
  </si>
  <si>
    <t xml:space="preserve">Реконструкция ВЛ-0,4кВ от ТП-7-9 Ф-7-10кВ ПС Ардон ТУ №590 от 30.04.19 г. Тедеев М.С.  ж/д  п. Рамоново, ул. Суанова, 25 </t>
  </si>
  <si>
    <t>Тедеев Марат Славикович</t>
  </si>
  <si>
    <t>СВ-95-3-9шт</t>
  </si>
  <si>
    <t>Реконструкция ВЛ-0,4 кВ по ТУ№594 от 18.04.2019 Гагиев Н.Г. ЛПХ с. Сунжа, ул. Победы, 2 ПС Сунжа ТП 1-4 Ф-1/0,4кВ Ф-1/6кВ</t>
  </si>
  <si>
    <t>Гагиев Николай Герсанович</t>
  </si>
  <si>
    <t>Реконструкция ВЛ-0,23 кВ Ф-3 от ТП 6-9 ПС Терская ТУ № 611/1022(19.04.2019) Шихова З.Н., с. Кизляр, ул. Первомайская, 49 И - ж.д</t>
  </si>
  <si>
    <t>Шихова Зина Ногаевна</t>
  </si>
  <si>
    <t>СИП-4 1х16-0,6/1</t>
  </si>
  <si>
    <t>Реконструкция ВЛ 0,4 кВ Ф-1 от ТП 3-1 ПС РаздольнаяТУ 612/1023 от 19.04.2019 Валиев Ф.А. с.Виноградное,за чертой-ЛПХ</t>
  </si>
  <si>
    <t>Валиев Феликс Анзорович</t>
  </si>
  <si>
    <t>Реконструкция ВЛ-0,4кВ Ф-1ТП-5-6 Ф-5/10кВ ПС Эльхотово тех прис. неж.здания  Заоева И.Б. дог.ТП от 19.04.2019№621</t>
  </si>
  <si>
    <t>Заоева Ирина Борисовна</t>
  </si>
  <si>
    <t xml:space="preserve"> СИП2 3х50+54,6</t>
  </si>
  <si>
    <t>СВ-95-3-4шт
СВ-110-5-2шт</t>
  </si>
  <si>
    <t>Реконструкция ВЛ-0,4 кВ Ф-3 ТП-6-2   Ф-6/6 кВ  ПС Фиагдон тех.прис.ЛПХ с.В.Фиагдон, Тедеева З.З. дог.ТП от 19.04.2019 №662</t>
  </si>
  <si>
    <t>Тедеева Зильфира Закидиновна</t>
  </si>
  <si>
    <t>СВ 110-5-2шт</t>
  </si>
  <si>
    <t>Реконструкция ВЛ 0,4 кВ по ТУ №722/1188 от 30.04.2019 г.,Черджиев С.Т., с.Заманкул,ул.Б.Кусова, 13, ПС Заманкул ТП 2-13</t>
  </si>
  <si>
    <t>Черджиев Сергей Темирболатович</t>
  </si>
  <si>
    <t>Рек-ия ВЛ-0,4кВ от ТП-2-61 ПС Алагир ТУ№726 от 08.11.19г. Туаев Ч.В. для жилого дома в п. Цемзавод, ул. Лесная,1</t>
  </si>
  <si>
    <t>Туаев Чермен Владимирович</t>
  </si>
  <si>
    <t>Реконструкция ВЛ-0,4 кВ Ф-2 ТП-5-10  Ф-5/6 кВ  ПС Ногир тех.прис.неж. здания, Хугаев А.Р. дог.ТП от 07.05.2019№732</t>
  </si>
  <si>
    <t>Хугаев Алан Ростикович</t>
  </si>
  <si>
    <t>СВ 95-3-7шт
СВ-110-5-2шт</t>
  </si>
  <si>
    <t>Реконструкция ВЛ-6 кВ   Ф-5/6 кВ  ПС Алагир, строительство ВЛ-0,4 кВ и ТП-6/0,4 кВ   Цахоев Т.Х. дог.ТП от 20.05.2019 №791</t>
  </si>
  <si>
    <t>Цахоев Таймураз Хетагович</t>
  </si>
  <si>
    <r>
      <rPr>
        <sz val="12"/>
        <color rgb="FFFF0000"/>
        <rFont val="Arial Narrow"/>
        <family val="2"/>
        <charset val="204"/>
      </rPr>
      <t>СИП3 1х70-20</t>
    </r>
    <r>
      <rPr>
        <sz val="12"/>
        <rFont val="Arial Narrow"/>
        <family val="2"/>
        <charset val="204"/>
      </rPr>
      <t xml:space="preserve">
</t>
    </r>
    <r>
      <rPr>
        <sz val="12"/>
        <color theme="6" tint="-0.499984740745262"/>
        <rFont val="Arial Narrow"/>
        <family val="2"/>
        <charset val="204"/>
      </rPr>
      <t>СИП-2 3 х50+54.6</t>
    </r>
  </si>
  <si>
    <r>
      <rPr>
        <sz val="12"/>
        <color theme="6" tint="-0.499984740745262"/>
        <rFont val="Arial Narrow"/>
        <family val="2"/>
        <charset val="204"/>
      </rPr>
      <t>СВ 95-3-1шт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 110-5-8шт</t>
    </r>
  </si>
  <si>
    <t xml:space="preserve">Строительство ВЛ-0,4 ТП-3-18 Ф3/10 кВ ПС Архонская; Тедеев А.А.; ст.Архонская к.н. 15:08:0010302:126 (ТП №797 от 22.05.2019)                          </t>
  </si>
  <si>
    <t>Тедеев Азамат Артурович</t>
  </si>
  <si>
    <t>СВ 95-3-7шт</t>
  </si>
  <si>
    <t xml:space="preserve">Реконструкция ВЛ-0,4кВ от ТП-5-12 Ф-5-6кВ ПС Фиагдон ТУ №809/1302 от 22.05.19г. Плиев В.Т. ЛПХ  с.Лац, КН:15:07:0500108:226. </t>
  </si>
  <si>
    <t>Плиев Владимир Таймуразович</t>
  </si>
  <si>
    <t xml:space="preserve">Реконструкция ВЛ-0,4 кВ Ф-1 ТП-6-4 Ф-6/6 ПС Тарское; Эсмурзиев Б.Х. Пригородный район,с.Тарское, ул.Южная 1 а (ТП№ 1234 от 06.06.2019)                </t>
  </si>
  <si>
    <t>Эсмурзиев Башир Хазирович</t>
  </si>
  <si>
    <t>СИП-2 3х50+1х54,6</t>
  </si>
  <si>
    <t>СВ-95-3-26шт</t>
  </si>
  <si>
    <t xml:space="preserve">Реконструкция ВЛ-0,4 кВ Ф-2  ТП-3-7 Ф-3/10 кВ  ПС Змейская, Дряев К.Г. Кировский район 1 км восточнее ст.Змейская, (ТП№933 от 05.06.2019)            </t>
  </si>
  <si>
    <t>Дряев Казбек Георгиевич</t>
  </si>
  <si>
    <t xml:space="preserve"> СВ 95-3-14шт</t>
  </si>
  <si>
    <t xml:space="preserve">Реконструкция  ВЛ-10 кВ Ф-1/10 кВ ПС Гизель,ст-во  ВЛ-0,4 кВ и ТП-10/0,4 кВ;Гиоев А.А.;с.Гизель,линия 3, уч. 55(ТП№1462/2019/СОФ Арх.РЭС от 14.06.19) </t>
  </si>
  <si>
    <t>Гиоев Артур Александрович</t>
  </si>
  <si>
    <t>94</t>
  </si>
  <si>
    <t>Реконструкция ВЛ-0,4 кВ Ф-1  ТП-2-8  Ф-2/6 кВ  ПС ГДГЭС;ЛПХ Худиев У.К. с. Кобан, к.н 15:08:0250102:18 ТП№1499/2019/СОФ/АрхРЭС от 14.06.2019</t>
  </si>
  <si>
    <t>Худиев Урузмаг Керимбекович</t>
  </si>
  <si>
    <t>СВ 95-3-2шт
СВ-110-5-1шт</t>
  </si>
  <si>
    <t>95</t>
  </si>
  <si>
    <t>Реконструкция ВЛ 0,4кВ по ТУ 1044 от 28.06.2019 Тегетаева З.А. магазин Ардонский р-н,с.Мичурино,ул.Ленина б/н,ТП 3-3Ф-1-0,4кВ ПС Мичурино 35</t>
  </si>
  <si>
    <t>Тегетаева Зоя Арсеновна</t>
  </si>
  <si>
    <t>96</t>
  </si>
  <si>
    <t>Реконструкция ВЛ 0,23 кВ Ф-3 от ТП 5-17 ПС Троицкая ТУ 1060 от 21.06.2019 ГагиеваА.Г., с.Ново-Георгиевское,ул.Бр.Гасиеваых,74В-ж.д</t>
  </si>
  <si>
    <t>Гагиева Алеся Гайозовна</t>
  </si>
  <si>
    <t>97</t>
  </si>
  <si>
    <t>Реконструкция ВЛ 10 кВ Ф-4 ПС Мичурино-35 с установкой КТП 160кВа по ТУ-973 от 21.06.2019 жил.дом Гутнова С.А. с.Фиагдон</t>
  </si>
  <si>
    <t>Гутнова Света Агубеевна</t>
  </si>
  <si>
    <t xml:space="preserve"> СИП-2 3*25+1х35-0,6/1</t>
  </si>
  <si>
    <t>СВ-95-3-2шт
СВ-110-5-2шт</t>
  </si>
  <si>
    <t>98</t>
  </si>
  <si>
    <t xml:space="preserve">Реконструкция ВЛ-0,4 кВ Ф-3 ТП-4-11 Ф-4/6 кВ ПС Сунжа; ферма, Цховребов А.С. к.н. 15:08:0020203:532 (ТП №1676 от 04.07.2019)                          </t>
  </si>
  <si>
    <t>Цховребов Артур Солтанович</t>
  </si>
  <si>
    <t>СВ 95-3-5шт</t>
  </si>
  <si>
    <t>99</t>
  </si>
  <si>
    <t>Реконструкция  ВЛ 0,4 кВ ф 2 ТП 9-45 ПС Чикола 110 ТУ№ 1690/2019 от 05.07.2019 г.Казакова Роза  Хусейнова жил дом с.Чикола ул.Б.Баликоева</t>
  </si>
  <si>
    <t>Казакова Роза Хусеновна</t>
  </si>
  <si>
    <t>СИП-4 4*35</t>
  </si>
  <si>
    <t>100</t>
  </si>
  <si>
    <t>Реконструкция ВЛ-0,4 кВ по ТУ №1722 от 08.07.2019; Караева А.Б. ЛПХ южнее с.Нар, уч.7; Ф-2/0,4 кВ от ТП 11-3 ПС Алагир</t>
  </si>
  <si>
    <t>Караева Аза Борисовна</t>
  </si>
  <si>
    <t>101</t>
  </si>
  <si>
    <t>Реконструкция ВЛ-0,4кВ Ф-3 ТП-3-2 Ф-3/6 кВ  ПС ГДГЭС, тех.прис.жил. дома в с. Кобан,Гецаев К.Я. договор ТП от 17.07.2019 №1786</t>
  </si>
  <si>
    <t>Гецаев Казбек Ярославович</t>
  </si>
  <si>
    <t>СВ 95-3-10шт</t>
  </si>
  <si>
    <t>102</t>
  </si>
  <si>
    <t>Толпарова Эмма Николаевна</t>
  </si>
  <si>
    <t>103</t>
  </si>
  <si>
    <t>Реконструкция ВЛ-0,23 кВ Ф-3 от ТП 6-9 ПС Терская ТУ № 1797/2019/СОФ/Мозд.РЭС(25.07.2019) Ибрагимова П.Л., с. Кизляр, ул. Первомайская, 49 к - ж.д.</t>
  </si>
  <si>
    <t>Ибрагимова Патимат Лукманович</t>
  </si>
  <si>
    <t>СИП-4 2х16-0,6/1</t>
  </si>
  <si>
    <t>104</t>
  </si>
  <si>
    <t xml:space="preserve">Реконструкция ВЛ 0,4 кВ ф 2 ТП 1-3 ПС Чикола 110 ТУ№1790/2019 от 25.07.2019 г.Хатагова Тамара Ахсарбековна с.Чикола ул.Медоева 24 </t>
  </si>
  <si>
    <t>Хатагова Тамара Ахсарбековна</t>
  </si>
  <si>
    <t>105</t>
  </si>
  <si>
    <t>Реконструкция ВЛ 0,4 кВ ф 1 ТП 1-21 ПС Чикола 110 ТУ№ 1787/2019 от 23.07.2019 г.Сабеев Таймураз Инбергович с.Калух</t>
  </si>
  <si>
    <t>Сабеев Таймураз Инбергович</t>
  </si>
  <si>
    <t>106</t>
  </si>
  <si>
    <t>Реконструкция ВЛ-0,4 кВ по ТУ №1850 от 24.07.2019; Икаев Р.Л. ст.Архонская, ул. Боровика, 22 А; ф-3/10 кВ опора №22 ПС Архонская</t>
  </si>
  <si>
    <t>Икаев Руслан Лазаревич</t>
  </si>
  <si>
    <r>
      <rPr>
        <sz val="12"/>
        <color theme="6" tint="-0.499984740745262"/>
        <rFont val="Arial Narrow"/>
        <family val="2"/>
        <charset val="204"/>
      </rPr>
      <t>СИП-4 4*35 -0,6/1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СИП-3 1х70 20 кВ</t>
    </r>
  </si>
  <si>
    <r>
      <rPr>
        <sz val="12"/>
        <color rgb="FFFF0000"/>
        <rFont val="Arial Narrow"/>
        <family val="2"/>
        <charset val="204"/>
      </rPr>
      <t>СВ-110-5-10шт</t>
    </r>
    <r>
      <rPr>
        <sz val="12"/>
        <rFont val="Arial Narrow"/>
        <family val="2"/>
        <charset val="204"/>
      </rPr>
      <t xml:space="preserve">
</t>
    </r>
    <r>
      <rPr>
        <sz val="12"/>
        <color theme="6" tint="-0.499984740745262"/>
        <rFont val="Arial Narrow"/>
        <family val="2"/>
        <charset val="204"/>
      </rPr>
      <t>СВ-95-3-4шт</t>
    </r>
  </si>
  <si>
    <t>107</t>
  </si>
  <si>
    <t>Реконструкция ВЛ-0,4 кВ по ТУ№1883/2019 от 30.07.2019г.Мисикова М.Р.,с.Зильги,ул.Лазарова,1В,ПС Хумалаг Ф-2-10кВ ТП 2-8</t>
  </si>
  <si>
    <t>Мисикова Мадина Ромовна</t>
  </si>
  <si>
    <t>108</t>
  </si>
  <si>
    <t>Реконструкция ВЛ-0,23 кВ Ф-2 от ТП 3-4 ПС Раздольная ТУ № 1907/2019/СОФ/Мозд.РЭС(05.08.2019) Джелиева И.А., с. Виноградное, ул. Ворошилова, 6 а - ж.д.</t>
  </si>
  <si>
    <t>Джелиева Индира Амурхановна</t>
  </si>
  <si>
    <t>109</t>
  </si>
  <si>
    <t>Реконструкция ВЛ-0,4кВ по ТУ№1954 от 14.08.2019 г. Гаглоев Т.Г., ЛПХ,с.Н.Саниба,ул.Куйбышева,7. ПС Гизель,Ф-3/10 кВ,оп.№62.,ТП 10/0,4 кВ</t>
  </si>
  <si>
    <t>Гаглоев Таймураз Георгиевич</t>
  </si>
  <si>
    <r>
      <rPr>
        <sz val="12"/>
        <color theme="6" tint="-0.499984740745262"/>
        <rFont val="Arial Narrow"/>
        <family val="2"/>
        <charset val="204"/>
      </rPr>
      <t xml:space="preserve"> СИП-4 4*35 -0,6/1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АС-50/8</t>
    </r>
  </si>
  <si>
    <r>
      <rPr>
        <sz val="12"/>
        <color theme="6" tint="-0.499984740745262"/>
        <rFont val="Arial Narrow"/>
        <family val="2"/>
        <charset val="204"/>
      </rPr>
      <t>СВ-95-3-14шт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СВ-110-5-1шт</t>
    </r>
  </si>
  <si>
    <t>Изолированный
Неизолированный</t>
  </si>
  <si>
    <t>110</t>
  </si>
  <si>
    <t>Реконструкция ВЛ-0,4кВ  Ф-2 от ТП 3-24 ПС Дарг-Кох по ТУ 1999/2019/СОФ/Кир.РЭС от 14.08.2019 неж.пом.Гучмазов Д.В. Кир.р-н,511,3 км. а/д Ростов-Баку</t>
  </si>
  <si>
    <t>Гучмазов Давид Васильевич</t>
  </si>
  <si>
    <t>111</t>
  </si>
  <si>
    <t>Реконструкция ВЛ-0,4 кВ Ф-3 ТП-23-34 Ф-23/10 кВ ПС Кора-Урсдон; ферма, Касаев Ч.В.; Дигорскийий р-н, к.н. 15:05:0020101:69 ( ТП№1986/2019/СРФ/Диг.РЭС)</t>
  </si>
  <si>
    <t>Касаев Чермен Валерьевич</t>
  </si>
  <si>
    <t>СВ-95-3-24шт</t>
  </si>
  <si>
    <t>дигорские РЭС</t>
  </si>
  <si>
    <t>112</t>
  </si>
  <si>
    <t>Реконструкция ВЛ-6 кВ Ф-5/6 кВ ПС Фиагдон,ст-во ВЛ-0,4 кВ и ТП-6/0,4 кВ;Томаев З.Б.с.Харисджин к/н 15:07:0020206:18(ТП№2051/2019/СОФ/АлРЭС от 29.08.19</t>
  </si>
  <si>
    <t>Северо-Осетинская региональная общественная организация фамилии Томаевых "Тома" предс Томаев Зелимхан Батырбекович</t>
  </si>
  <si>
    <r>
      <rPr>
        <sz val="12"/>
        <color rgb="FFFF0000"/>
        <rFont val="Arial Narrow"/>
        <family val="2"/>
        <charset val="204"/>
      </rPr>
      <t>СИП3 1х70-20</t>
    </r>
    <r>
      <rPr>
        <sz val="12"/>
        <rFont val="Arial Narrow"/>
        <family val="2"/>
        <charset val="204"/>
      </rPr>
      <t xml:space="preserve">
</t>
    </r>
    <r>
      <rPr>
        <sz val="12"/>
        <color theme="6" tint="-0.499984740745262"/>
        <rFont val="Arial Narrow"/>
        <family val="2"/>
        <charset val="204"/>
      </rPr>
      <t xml:space="preserve"> СИП-2 3х50+54,6</t>
    </r>
  </si>
  <si>
    <r>
      <rPr>
        <sz val="12"/>
        <color theme="6" tint="-0.499984740745262"/>
        <rFont val="Arial Narrow"/>
        <family val="2"/>
        <charset val="204"/>
      </rPr>
      <t>СВ 95-3-6шт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 110-5-6шт</t>
    </r>
  </si>
  <si>
    <t>113</t>
  </si>
  <si>
    <t>Реконструкция ВЛ 0,23 кВ Ф-4 от ТП 5-14 ПСТроицкая ТУ 2122 от 30.08.2019 Курило Е.А.,с.Троицкое,ул.Мичурина,94 ж.д.</t>
  </si>
  <si>
    <t>Курило Евгений Александрович</t>
  </si>
  <si>
    <t>114</t>
  </si>
  <si>
    <t>Реконструкция ВЛ 0,4 кВ Ф-3 от ТП 2-3 ПСПавлодольская -2 ТУ 2121 от 30.08.2019 Роменский А.А. ст.Павлодольская,ул.Гагарина,175 В-ж.д.</t>
  </si>
  <si>
    <t>Роменский Андрей Андреевич</t>
  </si>
  <si>
    <t>115</t>
  </si>
  <si>
    <t>Реконструкция  ВЛ 0,4 кВ ф 1 ТП 11-2 ПС Чикола 110 ТУ№ 2167/2019 от 11.09.2019 г. Кертанов Хасанбий Ибрагимович жилой дом с.Чикола ул.Дедегкаева б/н</t>
  </si>
  <si>
    <t>Кертанов Хасанбий Ибрагимович</t>
  </si>
  <si>
    <t>116</t>
  </si>
  <si>
    <t>Реконструкция ВЛ 0,4 кВ по ТУ№2209/2019/СОФ/Прав.РЭС  от 18.09.2019 г., Гагиева Л.Г., с.Фарн, ул. Степная, 45 а, ПС Коста ТП 4-4</t>
  </si>
  <si>
    <t>Гагиева Лора Георгиевна</t>
  </si>
  <si>
    <t>117</t>
  </si>
  <si>
    <t>Реконструкция ВЛ 0,4 по ТУ №2239/2019/СОФ/ПрРЭС от 26.09.2019 г., ОАО "Промжелдортранс",с.Ст. Батако,кадастровый №15:03:0020101:297, ПС Цалык ТП 4-2</t>
  </si>
  <si>
    <t>ОАО "Промжелдортранс"  ген. Аликов Урузмаг Дзиуович</t>
  </si>
  <si>
    <t>118</t>
  </si>
  <si>
    <t>Реконструкция ВЛ 0,4кВ ТП 26  ПСФаснал 35 ТУ№2284/2019/СОФ/Ир РЭСот 24.09.2019 Дзоблаева Н.Х. дачный дом местность Мадзаска уч.№123</t>
  </si>
  <si>
    <t>Дзоблаева Нина Хасановна</t>
  </si>
  <si>
    <t>119</t>
  </si>
  <si>
    <t>Реконструкция ВЛ 0,4 кВ ф 5 ТП 11-1 ПС Чикола 110 ТУ№ 2320/2019 от 02.10.2019 г. Нежилое здание Тамаев Касполат Алунбекович с.Чикола</t>
  </si>
  <si>
    <t>Тамаев Касполат Алумбекович</t>
  </si>
  <si>
    <t>СВ 95-3-12шт
СВ-110-5-1шт</t>
  </si>
  <si>
    <t>120</t>
  </si>
  <si>
    <t>Реконструкция ВЛ-0,4 кВ Ф-2 ТП-6-3 Ф-6/6 кВ ПС Тарская; Лохов З.А. Пригородный район,с.Тарское, ул.Садовая,4(ТП №2375/2019/СОФ/Окт.РЭС  от 11.10.2019)</t>
  </si>
  <si>
    <t>Лохов Захар Автоевич</t>
  </si>
  <si>
    <t xml:space="preserve">
СИП2 3х50+54,6</t>
  </si>
  <si>
    <t>СВ 95-3-11шт.</t>
  </si>
  <si>
    <t>121</t>
  </si>
  <si>
    <t>Реконструкция ВЛ-6 кВ Ф-11/6 кВ ПС Зарамаг, строительство ВЛ-0,4 кВ и ТП-6/0,4 кВ, Джанаев С.Т.с.Тоборза.ТП №2374/2019/СОФ/АлРЭС 11.10.2019</t>
  </si>
  <si>
    <t>Джанаев Святослав Тузарович</t>
  </si>
  <si>
    <t>СИП3 1х50-20
СИП-2 3 х50+54.6</t>
  </si>
  <si>
    <t>СВ 95-3-13шт
СВ 110-5-39шт</t>
  </si>
  <si>
    <t>122</t>
  </si>
  <si>
    <t xml:space="preserve">Реконструкция ВЛ 0,4 кВ ф.2 ТП 9-36 ПС Чикола 110 ТУ № 2372/2019 от от 18.10.2019 Кантемиров А.Ч. жилой дом с. Средний Урух  ул.Фидарова 17 б         </t>
  </si>
  <si>
    <t>Кантемиров Ахсарбек Черменович</t>
  </si>
  <si>
    <t>123</t>
  </si>
  <si>
    <t>Реконструкция ВЛ-0,4 кВ Ф-1/0,4 кВ ТП 5-58 Ф5/6 ПС Фиагдон; жил.дом Шотаев Р.В. с.Цмити, к/н 15:07:0020205:636 (ТП №2413/2019/СОФ/АлРЭС от 22.10.2019)</t>
  </si>
  <si>
    <t>Шотаев Руслан Валерьевич</t>
  </si>
  <si>
    <t>124</t>
  </si>
  <si>
    <t>Реконструкция ВЛ-0,4 кВ Ф-2 ТП-7-11 Ф-7/6 кВ ПС Фиагдон; Челахсаева С.И., с.Даллагкау уч.28 (ТП № 2530/2019/СОФ/АлРЭС от 29.10.2019)</t>
  </si>
  <si>
    <t>Челахсаева Светлана Ибрагимовна</t>
  </si>
  <si>
    <t>СВ 95-3-16шт
СВ 110-5-4шт</t>
  </si>
  <si>
    <t>125</t>
  </si>
  <si>
    <t>Реконструкция ВЛ-0,4 кВ ТУ №2706/2019/СОФПрав.РЭС/2064 от 22.11.19г. Красникова О.А.,с.Заманкул,кадастровый №15:03:0000000:798</t>
  </si>
  <si>
    <t>Красникова Ольга Александровна</t>
  </si>
  <si>
    <t>126</t>
  </si>
  <si>
    <t>Рек-ция ВЛ-10кВ Ф-3 ПС Кадгарон-35 с установкой КТП 40кВа по ТУ-2917 от 25.12.2019г. Кулаев С.Н. рыбное хозяйство</t>
  </si>
  <si>
    <t>Кулаев Сергей Николаевич</t>
  </si>
  <si>
    <t>СИП-4 4*25 -0,6/1
СИП-3 1х50 20 кВ</t>
  </si>
  <si>
    <t>СВ-95-3-2шт
СВ-110-5-8шт
СВ-164-12-2шт</t>
  </si>
  <si>
    <t>127</t>
  </si>
  <si>
    <t>Строительство ВЛ-0,4 кВ ТП-11-3;Ф-11 ПС Зарамаг; Калоева К. К.; с. Нар, уч.9, Алагирского района (ТП №2933/2019/СОФ/Ал РЭС от 30.12.2019 )</t>
  </si>
  <si>
    <t>Калоева Кристина Касполатовна</t>
  </si>
  <si>
    <t>СВ-95-3-2шт
СВ-110-5-1шт</t>
  </si>
  <si>
    <t>128</t>
  </si>
  <si>
    <t>Реконструкция ВЛ-10 кВ по ТУ №2982 от 30.12.2019; Тлатов Г.О. ЛПХ Ардонский р-н; Ф-3 ПС Кадгарон с установкой КТП 40 кВа</t>
  </si>
  <si>
    <t>Тлатов Георгий Олегович</t>
  </si>
  <si>
    <r>
      <rPr>
        <sz val="12"/>
        <color theme="6" tint="-0.499984740745262"/>
        <rFont val="Arial Narrow"/>
        <family val="2"/>
        <charset val="204"/>
      </rPr>
      <t>СИП-4 4*25 -0,6/1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АС-50/8</t>
    </r>
  </si>
  <si>
    <r>
      <rPr>
        <sz val="12"/>
        <color rgb="FFFF0000"/>
        <rFont val="Arial Narrow"/>
        <family val="2"/>
        <charset val="204"/>
      </rPr>
      <t>СВ-110-5-1шт</t>
    </r>
    <r>
      <rPr>
        <sz val="12"/>
        <rFont val="Arial Narrow"/>
        <family val="2"/>
        <charset val="204"/>
      </rPr>
      <t xml:space="preserve">
</t>
    </r>
    <r>
      <rPr>
        <sz val="12"/>
        <color theme="6" tint="-0.499984740745262"/>
        <rFont val="Arial Narrow"/>
        <family val="2"/>
        <charset val="204"/>
      </rPr>
      <t>СВ-95-3-2шт</t>
    </r>
  </si>
  <si>
    <t>129</t>
  </si>
  <si>
    <t xml:space="preserve">Реконструкция ВЛ-10 кВ Ф-11  ПС Чикола, строительство ВЛ-0,4 кВ и ТП-10/0,4 кВ;ГКУ УКС РСО-А ,Дзитоев Т.Р.ТП №3060/2020/СОФ/ИрафРЭС  28.01.2020       </t>
  </si>
  <si>
    <t>ГКУ Управление капитального строительства РСО-А и.о. нач Дзитоев Тимур Ростиславович</t>
  </si>
  <si>
    <t>СВ 95-3-5шт
СВ 110-5-28шт</t>
  </si>
  <si>
    <t>130</t>
  </si>
  <si>
    <t>Реконструкция ВЛ-0,4 кВ по ТУ №3150 от 17.02.2020; СПК "Закка",  Ардонский р-н, северная окраина г.Ардон; ТП 3-5 ф-1/0,4 кВ ПС Кадгарон-35</t>
  </si>
  <si>
    <t>Сельскохозяйственный производственный кооператив "Закка" предс Бураев Сослан Федорович</t>
  </si>
  <si>
    <t>131</t>
  </si>
  <si>
    <t>Рек-ция ВЛ-0,4кВ  по ТУ 3241 от 07.02.2020 Даурова Н.С. жилой дом Ардонский р-он,с.Нарт,ТП 4-7 Ф-1-0,4 кВ ПС Мичурино-35</t>
  </si>
  <si>
    <t>Даурова Настя Сосоевна</t>
  </si>
  <si>
    <t>СИП-2 3*35+1х54,6</t>
  </si>
  <si>
    <t>132</t>
  </si>
  <si>
    <t>Строительство ВЛ-0,4 кВ ТП-11-20 кВ Ф-11/6  ПС Зарамаг; Цуциев Тимур Лазаревич;с.Потыфаз, Алагирского р-на (ТП №3388/2020/СОФ/Ал РЭС от 26.02.2020)</t>
  </si>
  <si>
    <t>Цуциев Тимур Лазаревич</t>
  </si>
  <si>
    <t>СВ 95-3-9шт
СВ-110-5-3шт</t>
  </si>
  <si>
    <t>133</t>
  </si>
  <si>
    <t>Реконструкция  ВЛ ВЛ 0,4 кВ ТП 26-54 ПС Фаснал 35 ТУ 3452/2020 от 02.03.2020  Тетцоев М.Т. жилой дом с. Лезгор 800 м восточнее</t>
  </si>
  <si>
    <t>Тетцоев Марат Тотразович</t>
  </si>
  <si>
    <t>СИП-2 3*35+1*50-0,6/1
СИП-2 3х35+1х54,6+1х16</t>
  </si>
  <si>
    <t>134</t>
  </si>
  <si>
    <t>Реконструкция ВЛ-6 кВ Ф-7/6 ПС Сунжа, стр-во ВЛ-0,4 кВ и ТП-6/0,4 кВ; КФХ Марк- Бетеев А. Ю.; с.Октябрьское (ТП №3542/2020/СОФ/Окт.РЭС от17.03.2020)</t>
  </si>
  <si>
    <t>КФХ "Марк" глава Бетеев Алан Юрьевич</t>
  </si>
  <si>
    <t>СИП2 3х50+54,6
СИП3 1х50-20</t>
  </si>
  <si>
    <t>СВ 95-3-26шт
СВ 110-5-1шт</t>
  </si>
  <si>
    <t>135</t>
  </si>
  <si>
    <t>Рек-я ВЛ-0,4кВ от оп. №12 ф-2/0,4кВ ТП 5-18 ПС Троицкая с. Троицкое, ул. Молодежная, д.43  (Руденко И.А. ДТП от 13.08.2020 №5020/СОФ/Мозд.РЭС)</t>
  </si>
  <si>
    <t>Руденко Илья Александрович</t>
  </si>
  <si>
    <t>СИП-4 4х16-0,1/1</t>
  </si>
  <si>
    <t>136</t>
  </si>
  <si>
    <t>Реконструкция ВЛ 0,4кВ по ТУ № 7901 от 03.07.2014 Цечоев М.Х., ж/д с. Майское, ул. Заправочная, 11б ПС Ольгинская ТП 2-3, ф-2/0,4кВ Ф-2/6кВ</t>
  </si>
  <si>
    <t>Цечоев Мусса Х.</t>
  </si>
  <si>
    <t>СИП-4 4*16-0,6/1
СИП-2 3*35+1*50,6-0,6/1</t>
  </si>
  <si>
    <t>137</t>
  </si>
  <si>
    <t>Реконструкция ВЛ-0,23 кВ Ф-1 от ТП 5-14  ПС Троицкая ТУ № 1962 от 17.12.2015 Фидаров Т.А., с. Троицкое, ул. Мичурина, 72 - ж.д</t>
  </si>
  <si>
    <t>Фидаров Таймураз А.</t>
  </si>
  <si>
    <t>138</t>
  </si>
  <si>
    <t>Реконструкция ВЛ-0,23 кВ Ф-1 от ТП 5-14  ПС Троицкая ТУ № 1960 от 17.12.2015 Фидаров Т.А., с. Троицкое, ул. Мичурина, 74 - ж.д.</t>
  </si>
  <si>
    <t>139</t>
  </si>
  <si>
    <t>Реконструкция ВЛ-0,4кВ ф-1/0,4кВ по ТУ 1439 от 05.09.2016г. Хамицев В.Р.,овощеводство,юго-восточнее с.Октябрьское ПС Карца ТП 1-4,ф-1/0,4кВ Ф-1/6кВ</t>
  </si>
  <si>
    <t>Хамицев Валерий Р.</t>
  </si>
  <si>
    <t>СИП-4 4*16-0,6/1
СИП-2 3*50+1*54,6-0,6/1</t>
  </si>
  <si>
    <t>СВ-95-3-15шт</t>
  </si>
  <si>
    <t>140</t>
  </si>
  <si>
    <t>Реконструкция ВЛ-0,4 кВ по ТУ№1965 от 28.11.2016г. Джериева И.Т.ж.д. с.Кобан,уч.166 ПС ГДГЭС,Ф-3/6кВ,ТП 3-12</t>
  </si>
  <si>
    <t>Джериева Ирина Т.</t>
  </si>
  <si>
    <t>СИП-2 3х35+1х50</t>
  </si>
  <si>
    <t>141</t>
  </si>
  <si>
    <t>Реконструкция ВЛ 0,4 кВ по ТУ №365 от 17.03.2017г. Богатырев А.Я. ж/д с.Чермен,ул.2-ое отделение Совхоза,4 ПС Ольгинская,ТП 7-24 Ф-1/0,4кВ Ф-7/6кВ</t>
  </si>
  <si>
    <t>Богатырев Адам Я.</t>
  </si>
  <si>
    <t xml:space="preserve"> СИП-2 3*35+1*50-0,6/1</t>
  </si>
  <si>
    <t>142</t>
  </si>
  <si>
    <t>Рек-ция ВЛ-0,4кВ  по ТУ 1589 от 12.10.2017 Хасиев Ч.Э. база сельхоз продукции Ардонский р-он,с.Коста,сев.окраина,ТП 1-20 Ф-1-0,4 кВ ПС Коста-35</t>
  </si>
  <si>
    <t>Хасиев Чермен Эдуардович</t>
  </si>
  <si>
    <t>143</t>
  </si>
  <si>
    <t>Реконструкция ВЛ-0,4 кВ ТП 2-2 ПС Эльхотово по ТУ 42 25.01.2019 г. ЛПХ Ватаев Ф.Ю. с.Эльхотово,ул.Кирова,2/1</t>
  </si>
  <si>
    <t>Ватаев Федор Юрьевич</t>
  </si>
  <si>
    <t>СИП-2 3х50+1х54,6-0,6/1
СИП-4 4х35-0,6/1</t>
  </si>
  <si>
    <t>СВ-95-3-10шт
СВ-164-12-2шт</t>
  </si>
  <si>
    <t>144</t>
  </si>
  <si>
    <t xml:space="preserve">Реконструкция ВЛ-0,4 кВ Ф-2 ТП-2-21 Ф-2/10 кВ  ПС Гизель; Гогаев И.К.; с.Гизель ул. Набережная,3 (ТП№1631/2019/СОФ/АрхРЭС)                            </t>
  </si>
  <si>
    <t>Гогаев Ирбек Касполатович</t>
  </si>
  <si>
    <t xml:space="preserve"> СВ 95-3-4шт
СВ 110-5-5шт</t>
  </si>
  <si>
    <t>145</t>
  </si>
  <si>
    <t>Реконструкция ВЛ 10 кВ Ф-3 ПС Дарг-Кох ТУ 1095 от 18.07.2018 г. Беликов М.Г. Ферма Кировский район,500м севернее с.Дарг-Кох</t>
  </si>
  <si>
    <t>Беликов Марат Газанович</t>
  </si>
  <si>
    <t>СИП-3 1*50 20 кВ</t>
  </si>
  <si>
    <t>СВ-110-5-6шт</t>
  </si>
  <si>
    <t>146</t>
  </si>
  <si>
    <t>Реконструкция ВЛ-0,4 кВ по ТУ №309  от 04.03.2019 г. Бадзоев М.Р., Спортклуб,с. Гизель, а/д Гизель-Кобан, 7 км, ПС Гизель ,Ф-3/10 кВ от оп.№3/44</t>
  </si>
  <si>
    <t>Бадзоев Марат Русланович</t>
  </si>
  <si>
    <t>СИП 3 1*50  20 кВ</t>
  </si>
  <si>
    <t>СВ-110-5-11шт</t>
  </si>
  <si>
    <t>147</t>
  </si>
  <si>
    <r>
      <rPr>
        <sz val="12"/>
        <color theme="9" tint="-0.249977111117893"/>
        <rFont val="Arial Narrow"/>
        <family val="2"/>
        <charset val="204"/>
      </rPr>
      <t>СИП3 1х50-20</t>
    </r>
    <r>
      <rPr>
        <sz val="12"/>
        <rFont val="Arial Narrow"/>
        <family val="2"/>
        <charset val="204"/>
      </rPr>
      <t xml:space="preserve">
СИП2 3х95+1х95-0,6/1</t>
    </r>
  </si>
  <si>
    <t>148</t>
  </si>
  <si>
    <t>Реконструкция ВЛ-0,4 кВ Ф-7от ТП 5-23 ПС ТроицкаяТУ№1529 от 27.09.2018 пристройка ясельн.отделения,с.Троицкое,ул.Октябрьская 22-д/сад№24</t>
  </si>
  <si>
    <t>ГКУ Управление Капитального Строительства РСО-А нач Кануков Тимофей Хазратович</t>
  </si>
  <si>
    <t>149</t>
  </si>
  <si>
    <t>Реконструкция ВЛ-0,4 кВ по ТУ№ 1806/96 от 19.11.2018 г. Битаров А.А., ЛПХ, с.Гизель,ул.Первомайская,44 ПС Гизель, Ф-1/10 кВ,ТП 1-9,Ф-2/0,4 кВ,оп.№3</t>
  </si>
  <si>
    <t>Битаров Алан Аршакович</t>
  </si>
  <si>
    <t>150</t>
  </si>
  <si>
    <t xml:space="preserve">Рекон-ция ТП2-2 Ф-2/10кВ  ПС Гизель, строительство ВЛ-0,4 кВ ТП-2-2  тех.прис. магазина  Кодзаев Б.У дог.ТП от 20.02.2019№ 227 </t>
  </si>
  <si>
    <t>Кодзаев Батраз Уруспиевич</t>
  </si>
  <si>
    <t>151</t>
  </si>
  <si>
    <t xml:space="preserve">Реконструкция ВЛ 0,4 кВ ТП 2-15 ПС Толдзгун 35  ТУ№ 285/682 от 05.03.2019 Пристройка ясельного отделения к детскому саду в с. Хазнидон </t>
  </si>
  <si>
    <t>152</t>
  </si>
  <si>
    <t xml:space="preserve">Реконструкция ВЛ-10 кВ  Ф-2/10 кВ ПС Дарг-Кох и Ф-2/10 кВ  ПС Бекан, строительство двухтрансформаторной ТП-10/0,4 кВ,ГКУ УКС,ТП №374 от 15.03.2019 </t>
  </si>
  <si>
    <t>СИП-4 4 х16-0,6/1
СИП-2 3 х50+54,6
СИП-3 1х50-20</t>
  </si>
  <si>
    <t>СВ 110-5-30шт</t>
  </si>
  <si>
    <t>153</t>
  </si>
  <si>
    <t>Реконструкция ВЛ 6кВ ТУ№459/882 от 10.04.2019 глава КФХ ИП Кочиев А.Г. ЛПХ с.Комгарон ул.Комарова,8 ПС Сунжа Ф-2/6кВ</t>
  </si>
  <si>
    <t>Глава КФХ ИП Кочиев Алан Гурамович</t>
  </si>
  <si>
    <t>СИП-2 3х50-1х50-0,6/1,0
СИП-3 1х50 20кВ</t>
  </si>
  <si>
    <t>СВ-95-3-10 шт
СВ-110-5-11 шт</t>
  </si>
  <si>
    <t>154</t>
  </si>
  <si>
    <t>Строительство ВЛ-0,4 кВ  ТП-5-19 Ф-5/6 кВ  ПС Дзуарикау,ГКУ УКС РСО-А Кесаев Л.В.с.Майрамадаг ул.Дзуцева,32а, (ТП№478 от 02.04.2019 )</t>
  </si>
  <si>
    <t>СВ 95-3-4шт
СВ 110-5-1шт</t>
  </si>
  <si>
    <t>155</t>
  </si>
  <si>
    <t>Реконструкция ВЛ-0,4 кВ  Ф-3 ТП-1-12 Ф-1/10 кВ  ПС Змейская тех.прис. дома культ. по ул.Мира,6,с.Ставд-Дурт,ГКУ "УКСРСО-Алания" дог.ТП 02.04.2019 №481</t>
  </si>
  <si>
    <t>СВ-110-5-2шт</t>
  </si>
  <si>
    <t>156</t>
  </si>
  <si>
    <t xml:space="preserve">Строительство ВЛ-0,4 кВ ТП-11-23 Ф-11/6 кВ ПС Дигора;ГКУ УКС, дом культуры,Дигорский район,с. Мостиздах,ул.Ленина, 27,  ТП №487 04.04.2019 №487 </t>
  </si>
  <si>
    <t>СВ 95-3-1шт
СВ-110-5-1шт</t>
  </si>
  <si>
    <t>157</t>
  </si>
  <si>
    <t>Реконструкция Ф26 ПС Фаснал 35, ВЛ-0,4кВ ТУ №1512 от 18.06.2019 Боллоев Т.К. ЛПХ 1370 м юго-западнее с. Донифарс</t>
  </si>
  <si>
    <t>Боллоев Таймураз Казбекович</t>
  </si>
  <si>
    <r>
      <rPr>
        <sz val="12"/>
        <color theme="9" tint="-0.249977111117893"/>
        <rFont val="Arial Narrow"/>
        <family val="2"/>
        <charset val="204"/>
      </rPr>
      <t>СИП-4 4*35 -0,6/1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АС-50/8</t>
    </r>
  </si>
  <si>
    <r>
      <rPr>
        <sz val="12"/>
        <color theme="9" tint="-0.249977111117893"/>
        <rFont val="Arial Narrow"/>
        <family val="2"/>
        <charset val="204"/>
      </rPr>
      <t>СВ-95-3-5шт</t>
    </r>
    <r>
      <rPr>
        <sz val="12"/>
        <rFont val="Arial Narrow"/>
        <family val="2"/>
        <charset val="204"/>
      </rPr>
      <t xml:space="preserve">
</t>
    </r>
    <r>
      <rPr>
        <sz val="12"/>
        <color rgb="FFFF0000"/>
        <rFont val="Arial Narrow"/>
        <family val="2"/>
        <charset val="204"/>
      </rPr>
      <t>СВ 110-5-21шт
СВ-110-3,5-2шт</t>
    </r>
  </si>
  <si>
    <t>158</t>
  </si>
  <si>
    <t>Реконструкция ВЛ 0,4 кВ по ТУ №2020/2019 от 23.08.2019 г.,Министерство культуры РСО-Алания,с.Заманкул,ул.Ленина,57 "б", ПС Заманкул ТП-2-8</t>
  </si>
  <si>
    <t>Министерство культуры РСО-Алания министр Мильдзихов Руслан Аппеевич</t>
  </si>
  <si>
    <t>159</t>
  </si>
  <si>
    <t>Реконструкция ВЛ-0,4 кВ по ТУ № 2583 от 11.11.2019; ИП Цховребов А.Р.; Ардонский р-н, с.Нарт северная окраина ЛПХ; ф-3 ТП 4-2</t>
  </si>
  <si>
    <t xml:space="preserve">ИП Цховребов Аркадий Руслан </t>
  </si>
  <si>
    <t>160</t>
  </si>
  <si>
    <t>Реконструкция ВЛ 0,4 кВ ф 1 ТП 1-17 ПС Чикола 110 ТУ№2765/2019 от 26.11.2019 г. Дом культуры с.Ахсарисар ул. Кобегкаева 1 а</t>
  </si>
  <si>
    <t>Министерство культуры РСО-Алания министр Кубалов Эльбрус Таймуразович</t>
  </si>
  <si>
    <t>161</t>
  </si>
  <si>
    <t>Реконструкция ВЛ-10 кВ Ф-1/10 кВ ПС Чикола, стр-во ВЛ-0,4 кВ и ТП-10/0,4 кВ; ИП Абисалов С. А.; с.Чикола (ТП №3378/2020СОФ/Ираф.РЭС от 28.02.2020)</t>
  </si>
  <si>
    <t>ИП Абисалов Станислав Афсатиевич</t>
  </si>
  <si>
    <t>СВ-110-5-13шт
СВ-95-3-7шт</t>
  </si>
  <si>
    <t>162</t>
  </si>
  <si>
    <t>Рек-ция ВЛ-10 кВ  по ТУ№130 от 01.022018 Дудиев К.Б.с.Заманкул,кадастровый №15:03:0020201:128,ПС Заманкул Ф-3-10 кВ</t>
  </si>
  <si>
    <t>ИП Глава КФХ Дудиев Казбек Борисович</t>
  </si>
  <si>
    <t>СИП-3 1х35 20</t>
  </si>
  <si>
    <t>СВ-110-5-10шт</t>
  </si>
  <si>
    <t>163</t>
  </si>
  <si>
    <t>Реконструкция ВЛ-10 кВ Ф-2 ПС Мичурино-35 с установкой КТП160кВа по ТУ№1069 от 06.07.2018г. рыб.хоз. Каболов А.В.,зап.окр.с.Кирово</t>
  </si>
  <si>
    <t xml:space="preserve">Каболов Александр Владимирович </t>
  </si>
  <si>
    <t>СИП-3 1х50 20</t>
  </si>
  <si>
    <t>СВ-110-5-33шт</t>
  </si>
  <si>
    <t>164</t>
  </si>
  <si>
    <t>Реконструкция ВЛ 10 кв ТУ №701/1163 от 29.04.2019 г. Сидамонова З.В.,сН.Батако,кад.№15:03:0030303:27 ПС Хумалаг Ф-2-10 кВ</t>
  </si>
  <si>
    <t>Сидамонова Зарина Владимировна</t>
  </si>
  <si>
    <t>СИП-3 1х35  20</t>
  </si>
  <si>
    <t>СВ 110-5-4шт
СВ 164-2шт</t>
  </si>
  <si>
    <t>165</t>
  </si>
  <si>
    <t>Реконструкция ВЛ-6кВ  по ТУ 2063/2019 от 30.08.2019г. АМСУ МО Приг-го р-на,амбулатория,с.Михайловское,ул.Гагарина,20 ПС Ногир-110 Ф-6/6кВ</t>
  </si>
  <si>
    <t>166</t>
  </si>
  <si>
    <t xml:space="preserve">Строительство ВЛ-6 кВ Ф-20/6 кВ ПС Карца;УпС АМС г. Владикавказ, г.Владикавказ,л.Пожарского, 44 в ТП№2805/2019/СОФ/ВлГЭС/2145 от 05.12.2019   </t>
  </si>
  <si>
    <t>Управление по строительству АМС г.Владикавказа-на. Беслекоев З.А.</t>
  </si>
  <si>
    <t xml:space="preserve"> СВ 110-5-7шт</t>
  </si>
  <si>
    <t>167</t>
  </si>
  <si>
    <t>Реконструкция ВЛ-10 кВ Ф-5-10 кВ от ПС Дзуарикау ТУ №8383 от 24.11.2015 г.СНТ "Майрамадаг"2012, для бытовых нужд и осв. 93-х жилых домов Алагирский р-н</t>
  </si>
  <si>
    <t>СНТ "Майрамадаг"</t>
  </si>
  <si>
    <t>СИП-3 1х50 20кВ</t>
  </si>
  <si>
    <t>СВ-110-3,5-16шт</t>
  </si>
  <si>
    <t>168</t>
  </si>
  <si>
    <t>Рек-ция ВЛ-10 кВ  по ТУ№1554от 03.10.2018 ООО Санар,цех ,ст.Архонская,южнее памят."Морских пехотинцев" вдоль р.Черная,ПС Архонская,Ф-3/10кВот оп №7/19</t>
  </si>
  <si>
    <t>ООО "Санар" ген.дир Кочиев Сослан Хасанджериевич</t>
  </si>
  <si>
    <t>СИП-3 1х50 20 кВ</t>
  </si>
  <si>
    <t>169</t>
  </si>
  <si>
    <t>Строительство ВЛ-10 кВ от опоры № 1/18 Ф-5/10 кВ ПС Архонская для электроснабжения столовой-кафе ресторана «Фермер» по адресу: РСО-Алания, Пригородный район, ст. Архонская, 1300 метров от станицы по трассе Архонская-Владикавказ (кадастровый номер:  15:08:0010101:221). Заявитель: НАО "БАРС" (договор ТП от 06.06.219 №1421/2019/СОФ/АрхРЭС)</t>
  </si>
  <si>
    <t>Непубличное Акционерное Общество "Барс" ген.дир. Качмазов Станислав Дударович</t>
  </si>
  <si>
    <t>СВ-110-5-15шт</t>
  </si>
  <si>
    <t>170</t>
  </si>
  <si>
    <t xml:space="preserve">Темираев Тамерлан Г. </t>
  </si>
  <si>
    <t>171</t>
  </si>
  <si>
    <t xml:space="preserve">Нигкоев Кермен Х. </t>
  </si>
  <si>
    <t>172</t>
  </si>
  <si>
    <t xml:space="preserve">Колоев Х.М. </t>
  </si>
  <si>
    <t>173</t>
  </si>
  <si>
    <t xml:space="preserve">Хамикоев Айвар В. </t>
  </si>
  <si>
    <t>01\15</t>
  </si>
  <si>
    <t>174</t>
  </si>
  <si>
    <t xml:space="preserve">Хацаева Т.Г. </t>
  </si>
  <si>
    <t>175</t>
  </si>
  <si>
    <t>Арчинов Руслан И.</t>
  </si>
  <si>
    <t>СИП4 4х50-0,6/1</t>
  </si>
  <si>
    <t>176</t>
  </si>
  <si>
    <t>Катаева Светлана И.</t>
  </si>
  <si>
    <t>СИП2 3*25+1*35-0,6/1</t>
  </si>
  <si>
    <t>177</t>
  </si>
  <si>
    <t xml:space="preserve">Джиоев Ч.П. </t>
  </si>
  <si>
    <t>СИП2 3*50+1*54,6-0,6/1</t>
  </si>
  <si>
    <t>178</t>
  </si>
  <si>
    <t xml:space="preserve">Адаев Т.У. </t>
  </si>
  <si>
    <t>179</t>
  </si>
  <si>
    <t xml:space="preserve">Марзоев Тасолтан Г. </t>
  </si>
  <si>
    <t>180</t>
  </si>
  <si>
    <t>Марзоев Илья Р.</t>
  </si>
  <si>
    <t>181</t>
  </si>
  <si>
    <t xml:space="preserve">Цомаева Тамара М. </t>
  </si>
  <si>
    <t>СИП-2 3*16+1*25</t>
  </si>
  <si>
    <t>182</t>
  </si>
  <si>
    <t>Дзагоев Борис Т.</t>
  </si>
  <si>
    <t>СИП-2-3*35+1*54,6+1*16</t>
  </si>
  <si>
    <t>183</t>
  </si>
  <si>
    <t xml:space="preserve">ООО "Агро-Союз" </t>
  </si>
  <si>
    <t>СИП-2 3*35+1*50</t>
  </si>
  <si>
    <t>КТПН 250</t>
  </si>
  <si>
    <t>184</t>
  </si>
  <si>
    <t xml:space="preserve">Нугзаров Аслан З. </t>
  </si>
  <si>
    <t>СИП-4 4*35; СИП-4 4*16-0,6/1</t>
  </si>
  <si>
    <t>185</t>
  </si>
  <si>
    <t xml:space="preserve">Магаев Казбек А. </t>
  </si>
  <si>
    <t>186</t>
  </si>
  <si>
    <t xml:space="preserve">АМС Хурикаусского сельского поселения </t>
  </si>
  <si>
    <t>СИП2 3х35+1х50-0,6/1</t>
  </si>
  <si>
    <t>187</t>
  </si>
  <si>
    <t xml:space="preserve">Макиева Эльза Г. </t>
  </si>
  <si>
    <t>188</t>
  </si>
  <si>
    <t>Елдзаров Азамат Витальевич</t>
  </si>
  <si>
    <t>189</t>
  </si>
  <si>
    <t>Томаева Екатерина Александровна</t>
  </si>
  <si>
    <t>190</t>
  </si>
  <si>
    <t>Цкаев Казбек Ахбердович</t>
  </si>
  <si>
    <t>191</t>
  </si>
  <si>
    <t xml:space="preserve">Самодурова Ирина Ивановна </t>
  </si>
  <si>
    <t xml:space="preserve">СИП2 3*25+1*35-0,6/1; </t>
  </si>
  <si>
    <t>192</t>
  </si>
  <si>
    <t>Кучиев Бинали Исмаилович</t>
  </si>
  <si>
    <t>193</t>
  </si>
  <si>
    <t xml:space="preserve">Хабаев Таймураз Георгиевич </t>
  </si>
  <si>
    <t>194</t>
  </si>
  <si>
    <t>Цаболов Руслан Таймуразович</t>
  </si>
  <si>
    <t>СИП3 1*50; СИП2 3*35+1*54,6-0,6/1</t>
  </si>
  <si>
    <t>КТП-160/6/0,4</t>
  </si>
  <si>
    <t>195</t>
  </si>
  <si>
    <t>Гусов Алан Александрович</t>
  </si>
  <si>
    <t>СИП-2 3*35+1,54,6+1*16</t>
  </si>
  <si>
    <t>196</t>
  </si>
  <si>
    <t xml:space="preserve">Гуцаев Тариел Харитонович </t>
  </si>
  <si>
    <t>197</t>
  </si>
  <si>
    <t>Савкуева Зарета Мусаевна</t>
  </si>
  <si>
    <t>198</t>
  </si>
  <si>
    <t>Камболова Римма А.</t>
  </si>
  <si>
    <t>СИП2 3х50+1х54,6-0,6/1</t>
  </si>
  <si>
    <t>199</t>
  </si>
  <si>
    <t>Джусоев Геннадий Тузарович</t>
  </si>
  <si>
    <t>СИП2 3х25+1х35-0,6/1</t>
  </si>
  <si>
    <t>200</t>
  </si>
  <si>
    <t xml:space="preserve">Гадаев Эльбрус Тохович </t>
  </si>
  <si>
    <t>СИП4 4*16-0,6/1</t>
  </si>
  <si>
    <t>201</t>
  </si>
  <si>
    <t>Цориева Анита Хасановна</t>
  </si>
  <si>
    <t>202</t>
  </si>
  <si>
    <t>Гасимова Флорида Гусейновна</t>
  </si>
  <si>
    <t>203</t>
  </si>
  <si>
    <t>Дзампаев Вячеслав Юрьевич</t>
  </si>
  <si>
    <t>СИП4 4х35-0,6/1</t>
  </si>
  <si>
    <t>204</t>
  </si>
  <si>
    <t>Даурова Нюся Гаджиевна</t>
  </si>
  <si>
    <t>205</t>
  </si>
  <si>
    <t>Тедеева Алиона Александровна</t>
  </si>
  <si>
    <t>206</t>
  </si>
  <si>
    <t xml:space="preserve">Алиев Магомед Юнусович </t>
  </si>
  <si>
    <t>207</t>
  </si>
  <si>
    <t xml:space="preserve">Хугаев Омарий Георгиевич </t>
  </si>
  <si>
    <t>208</t>
  </si>
  <si>
    <t>Туриев Алан Датоевич</t>
  </si>
  <si>
    <t>СИП 2 3*50+1*54,6-0,6/1</t>
  </si>
  <si>
    <t>209</t>
  </si>
  <si>
    <t>Закороев Аздин Муслимович</t>
  </si>
  <si>
    <t>210</t>
  </si>
  <si>
    <t>Суанов Станислав Николаевич</t>
  </si>
  <si>
    <t>211</t>
  </si>
  <si>
    <t>Цкаев Руслан Георгиевич</t>
  </si>
  <si>
    <t>212</t>
  </si>
  <si>
    <t xml:space="preserve">Джабиева Зарина Аликовна </t>
  </si>
  <si>
    <t>СИП3 1*50</t>
  </si>
  <si>
    <t>КТПН 63</t>
  </si>
  <si>
    <t>213</t>
  </si>
  <si>
    <t>Бекбулатова Люциян Алиевна</t>
  </si>
  <si>
    <t>214</t>
  </si>
  <si>
    <t>Аскерова Людмила Александровна</t>
  </si>
  <si>
    <t>СИП2 3х35+1х54,6+1х16;
СИП2 3х35+1х54,6</t>
  </si>
  <si>
    <t>215</t>
  </si>
  <si>
    <t>Габуев Аслан Валерьевич</t>
  </si>
  <si>
    <t>216</t>
  </si>
  <si>
    <t>Кесаев Руслан Николаевич</t>
  </si>
  <si>
    <t>КТПН-25/10</t>
  </si>
  <si>
    <t>217</t>
  </si>
  <si>
    <t xml:space="preserve">Таутиев Агали Олегович </t>
  </si>
  <si>
    <t>218</t>
  </si>
  <si>
    <t xml:space="preserve">Кабисов Павел Григорьевич </t>
  </si>
  <si>
    <t>219</t>
  </si>
  <si>
    <t>Бадтиев Роберт Анатольевич</t>
  </si>
  <si>
    <t>220</t>
  </si>
  <si>
    <t>Газзаев Таймураз Георгиевич</t>
  </si>
  <si>
    <t>221</t>
  </si>
  <si>
    <t>Салбиева Рима Мухтаровна</t>
  </si>
  <si>
    <t>222</t>
  </si>
  <si>
    <t>Маргиев Георгий Давидович</t>
  </si>
  <si>
    <t>223</t>
  </si>
  <si>
    <t xml:space="preserve">Джиникашвили Василий Сергеевич </t>
  </si>
  <si>
    <t>СИП4 2х16-0,6/1</t>
  </si>
  <si>
    <t>224</t>
  </si>
  <si>
    <t>Тавасиева Жанна Дзамболатовна</t>
  </si>
  <si>
    <t>225</t>
  </si>
  <si>
    <t xml:space="preserve">Администрация Эльхотовского, сельского поселения глава админ. Гутиев Эльбрус Шамильевич </t>
  </si>
  <si>
    <t>ВА 88-32 63А</t>
  </si>
  <si>
    <t>226</t>
  </si>
  <si>
    <t xml:space="preserve">СПК "Прогресс" председатель Хубулов Сослан Хадзиматович </t>
  </si>
  <si>
    <t>СИП2 3х16+1х25</t>
  </si>
  <si>
    <t>227</t>
  </si>
  <si>
    <t xml:space="preserve">Такаев Герман Радикович </t>
  </si>
  <si>
    <t>228</t>
  </si>
  <si>
    <t xml:space="preserve">Министерство культуры РСО-Алания </t>
  </si>
  <si>
    <t>СИП3 1х50 20 кВ</t>
  </si>
  <si>
    <t>229</t>
  </si>
  <si>
    <t>Гаглоев Маирбек Артемович</t>
  </si>
  <si>
    <t>230</t>
  </si>
  <si>
    <t>Джиоева Алина Муратовна</t>
  </si>
  <si>
    <t>СИП2 3х35+1х54,6-0,6/1</t>
  </si>
  <si>
    <t>231</t>
  </si>
  <si>
    <t>Царикаев Таймураз Хасанович</t>
  </si>
  <si>
    <t>232</t>
  </si>
  <si>
    <t>ООО "Инвест-П" дир. Албегов Сослан Эльбрусович</t>
  </si>
  <si>
    <t>СИП4 2*16-0,6/1</t>
  </si>
  <si>
    <t>ВА 88-32 25 А</t>
  </si>
  <si>
    <t>233</t>
  </si>
  <si>
    <t>Бестаев Станислав Лаврентьевич</t>
  </si>
  <si>
    <t>СИП2 3*35+1*50</t>
  </si>
  <si>
    <t>234</t>
  </si>
  <si>
    <t>Джиоева Зоя Арсеньевна</t>
  </si>
  <si>
    <t>235</t>
  </si>
  <si>
    <t>Кокаев Юрий Викторович</t>
  </si>
  <si>
    <t>236</t>
  </si>
  <si>
    <t>Келехсаев Василий Маркозович</t>
  </si>
  <si>
    <t>237</t>
  </si>
  <si>
    <t xml:space="preserve">Джибилов Науруз Сафарбекович </t>
  </si>
  <si>
    <t>238</t>
  </si>
  <si>
    <t>Каджаева Зарина Гариковна</t>
  </si>
  <si>
    <t>239</t>
  </si>
  <si>
    <t>Сбродов Владимир Викторович</t>
  </si>
  <si>
    <t>240</t>
  </si>
  <si>
    <t>Джабиев Эдуард Романович</t>
  </si>
  <si>
    <t>241</t>
  </si>
  <si>
    <t xml:space="preserve">Мурцалов Хасан Захауович </t>
  </si>
  <si>
    <t>242</t>
  </si>
  <si>
    <t>Бесолова Роза Кязоевна</t>
  </si>
  <si>
    <t>СИП2 3х35+1х54,6-0,6/1
СИП2 3х50+1х54,6-0,6/1</t>
  </si>
  <si>
    <t>243</t>
  </si>
  <si>
    <t xml:space="preserve">Кадзаев Аслан Константинович </t>
  </si>
  <si>
    <t>СИП-2 3х16+1х25;
СИП-4 2х16-0,6/1</t>
  </si>
  <si>
    <t>244</t>
  </si>
  <si>
    <t xml:space="preserve">Хетагова Роксана Анатольевна </t>
  </si>
  <si>
    <t>245</t>
  </si>
  <si>
    <t>Апаев Сослан Георгиевич</t>
  </si>
  <si>
    <t>246</t>
  </si>
  <si>
    <t>ООО "МолПродукт" ген.дир. Будаев Тимур Савельевич</t>
  </si>
  <si>
    <t>КТП160/6/0,4</t>
  </si>
  <si>
    <t>247</t>
  </si>
  <si>
    <t>Бритаева Аня Ильинична</t>
  </si>
  <si>
    <t>248</t>
  </si>
  <si>
    <t>Гегкиев Батраз Созрыкоевич</t>
  </si>
  <si>
    <t>249</t>
  </si>
  <si>
    <t>Кодкудакова Екатерина Владимировна</t>
  </si>
  <si>
    <t>250</t>
  </si>
  <si>
    <t>Костина Наталья Петровна</t>
  </si>
  <si>
    <t>СИП4 4*50+1*50--0,6/1</t>
  </si>
  <si>
    <t>251</t>
  </si>
  <si>
    <t>Гаглоев Руслан Графович</t>
  </si>
  <si>
    <t>252</t>
  </si>
  <si>
    <t>Петков Федор Николаевич</t>
  </si>
  <si>
    <t>253</t>
  </si>
  <si>
    <t>Нарикаев Сослан Витальевич</t>
  </si>
  <si>
    <t>СИП4 4*35-0,6/1</t>
  </si>
  <si>
    <t>254</t>
  </si>
  <si>
    <t>Хаткаров Асланбек Исламбекович</t>
  </si>
  <si>
    <t xml:space="preserve">КТП-250/10/0,4; РЛНД, </t>
  </si>
  <si>
    <t>255</t>
  </si>
  <si>
    <t>Мурзабеков Магомет Магометгиреевич</t>
  </si>
  <si>
    <t>СИП2 3*50+1*50-0,6/1,0</t>
  </si>
  <si>
    <t>256</t>
  </si>
  <si>
    <t>ООО "Стройинвест"  дир. Тигиев Казбек Иласович</t>
  </si>
  <si>
    <t>СИП-3 1х35 20 кВ</t>
  </si>
  <si>
    <t>257</t>
  </si>
  <si>
    <t>Кодоев Альберт Муссаевич</t>
  </si>
  <si>
    <t>258</t>
  </si>
  <si>
    <t>СПК "Алания" предс. Болатаев Георгий Леванович</t>
  </si>
  <si>
    <t>СИП-2 3*35+1,54,6</t>
  </si>
  <si>
    <t>259</t>
  </si>
  <si>
    <t xml:space="preserve">Фидаров Олег Николаевич </t>
  </si>
  <si>
    <t>260</t>
  </si>
  <si>
    <t xml:space="preserve">Чшиева Мадина Руслановна </t>
  </si>
  <si>
    <t xml:space="preserve">СИП2 3*50+1*54,6-0,6/1; </t>
  </si>
  <si>
    <t>261</t>
  </si>
  <si>
    <t xml:space="preserve">Абаева Альбина Валерьевна </t>
  </si>
  <si>
    <t>КТПН 160/10</t>
  </si>
  <si>
    <t>262</t>
  </si>
  <si>
    <t>Дьяконов Альберт Гамлетович</t>
  </si>
  <si>
    <t>СИП 2 3*35+1*54,6-1*16</t>
  </si>
  <si>
    <t>263</t>
  </si>
  <si>
    <t>Гузанова Сима Астановна</t>
  </si>
  <si>
    <t>264</t>
  </si>
  <si>
    <t>Джиоев Георгий Амиранович</t>
  </si>
  <si>
    <t>СИП-2 4*16-0,6/1</t>
  </si>
  <si>
    <t>265</t>
  </si>
  <si>
    <t xml:space="preserve">Тибилов Алан Викторович </t>
  </si>
  <si>
    <t>СИП2 3х35+1х54,6</t>
  </si>
  <si>
    <t>266</t>
  </si>
  <si>
    <t xml:space="preserve"> Хадиков Руслан Дмитриевич</t>
  </si>
  <si>
    <t>267</t>
  </si>
  <si>
    <t xml:space="preserve">Дедегкаев Виктор Солтанович </t>
  </si>
  <si>
    <t>268</t>
  </si>
  <si>
    <t>Кесаев Руслан Нокарович</t>
  </si>
  <si>
    <t>СИП 2 3*16+1*25</t>
  </si>
  <si>
    <t>269</t>
  </si>
  <si>
    <t>ИП Доев Борис Темирсолтанович</t>
  </si>
  <si>
    <t>СИП 2 3*50+1*54,6-0,6</t>
  </si>
  <si>
    <t>270</t>
  </si>
  <si>
    <t xml:space="preserve">Кочиев Олег Тотразович </t>
  </si>
  <si>
    <t>СИП4 2*16; СИП4 4*50</t>
  </si>
  <si>
    <t>271</t>
  </si>
  <si>
    <t xml:space="preserve">Кожиев Юрий Георгиевич </t>
  </si>
  <si>
    <t>272</t>
  </si>
  <si>
    <t>Камболов Батраз Темурканович</t>
  </si>
  <si>
    <t>КТПн-160/10/0,4</t>
  </si>
  <si>
    <t>273</t>
  </si>
  <si>
    <t>Теблоев Альберт Иванович</t>
  </si>
  <si>
    <t>274</t>
  </si>
  <si>
    <t xml:space="preserve">Гибизова Залина Эдуардовна </t>
  </si>
  <si>
    <t>СИП 4 4*16-0,6/1</t>
  </si>
  <si>
    <t>275</t>
  </si>
  <si>
    <t>Габайраев Руслан Алибекович</t>
  </si>
  <si>
    <t>276</t>
  </si>
  <si>
    <t>Черкезова Елена Владимировна</t>
  </si>
  <si>
    <t>277</t>
  </si>
  <si>
    <t xml:space="preserve">Дзгоев Станислав Хоранович </t>
  </si>
  <si>
    <t>СИП2 3*35+1*50-0,6/1</t>
  </si>
  <si>
    <t>278</t>
  </si>
  <si>
    <t xml:space="preserve">Кортиев Георгий Сократович </t>
  </si>
  <si>
    <t>КТП-100/10/0,4, РЛНД</t>
  </si>
  <si>
    <t>279</t>
  </si>
  <si>
    <t xml:space="preserve">Магометова Мариян Сраждиновна </t>
  </si>
  <si>
    <t>280</t>
  </si>
  <si>
    <t xml:space="preserve">Геворкян Герасим Варужанович </t>
  </si>
  <si>
    <t>281</t>
  </si>
  <si>
    <t>Хугаев Андрей Герасович</t>
  </si>
  <si>
    <t>282</t>
  </si>
  <si>
    <t>Гацоева Светлана  Константиновна</t>
  </si>
  <si>
    <t>283</t>
  </si>
  <si>
    <t xml:space="preserve">Тадевосян Алёша Станиславович </t>
  </si>
  <si>
    <t>СИП4 4*50-0,6/1</t>
  </si>
  <si>
    <t>284</t>
  </si>
  <si>
    <t xml:space="preserve">Гусиев Таймураз Ельдзарович </t>
  </si>
  <si>
    <t>285</t>
  </si>
  <si>
    <t xml:space="preserve">Келехсаев Марик Викторович </t>
  </si>
  <si>
    <t>286</t>
  </si>
  <si>
    <t xml:space="preserve">Дзагоев Славик Гериевич </t>
  </si>
  <si>
    <t>287</t>
  </si>
  <si>
    <t xml:space="preserve">ИП Аликов Алан Казбекович </t>
  </si>
  <si>
    <t>СИП3 1*50; СИП-2 3*50+1,54,6-0,6/1</t>
  </si>
  <si>
    <t>КТПН 100/10</t>
  </si>
  <si>
    <t>288</t>
  </si>
  <si>
    <t>Дзарасов Рустам Рамазанович</t>
  </si>
  <si>
    <t>289</t>
  </si>
  <si>
    <t>Кеинишвили Залина Зауровна</t>
  </si>
  <si>
    <t>290</t>
  </si>
  <si>
    <t xml:space="preserve">ИП  Болотоев Зураб Алексеевич </t>
  </si>
  <si>
    <t>291</t>
  </si>
  <si>
    <t xml:space="preserve">Гельдиева Анжела Руслановна (или Чельдиева) </t>
  </si>
  <si>
    <t>292</t>
  </si>
  <si>
    <t>МРО Православный Приход Храма Воскресенья Христова Владикавказской Епархии Русской Православной Церкви (Московский Патриархат) настоятель Жуков Владимир Викторович</t>
  </si>
  <si>
    <t>293</t>
  </si>
  <si>
    <t xml:space="preserve">ООО "Гарант" дир. Биченов Владимир Георгиевич </t>
  </si>
  <si>
    <t>СИП2 3*50+1*54,6-0,6/1, СИП4 4*50</t>
  </si>
  <si>
    <t>294</t>
  </si>
  <si>
    <t>Такаева Ольга Николаевна</t>
  </si>
  <si>
    <t>295</t>
  </si>
  <si>
    <t xml:space="preserve">Джигкаев Абхаз Аликович </t>
  </si>
  <si>
    <t>296</t>
  </si>
  <si>
    <t xml:space="preserve">Бекбулатов Арслан Салатгереевич </t>
  </si>
  <si>
    <t>297</t>
  </si>
  <si>
    <t>Дзугаева Фатима Хасанбековна</t>
  </si>
  <si>
    <t>298</t>
  </si>
  <si>
    <t xml:space="preserve">Рамонов Давид Казбекович </t>
  </si>
  <si>
    <t>СИП 2 3*50+1,54,6-0,6/1</t>
  </si>
  <si>
    <t>299</t>
  </si>
  <si>
    <t>Гегуева Фатима Валерьевна</t>
  </si>
  <si>
    <t>300</t>
  </si>
  <si>
    <t xml:space="preserve">Камболова Зоя Умаровна </t>
  </si>
  <si>
    <t>СИП4 3*16+1*25</t>
  </si>
  <si>
    <t>301</t>
  </si>
  <si>
    <t>Рубаева Елена Петровна</t>
  </si>
  <si>
    <t>СИП2 3*35+1*54,6-0,6/1</t>
  </si>
  <si>
    <t>302</t>
  </si>
  <si>
    <t>Айрапетян Рафик Грантикович</t>
  </si>
  <si>
    <t>303</t>
  </si>
  <si>
    <t>Базиев Вадим Казбекович</t>
  </si>
  <si>
    <t>304</t>
  </si>
  <si>
    <t xml:space="preserve">Костенко Елена Владимировна </t>
  </si>
  <si>
    <t>305</t>
  </si>
  <si>
    <t xml:space="preserve">Бизикова Фатима Павловна          </t>
  </si>
  <si>
    <t>306</t>
  </si>
  <si>
    <t>Гаглоев Заурбек Юрьевич</t>
  </si>
  <si>
    <t>307</t>
  </si>
  <si>
    <t xml:space="preserve">Каллагова Бэлла Ахсаровна </t>
  </si>
  <si>
    <t>308</t>
  </si>
  <si>
    <t>Тавитова Зоя Сосланбековна</t>
  </si>
  <si>
    <t>309</t>
  </si>
  <si>
    <t>Хадаев Аркадий Созурович</t>
  </si>
  <si>
    <t>310</t>
  </si>
  <si>
    <t>Танделова Лариса Васильевна</t>
  </si>
  <si>
    <t>КТП-40, РЛНД</t>
  </si>
  <si>
    <t>311</t>
  </si>
  <si>
    <t xml:space="preserve">Моураова Диана Зауровна </t>
  </si>
  <si>
    <t>312</t>
  </si>
  <si>
    <t xml:space="preserve">Кайтмазов Вадим Асланбекович </t>
  </si>
  <si>
    <t>313</t>
  </si>
  <si>
    <t>Касаев Игорь Солтанович</t>
  </si>
  <si>
    <t>314</t>
  </si>
  <si>
    <t>Цогоев Алан Юрьевич</t>
  </si>
  <si>
    <t>315</t>
  </si>
  <si>
    <t xml:space="preserve">ИП Бекоев Эдик Хадзибекирович </t>
  </si>
  <si>
    <t>ВА 47-60 3Р 32А</t>
  </si>
  <si>
    <t>316</t>
  </si>
  <si>
    <t>Бутуев Вячеслав Николаевич</t>
  </si>
  <si>
    <t>317</t>
  </si>
  <si>
    <t>Гиголаев Николай Арсенович</t>
  </si>
  <si>
    <t>318</t>
  </si>
  <si>
    <t xml:space="preserve">Зангиев Казбек Иванович </t>
  </si>
  <si>
    <t>СИП4 4*25-0,6/1</t>
  </si>
  <si>
    <t>319</t>
  </si>
  <si>
    <t>ИП Тедеев Сергей Заурович</t>
  </si>
  <si>
    <t>320</t>
  </si>
  <si>
    <t xml:space="preserve">Езеев Анатолий Сергеевич </t>
  </si>
  <si>
    <t>321</t>
  </si>
  <si>
    <t>Ногаев Чермен Эльбрусович</t>
  </si>
  <si>
    <t>322</t>
  </si>
  <si>
    <t xml:space="preserve">МКОУ СОШ им. М.Х. Караева дир. Амилаханов Валерий Лукманович </t>
  </si>
  <si>
    <t>АВ 25 А</t>
  </si>
  <si>
    <t>323</t>
  </si>
  <si>
    <t>Наниев Артур Михайлович</t>
  </si>
  <si>
    <t>СИП4 4*35-0,6/1,0</t>
  </si>
  <si>
    <t>КТПн-100</t>
  </si>
  <si>
    <t>324</t>
  </si>
  <si>
    <t xml:space="preserve">Черчесов Руслан Юрьевич </t>
  </si>
  <si>
    <t>325</t>
  </si>
  <si>
    <t xml:space="preserve">Мусадинов Махмуд Салижанович </t>
  </si>
  <si>
    <t>СИП2 3*16+1*25</t>
  </si>
  <si>
    <t>326</t>
  </si>
  <si>
    <t>Хачиров Дмитрий Таймуразович</t>
  </si>
  <si>
    <t>327</t>
  </si>
  <si>
    <t>Хадонов Игорь Викторович</t>
  </si>
  <si>
    <t>328</t>
  </si>
  <si>
    <t xml:space="preserve">Хортиев Валерий Харитонович </t>
  </si>
  <si>
    <t>329</t>
  </si>
  <si>
    <t>ГКУ Управление капитального строительства РСО-А нач Кануков Тимофей Хазратович</t>
  </si>
  <si>
    <t xml:space="preserve">СИП3 1х50 </t>
  </si>
  <si>
    <t>КТПН 100/6</t>
  </si>
  <si>
    <t>330</t>
  </si>
  <si>
    <t xml:space="preserve">Кокоев Алан Темирболатович </t>
  </si>
  <si>
    <t>СИП3 1*50; СИП4 4*50-0,6/1</t>
  </si>
  <si>
    <t>КТП-100/6/0,4</t>
  </si>
  <si>
    <t>331</t>
  </si>
  <si>
    <t xml:space="preserve">Глава КФХ Догузов Геннадий Кавдиевич </t>
  </si>
  <si>
    <t>332</t>
  </si>
  <si>
    <t>Хохов Артур Казбекович</t>
  </si>
  <si>
    <t>333</t>
  </si>
  <si>
    <t xml:space="preserve">Кубалова Индира Елкановна </t>
  </si>
  <si>
    <t>334</t>
  </si>
  <si>
    <t xml:space="preserve">Зангиев Валерий Северович </t>
  </si>
  <si>
    <t>335</t>
  </si>
  <si>
    <t>Хутинаев Арсен Славикович</t>
  </si>
  <si>
    <t>336</t>
  </si>
  <si>
    <t>Хадонов Альберт Хасанович</t>
  </si>
  <si>
    <t>337</t>
  </si>
  <si>
    <t xml:space="preserve">Зангиева Индира  Муратовна </t>
  </si>
  <si>
    <t>338</t>
  </si>
  <si>
    <t>Карсанов Мурат Казбекович</t>
  </si>
  <si>
    <t>339</t>
  </si>
  <si>
    <t>Козаева Роза Павловна</t>
  </si>
  <si>
    <t>СИП4 4*50,6/1,0</t>
  </si>
  <si>
    <t>КТПн-250/10</t>
  </si>
  <si>
    <t>340</t>
  </si>
  <si>
    <t xml:space="preserve">Оказова Фатима Агубеевна </t>
  </si>
  <si>
    <t>341</t>
  </si>
  <si>
    <t xml:space="preserve">Хубулов Анатолий Арменакович </t>
  </si>
  <si>
    <t>342</t>
  </si>
  <si>
    <t xml:space="preserve">Кантемиров Аслан Калумбович </t>
  </si>
  <si>
    <t>343</t>
  </si>
  <si>
    <t xml:space="preserve">Кочиева Эльза Ивановна </t>
  </si>
  <si>
    <t>СИП4 4*35--0,6/1</t>
  </si>
  <si>
    <t>344</t>
  </si>
  <si>
    <t xml:space="preserve">Карсанов Мурат Казбекович </t>
  </si>
  <si>
    <t>345</t>
  </si>
  <si>
    <t xml:space="preserve">Дзиов Анатолий Темболатович </t>
  </si>
  <si>
    <t>346</t>
  </si>
  <si>
    <t xml:space="preserve">Шавердова Гаянэ Агасовна </t>
  </si>
  <si>
    <t>347</t>
  </si>
  <si>
    <t xml:space="preserve">Гусиев Владимир Николаевич </t>
  </si>
  <si>
    <t>348</t>
  </si>
  <si>
    <t>Годзоева Марина Александровна</t>
  </si>
  <si>
    <t>349</t>
  </si>
  <si>
    <t>Царикаев Муса Лаврентьевич</t>
  </si>
  <si>
    <t>350</t>
  </si>
  <si>
    <t xml:space="preserve">Бугаев Александр Петрович </t>
  </si>
  <si>
    <t>351</t>
  </si>
  <si>
    <t xml:space="preserve">Нальгиева Лида Шабаз-Гиреевна </t>
  </si>
  <si>
    <t>352</t>
  </si>
  <si>
    <t xml:space="preserve">Суанова Фатима Андреевна </t>
  </si>
  <si>
    <t>353</t>
  </si>
  <si>
    <t xml:space="preserve">Хохоева Алла Лазарьевна </t>
  </si>
  <si>
    <t>354</t>
  </si>
  <si>
    <t>Атаев Сергей Георгиевич</t>
  </si>
  <si>
    <t>355</t>
  </si>
  <si>
    <t xml:space="preserve">Сабанов Владик Афакоевич </t>
  </si>
  <si>
    <t>356</t>
  </si>
  <si>
    <t xml:space="preserve">Дзотова Лариса Казбековна </t>
  </si>
  <si>
    <t>357</t>
  </si>
  <si>
    <t xml:space="preserve"> Золоев О.А., с.С.Урух, ТУ№ 8298 от 23.10.2014</t>
  </si>
  <si>
    <t>358</t>
  </si>
  <si>
    <t>ГБУ РСО-А МФЦ, с.Чикола, ТУ№ 264 от 17.03.2015</t>
  </si>
  <si>
    <t>359</t>
  </si>
  <si>
    <t xml:space="preserve">Базоев М.К., с.Гизель, ТУ №1557 от 16.10.2015 </t>
  </si>
  <si>
    <t>360</t>
  </si>
  <si>
    <t xml:space="preserve">Урусов В.М., с.Заманкул, ТУ№ 754 от  22.05.2017 </t>
  </si>
  <si>
    <t>361</t>
  </si>
  <si>
    <t xml:space="preserve">Волненко В.В., с.Троицкое, ТУ№ 866 от 08.06.2017 </t>
  </si>
  <si>
    <t>362</t>
  </si>
  <si>
    <t xml:space="preserve">Болотаев К.Н., с.Ногир, ТУ№ 988 от 07.07.2017 </t>
  </si>
  <si>
    <t>363</t>
  </si>
  <si>
    <t>Гобеев Артур К. Юго-Восточнее с. Гизель, ТУ № 100 от 06.02.2017</t>
  </si>
  <si>
    <t>364</t>
  </si>
  <si>
    <t>Торганчук Дмитрий А. Юго-Восточнее с. Гизель, ТУ № 76 от 03.02.2017</t>
  </si>
  <si>
    <t>365</t>
  </si>
  <si>
    <t>Кочиева Марина Юрьевна, Юго-Восточнее с. Гизель, ТУ № 239 от 01.03.2017</t>
  </si>
  <si>
    <t>366</t>
  </si>
  <si>
    <t>Дзансолов Мирослав Иванович, Софьин Парк, ТУ № 258 от 01.02.2017</t>
  </si>
  <si>
    <t>367</t>
  </si>
  <si>
    <t>Кодзасов Радомир А., Юго-Восточнее с. Гизель, ТУ № 77 от 03.02.2017</t>
  </si>
  <si>
    <t>368</t>
  </si>
  <si>
    <t>Цаболова Залина С., Юго-Восточнее с. Гизель, ТУ № 99 от 03.02.2017</t>
  </si>
  <si>
    <t>369</t>
  </si>
  <si>
    <t>Лаврова Алла Г., Юго-Восточнее с. Гизель, ТУ № 65 от 27.01.2017</t>
  </si>
  <si>
    <t>370</t>
  </si>
  <si>
    <t>Цибирова Лариса Леонидовна, Юго-Восточнее с. Гизель, ТУ № 240 от 03.03.2017</t>
  </si>
  <si>
    <t>371</t>
  </si>
  <si>
    <t>Хамицаев Рамазан Джамалдинович, с.Гизель, ТУ № 348 от 17.03.2017</t>
  </si>
  <si>
    <t>372</t>
  </si>
  <si>
    <t>Бедоева Елена Б, ст. Архонская, ТУ № 1313 от 22.08.2016</t>
  </si>
  <si>
    <t>373</t>
  </si>
  <si>
    <t>Кораев Фидар Георгиевич, с. Гизель, ТУ № 552 от 14.04.2017</t>
  </si>
  <si>
    <t>374</t>
  </si>
  <si>
    <t>Плиев Валерий Гурамович, с. Ногир, ТУ № 610 от 25.04.2017</t>
  </si>
  <si>
    <t>375</t>
  </si>
  <si>
    <t>Тавасиева Бэла Ахсаратовна, с. Гизель, ТУ № 727 от 18.05.2017</t>
  </si>
  <si>
    <t>376</t>
  </si>
  <si>
    <t>Сугаров Сергей Цыккуевич, с. Даргавс, ТУ № 715 от 16.08.2017</t>
  </si>
  <si>
    <t>377</t>
  </si>
  <si>
    <t>Болатаев Каха Нугзарович, с. Ногир, ТУ № 988 от 07.07.2017</t>
  </si>
  <si>
    <t>378</t>
  </si>
  <si>
    <t>Джиоев Георгий Муратович, с. Даргавс, ТУ № 648 от 10.05.2017</t>
  </si>
  <si>
    <t>379</t>
  </si>
  <si>
    <t>Мартынов Алексей Игоревич, Юго-Восточнее с. Гизель, ТУ № 826 от 06.06.2017</t>
  </si>
  <si>
    <t>380</t>
  </si>
  <si>
    <t>Битарова Мадина Владимировна, с. Ногир, ТУ № 1097 от 26.07.2017</t>
  </si>
  <si>
    <t>381</t>
  </si>
  <si>
    <t>Илурова Ирина Владимировна, южнее с. Ст. Саниба, ТУ № 736 от 28.02.2018</t>
  </si>
  <si>
    <t>382</t>
  </si>
  <si>
    <t>Савкуев Тимур Тамерланович, Юго-Восточнее с. Гизель, ТУ № 261 от 02.03.2017</t>
  </si>
  <si>
    <t>383</t>
  </si>
  <si>
    <t>Савкуев Тимур Тамерланович, Юго-Восточнее с. Гизель, ТУ № 259 от 07.03.2017</t>
  </si>
  <si>
    <t>384</t>
  </si>
  <si>
    <t>АМС Павлодольского с/п, п. Советский, ТУ № 2075 от 12.12.2016</t>
  </si>
  <si>
    <t>385</t>
  </si>
  <si>
    <t>Магометова Раиса А-К., с. Раздольное, ТУ № 91 от 24.01.2017</t>
  </si>
  <si>
    <t>386</t>
  </si>
  <si>
    <t>Понамаренко Марина М., с. Троицкое, ТУ № 90 от 01.02.2017</t>
  </si>
  <si>
    <t>387</t>
  </si>
  <si>
    <t>Тоирова Зулфира Л., с. Виноградное, ТУ № 112 от 03.02.2017</t>
  </si>
  <si>
    <t>388</t>
  </si>
  <si>
    <t>Волченко Владимир Васильевич, с. Троицкое, ТУ № 866 от 08.06.2017</t>
  </si>
  <si>
    <t>389</t>
  </si>
  <si>
    <t>Аскеров Мурад Маулитович, с. Троицкое, ТУ № 920 от 23.06.2017</t>
  </si>
  <si>
    <t>390</t>
  </si>
  <si>
    <t>ПАО "Мегафон" РО по РСО-Алания ПАО "Мегафон" дир. Макиев Гоча Даниелович, ст. Павложольская, ТУ № 1101 от 28.07.2017</t>
  </si>
  <si>
    <t>391</t>
  </si>
  <si>
    <t>ООО "РТ-Инвест Транспортные системы", Федеральная а/д, с. Дзуарикау, ТУ № 2123 от 29.12.2016</t>
  </si>
  <si>
    <t>392</t>
  </si>
  <si>
    <t>Сидаков Олег Викторович, п. В.Фиагдон, ТУ № 402 от 22.03.2017</t>
  </si>
  <si>
    <t>393</t>
  </si>
  <si>
    <t>Цопанов Сергей Д., с. Дуарикау, ТУ № 1085 от 20.07.2017</t>
  </si>
  <si>
    <t>394</t>
  </si>
  <si>
    <t>Дулаева Белла Дзантемировна, п. В. Фиагдон, ТУ № 298 от 10.03.2017</t>
  </si>
  <si>
    <t>395</t>
  </si>
  <si>
    <t>Багаева Нина Угалыковна, с. Даллагкау, ТУ № 298 от 10.03.2017</t>
  </si>
  <si>
    <t>396</t>
  </si>
  <si>
    <t>Демуров Вячеслав Хангериевич, с. Цамад, ТУ № 332 от 17.03.2017</t>
  </si>
  <si>
    <t>397</t>
  </si>
  <si>
    <t>Царитов Валико Хадоевич, с. Майрамадаг, ТУ 3623 от 26.04.2017</t>
  </si>
  <si>
    <t>398</t>
  </si>
  <si>
    <t>Гагиева Елизавета Федоровна, с. Дзуарикау, ТУ № 687 от 11.05.2017</t>
  </si>
  <si>
    <t>399</t>
  </si>
  <si>
    <t>Абаев Измаил Герасович, с. Дзуарикау, ТУ № 683 от 11.05.2017</t>
  </si>
  <si>
    <t>400</t>
  </si>
  <si>
    <t>Сикоева Мадина Эльбрусовна, с. Н. Цей, ТУ № 627 от 26.04.2017</t>
  </si>
  <si>
    <t>401</t>
  </si>
  <si>
    <t>Цгоев Камболат Владимирович, с. Лац, ТУ № 760 от 24.05.2017</t>
  </si>
  <si>
    <t>402</t>
  </si>
  <si>
    <t>Хубецов Сармат Тариелович, с правой стороны а/д Владикавказ-Фиагдон, ТУ № 751 от 25.05.2017</t>
  </si>
  <si>
    <t>403</t>
  </si>
  <si>
    <t>Караев Валерий Казбекович, с. Абайтикау, ТУ № 590 от 27.04.2017</t>
  </si>
  <si>
    <t>404</t>
  </si>
  <si>
    <t>Гелашвили Дездемона Ильинична, ФАСП с. Хидикус, ТУ № 949 от 29.06.2017</t>
  </si>
  <si>
    <t>405</t>
  </si>
  <si>
    <t>Хамицев Роман Юрьевич, с правой стороны а/д Владикавказ-Фиагдон, уч. № 104, ТУ № 948 от 28.06.2017</t>
  </si>
  <si>
    <t>406</t>
  </si>
  <si>
    <t>Чехоев Тарас Исмаилович, с. Майрамадаг, ТУ № 1143 от 02.08.2017</t>
  </si>
  <si>
    <t>407</t>
  </si>
  <si>
    <t>Келехсаев Сослан Ушангович, п. В. Фиагдон, ТУ № 858 от 08.06.2017</t>
  </si>
  <si>
    <t>408</t>
  </si>
  <si>
    <t>Наниева Залина Григорьевна, с. Тменикау, ТУ № 1232 от 22.08.2017</t>
  </si>
  <si>
    <t>409</t>
  </si>
  <si>
    <t>Хосиева Лариса Дмитриевна, с. Кобан, ТУ № 1283 от 22.08.2017</t>
  </si>
  <si>
    <t>410</t>
  </si>
  <si>
    <t>Качмазов Роберт А., с. Сунжа, ТУ № 107 от 03.02.2017</t>
  </si>
  <si>
    <t>411</t>
  </si>
  <si>
    <t>Элбакидзе Паата Г., с. Ир, ТУ № 111 от 03.02.2017</t>
  </si>
  <si>
    <t>412</t>
  </si>
  <si>
    <t>Салбиева Лариса Маратовна, с. Эльхотово, ТУ № 222 от 22.02.2017</t>
  </si>
  <si>
    <t>413</t>
  </si>
  <si>
    <t>Урусов Валерий Мухранович, с. Заманкул, ТУ № 754 от 22.05.2017</t>
  </si>
  <si>
    <t>414</t>
  </si>
  <si>
    <t>Тедеев Лаврентий Владимирович, с. Сунжа, ТУ № 724 от 19.05.2017</t>
  </si>
  <si>
    <t>415</t>
  </si>
  <si>
    <t>Тибилов Батраз Казбекович, с. Ольгинское, ТУ № 771 от 25.05.2017</t>
  </si>
  <si>
    <t>416</t>
  </si>
  <si>
    <t>Богатырева Анна Магомедовна, с. Чермен, ТУ № 725 от 19.05.2017</t>
  </si>
  <si>
    <t>417</t>
  </si>
  <si>
    <t>Бдайциева Сима Х., с. Заманкул, ТУ № 334 от 10.03.2016</t>
  </si>
  <si>
    <t>418</t>
  </si>
  <si>
    <t>Хвастушкин Алексей Васильевич, с. Михайловское, ТУ № 741 от 30.05.2017</t>
  </si>
  <si>
    <t>419</t>
  </si>
  <si>
    <t>Баркинхоев Али Баширович, с. Чермен, ТУ № 733 от 23.05.2017</t>
  </si>
  <si>
    <t>420</t>
  </si>
  <si>
    <t>Вардошвили Зезва Отарович, с. Сунжа, ТУ № 726 от 19.05.2017</t>
  </si>
  <si>
    <t>421</t>
  </si>
  <si>
    <t>Романенко Алексей Владимирович, с. Михайловское, ТУ № 692 от 12.05.2017</t>
  </si>
  <si>
    <t>422</t>
  </si>
  <si>
    <t>Мамиев Артур Маирбекович, с. Кадгарон, ТУ № 630 от 27.04.2017</t>
  </si>
  <si>
    <t>423</t>
  </si>
  <si>
    <t>ООО "РТ-Инвест Транспортные системы" п. Бекан, ФАД А164, ТУ № 2125</t>
  </si>
  <si>
    <t>424</t>
  </si>
  <si>
    <t>Пилиева Нана Элгуджовна, с. Фиагдон, ТУ № 698 от 12.05.2017</t>
  </si>
  <si>
    <t>425</t>
  </si>
  <si>
    <t xml:space="preserve">ПАО "МТС" филиал ПАО "МТС" в РСО-Алания, с.Чермен, ТУ№ 643 от 05.05.2017   </t>
  </si>
  <si>
    <t>426</t>
  </si>
  <si>
    <t>Токаев Арсен Рамозанович, с. Чикола, ТУ№ 1041 от 17.07.2017</t>
  </si>
  <si>
    <t>427</t>
  </si>
  <si>
    <t>Гасиев Олег Таймуразович, с правой стороны а/д Октябрьское-Сунжа, ТУ № 1084 от 20.07.2017</t>
  </si>
  <si>
    <t>428</t>
  </si>
  <si>
    <t>Гркикян Оганес Сергеевич, с. ИР, ТУ № 837 от 07.06.2017</t>
  </si>
  <si>
    <t>429</t>
  </si>
  <si>
    <t>Хачиров Давид Юрьевич, южнее с. Сунжа, ТУ № 977 от 04.07.2017</t>
  </si>
  <si>
    <t>430</t>
  </si>
  <si>
    <t>Дзобаева Мира Ахметовна, с. Кора-Урсдон, ТУ № 1064 от 24.07.2017</t>
  </si>
  <si>
    <t>431</t>
  </si>
  <si>
    <t>Качмазова Гиули Константиновна, с. Ир, ТУ № 1060 от 19.07.2017</t>
  </si>
  <si>
    <t>432</t>
  </si>
  <si>
    <t>Ходов Руслан Владимирович, с. Н. Батако, ТУ № 1182 от 09.08.2017</t>
  </si>
  <si>
    <t>433</t>
  </si>
  <si>
    <t>Битаров Валерий Таймуразович, с. Комсомольское, ТУ № 1065 от 27.07.2017</t>
  </si>
  <si>
    <t>434</t>
  </si>
  <si>
    <t xml:space="preserve">Баскаев Ф.А., с.Нарт, ТУ№ 1199 от 29.07.2015 </t>
  </si>
  <si>
    <t>435</t>
  </si>
  <si>
    <t>Туаев Юрий З., с. Кадгарон, ТУ № 1212 от 11.08.2015</t>
  </si>
  <si>
    <t>436</t>
  </si>
  <si>
    <t>Губаев  Валерий К., с. Коста, ТУ № 1638 от 21.10.2015</t>
  </si>
  <si>
    <t>437</t>
  </si>
  <si>
    <t>Мамиев Сослан Мисостович, с. Коста, ТУ № 748 от 19.05.2017</t>
  </si>
  <si>
    <t>438</t>
  </si>
  <si>
    <t>Гагиев Маирбек Ш., с. Сунжа, ТУ № 8403 от 28.11.2014</t>
  </si>
  <si>
    <t>439</t>
  </si>
  <si>
    <t>Персаев Руслан Ф., с . Эльхотово, ТУ № 186 от 12.02.2016</t>
  </si>
  <si>
    <t>440</t>
  </si>
  <si>
    <t>Коцлова Оксана Муратовна, с. Дарг-Кох, ТУ № 1205 от 11.08.2017</t>
  </si>
  <si>
    <t>441</t>
  </si>
  <si>
    <t>Чехоев Владислав Отарбекович, с. Эльхотово, ТУ № 290 от 15.03.2017</t>
  </si>
  <si>
    <t>442</t>
  </si>
  <si>
    <t>Маргиев Юрий Х., с. Ставд-Дурт, ТУ № 1863 от 07.11.2016</t>
  </si>
  <si>
    <t>443</t>
  </si>
  <si>
    <t>Плиев Арон Н., с. Иран, ТУ № 7859 от 27.06.2014</t>
  </si>
  <si>
    <t>444</t>
  </si>
  <si>
    <t>Поляков Владимир С., ст. Архонская, ТУ № 276 от 04.03.2016</t>
  </si>
  <si>
    <t>445</t>
  </si>
  <si>
    <t>Кодалаев Заурбек С., с. Кобань, ТУ № 421 от 06.04.2016</t>
  </si>
  <si>
    <t>446</t>
  </si>
  <si>
    <t>Дзгоева Людмила С., с. Ст. Саниба, ТУ № 469 от 07.04.2016</t>
  </si>
  <si>
    <t>447</t>
  </si>
  <si>
    <t>Дзгоев Аслан Б., с. Ст. Саниба, ТУ № 470 от 08.04.2016</t>
  </si>
  <si>
    <t>448</t>
  </si>
  <si>
    <t>Каргаева Белла Х., с. Гизель, ТУ № 604 от 26.04.2016</t>
  </si>
  <si>
    <t>449</t>
  </si>
  <si>
    <t>Пагаев Руслан Г., с. Гизель, ТУ № 742 от 24.05.2016</t>
  </si>
  <si>
    <t>450</t>
  </si>
  <si>
    <t>Дулаева З.К., с. Гизель, ТУ № 805 от 04.06.2015</t>
  </si>
  <si>
    <t>451</t>
  </si>
  <si>
    <t>Плиева Альбина Константиновна, с. Гизель, ТУ № 521 от 10.04.2017</t>
  </si>
  <si>
    <t>452</t>
  </si>
  <si>
    <t>ГКУ "Главное строиетльное управление РСО-Алания Цопанов О.Д., пос. Новый, ТУ № 8457 от 04.12.2014</t>
  </si>
  <si>
    <t>453</t>
  </si>
  <si>
    <t>Чочиев Иван С., с. Сунжа, ТУ № 1535 от 05.10.2015</t>
  </si>
  <si>
    <t>454</t>
  </si>
  <si>
    <t>Хадарцев Зелимхан М., с. Дзуарикау, ТУ № 926 от 24.06.2016</t>
  </si>
  <si>
    <t>455</t>
  </si>
  <si>
    <t>Бураева  Е.Р., с. Хидикус, ТУ № 195 от 22.02.2017</t>
  </si>
  <si>
    <t>456</t>
  </si>
  <si>
    <t>Абаян Эдуард Сергеевич, с. Дзуарикау, ТУ № 569 от 20.04.2017</t>
  </si>
  <si>
    <t>457</t>
  </si>
  <si>
    <t>Гуцаев Валерий К., п. В. Фиагдон, ТУ № 1277 от 16.08.2016</t>
  </si>
  <si>
    <t>458</t>
  </si>
  <si>
    <t>Пагиев   А.А., с. Унал, ТУ № 1565 от 27.09.2016</t>
  </si>
  <si>
    <t>459</t>
  </si>
  <si>
    <t>Губиев Олег Р., п. В. Фиагдон, ТУ № 1649 от 14.10.2016</t>
  </si>
  <si>
    <t>460</t>
  </si>
  <si>
    <t>Джигкаева Мадина Ростиславовна, с. Кодахджин, ТУ № 729 от 29.05.2017</t>
  </si>
  <si>
    <t>461</t>
  </si>
  <si>
    <t>Дзабраев А.С., с.Хидикус, ТУ№ 981 от 01.07.2015</t>
  </si>
  <si>
    <t>462</t>
  </si>
  <si>
    <t>Вазагова Елена А., п. В. Фиагдон, ТУ № 1127 от 01.08.2016</t>
  </si>
  <si>
    <t>463</t>
  </si>
  <si>
    <t>Маргиев Борис Сарбекович, с. Хаталдон, ТУ№ 1406 от 14.09.2017</t>
  </si>
  <si>
    <t>464</t>
  </si>
  <si>
    <t>Пелиева Венера С., с. Эльхотово, Ту № 1618 от 21.10.2015</t>
  </si>
  <si>
    <t>465</t>
  </si>
  <si>
    <t>Закаев Тотраз В., с Ставд-Дурт, ТУ № 1916 от 11.12.2015</t>
  </si>
  <si>
    <t>466</t>
  </si>
  <si>
    <t>Гассиев Константин Э., с. Карджин, ТУ № 182 от 11.02.2016</t>
  </si>
  <si>
    <t>467</t>
  </si>
  <si>
    <t>Тигиев Нугзар Н., Южная оераина с. Эльхотово, ТУ № 1989 от 09.12.2016</t>
  </si>
  <si>
    <t>468</t>
  </si>
  <si>
    <t>Бароев Султанбек Б., с. Эльхотово,, ТУ № 717 от 20.05.2014</t>
  </si>
  <si>
    <t>469</t>
  </si>
  <si>
    <t>Каркусты Георгий В., с. Михайловское, ТУ № 7694 от 20.05.2014</t>
  </si>
  <si>
    <t>470</t>
  </si>
  <si>
    <t>Дзауров Алихан Л., с. Михайловское, ТУ № 7903 от 15.07.2014</t>
  </si>
  <si>
    <t>471</t>
  </si>
  <si>
    <t>Тедтоев Владимир Б., с. Фиагдон, ТУ № 1661 от 29.10.2015</t>
  </si>
  <si>
    <t>472</t>
  </si>
  <si>
    <t>Торчинова Белла Цараевна, с. Кадгарон, 1817 от 21.11.2017</t>
  </si>
  <si>
    <t>473</t>
  </si>
  <si>
    <t>СПК "Колос" предс Мамиева Анжела Васильевна, с. Мичурино, ТУ № 102 от 16.02.2018</t>
  </si>
  <si>
    <t>474</t>
  </si>
  <si>
    <t>Ахполова Дима Гоцовна, п. В. Фиагдон, ТУ № 447 от 25.04.2018</t>
  </si>
  <si>
    <t>475</t>
  </si>
  <si>
    <t>Кайтукова Зарема Георгиевна, с. Дзуарикау, ТУ № 1119 от 28.07.2017</t>
  </si>
  <si>
    <t>476</t>
  </si>
  <si>
    <t>Кантемиров Ацамаз Бексултанович, п. Верхний Фиагдон, ТУ № 755 от 31.05.2018</t>
  </si>
  <si>
    <t>477</t>
  </si>
  <si>
    <t>Екмалян Петро Гагикович, с. Карман-Синдзикау, ТУ № 573 от 17.04.2017</t>
  </si>
  <si>
    <t>478</t>
  </si>
  <si>
    <t>Бепиева Лариса Ивановна, с. Карман-Синдзикау, ТУ № 1919 от 11.12.2017</t>
  </si>
  <si>
    <t>479</t>
  </si>
  <si>
    <t>Атаев Сергей Георгиевич, с. Карман-Синдзикау, ТУ № 1951 от 14.12.2017</t>
  </si>
  <si>
    <t>480</t>
  </si>
  <si>
    <t>Хохоев Спартак Ф., с. Дур-Дур, ТУ № 181 от 15.02.2016</t>
  </si>
  <si>
    <t>481</t>
  </si>
  <si>
    <t>Рамонов Алан Владимирович, западная окраина г. Дигора, ТУ № 214 от 14.02.2018</t>
  </si>
  <si>
    <t>482</t>
  </si>
  <si>
    <t>Гадзаов Савелий Савелевич, г. Дигора, ТУ № 1507 от 02.10.2017</t>
  </si>
  <si>
    <t>483</t>
  </si>
  <si>
    <t>Дзицоев Вячеслав Т., Северо-Восточннее с. Тарское, ТУ № 1183 от 28.07.2015</t>
  </si>
  <si>
    <t>484</t>
  </si>
  <si>
    <t>Бибилова Альбина Л., с. Сунжа, ТУ № 1420 от 02.09.2016</t>
  </si>
  <si>
    <t>485</t>
  </si>
  <si>
    <t>Кокаев И.П., с. В. Саниба, ТУ № 8041 от 20.08.2014</t>
  </si>
  <si>
    <t>486</t>
  </si>
  <si>
    <t>Базоев Михаил Климович, с. Гизель, ТУ № 1557 от 16.10.2015</t>
  </si>
  <si>
    <t>487</t>
  </si>
  <si>
    <t>Сапруненко Евгения Г., Юго-Восточнее с. Гизель, ТУ № 7 от 26.01.2017</t>
  </si>
  <si>
    <t>488</t>
  </si>
  <si>
    <t>Дзейгов Акроман Р., с. Майское, ТУ № 361 от 29.03.2016</t>
  </si>
  <si>
    <t>489</t>
  </si>
  <si>
    <t>Хаутиев Магомет Б., с. Майское, ТУ № 363 от 29.03.2016</t>
  </si>
  <si>
    <t>490</t>
  </si>
  <si>
    <t>ООО "ДСК-утилизация", Юго-Восточнее с. Октябрьское, ТУ № 377 от 09.04.2015</t>
  </si>
  <si>
    <t>491</t>
  </si>
  <si>
    <t>Кузнецов Александр Анатольевич, на Восточной окраине пос. Советский, ТУ № 919 от 28.06.2017</t>
  </si>
  <si>
    <t>492</t>
  </si>
  <si>
    <t>Балхаев Беслан Багаудтнович, с.Хурзарин, ТУ № 395 от 22.03.2017</t>
  </si>
  <si>
    <t>493</t>
  </si>
  <si>
    <t>Дулаев Эдуард Н., с. Веселое, ТУ № 1383 от 29.08.2016</t>
  </si>
  <si>
    <t>494</t>
  </si>
  <si>
    <t xml:space="preserve">МО АМС Садового сельского поселения, п.Садовый, ТУ№ 1960 от 01.12.2016 </t>
  </si>
  <si>
    <t>495</t>
  </si>
  <si>
    <t>Кубатаев Ибрагим К-М, ст. Луковская, ТУ № 1984 от 18.12.2015</t>
  </si>
  <si>
    <t>496</t>
  </si>
  <si>
    <t>ИП Полонкоев Аслам Алиханович, с. Майское, ТУ № 1973 от 28.12.2017</t>
  </si>
  <si>
    <t>497</t>
  </si>
  <si>
    <t>СНО "Пищевик", г. Беслан, ТУ № 942 от 06.07.2017</t>
  </si>
  <si>
    <t>498</t>
  </si>
  <si>
    <t>Бетеев   В.Г., с. Куртат, ТУ № 8198 от 26.09.2014</t>
  </si>
  <si>
    <t>499</t>
  </si>
  <si>
    <t>Кортяева Альбина Ахсарбековна, с. Рамоново, ТУ № 1196 от 14.08.2017</t>
  </si>
  <si>
    <t>500</t>
  </si>
  <si>
    <t>Азиев Руслан Т., с. Майрамадаг, ТУ № 1408 от 30.08.2016</t>
  </si>
  <si>
    <t>501</t>
  </si>
  <si>
    <t>Черчесова Людмила Михайловна, с. Зинцар, ТУ № 265 от 26.02.2018</t>
  </si>
  <si>
    <t>502</t>
  </si>
  <si>
    <t>Атаев Марат Сергеевич, с. Цымыти, ТУ № 1756 от 10.11.2017</t>
  </si>
  <si>
    <t>503</t>
  </si>
  <si>
    <t>Хугаева Тина Ивановна, с. Дзуарикау, ТУ № 213 от 20.02.2017</t>
  </si>
  <si>
    <t>504</t>
  </si>
  <si>
    <t>Тедеев Аслан Казбекович, с. Дзуарикау, ТУ № 929 от 28.06.2017</t>
  </si>
  <si>
    <t>505</t>
  </si>
  <si>
    <t>Камарзаева Ирина Адылгериевна, с. Заманкул, ТУ № 1157 от 03.08.2017</t>
  </si>
  <si>
    <t>506</t>
  </si>
  <si>
    <t>Джигаева Рая Р., с. Зильги, ТУ № 1801 от 31.10.2016</t>
  </si>
  <si>
    <t>507</t>
  </si>
  <si>
    <t>Дзампаев Сослан Юрьевич, с. Фарн, ТУ № 841 от 07.06.2017</t>
  </si>
  <si>
    <t>508</t>
  </si>
  <si>
    <t>Макоев О.Р., с. Чикола, ТУ № 1138 от 22.07.2015</t>
  </si>
  <si>
    <t>509</t>
  </si>
  <si>
    <t>Гобети М.Е., с. Ахсау, ТУ № 7367 от 19.03.2014</t>
  </si>
  <si>
    <t>510</t>
  </si>
  <si>
    <t>ГБУРСО-А "Многофункц.центр предоставления гос.и муницип.услуг", с.Чикола, ТУ № 264 от 17.03.15</t>
  </si>
  <si>
    <t>511</t>
  </si>
  <si>
    <t>Золоев Олег Б., с. Ср. Урух,  ТУ № 8298 от 23.10.2014</t>
  </si>
  <si>
    <t>512</t>
  </si>
  <si>
    <t>АМС Ирафского района РСО-Алания, с. Сурх-Дигора, ТУ № 951 от 07.07.2017</t>
  </si>
  <si>
    <t>513</t>
  </si>
  <si>
    <t>Будтуева Фатима К., с. Чикола, ТУ № 1183 от 26.07.2016</t>
  </si>
  <si>
    <t>514</t>
  </si>
  <si>
    <t xml:space="preserve">Цидаева Роза Ц., с. Хазнидон, ТУ № 8016 от 04.08.2014 </t>
  </si>
  <si>
    <t>515</t>
  </si>
  <si>
    <t>Исмаилов Адалят Камал Оглы, 7 км. Севернее г. Ардон, ТУ № 1242 от 15.08.2017</t>
  </si>
  <si>
    <t>516</t>
  </si>
  <si>
    <t>Каирова Клариса Лазарьевна, с. Лескен, ТУ № 1316 от 25.08.2017</t>
  </si>
  <si>
    <t>517</t>
  </si>
  <si>
    <t>Баликоев Маирбек Сулейманович, с. Дзагепбарз, ТУ № 1317</t>
  </si>
  <si>
    <t>518</t>
  </si>
  <si>
    <t>Тумгоева Аза Алиевна, с. Чермен, ТУ № 1450 от 25.09.2017</t>
  </si>
  <si>
    <t>519</t>
  </si>
  <si>
    <t>Ахильгов Муслим Абоистович, с. Майское, ТУ № 1553 от 15.10.2017</t>
  </si>
  <si>
    <t>520</t>
  </si>
  <si>
    <t>Баликоев Артур Борисович, с. Чикола, ТУ № 1201 от 09.08.2017</t>
  </si>
  <si>
    <t>521</t>
  </si>
  <si>
    <t>Тахунова Люба Харитоновна, с. Камата, ТУ № 1224 от 18.08.2017</t>
  </si>
  <si>
    <t>522</t>
  </si>
  <si>
    <t>Богданова Марина Тазретовна, Юго-восточнее с. Чикола, ТУ № 1318 от 25.08.2017</t>
  </si>
  <si>
    <t>523</t>
  </si>
  <si>
    <t>Баликоев Майран С., с. Чикола, ТУ № 1366 от 22.08.2016</t>
  </si>
  <si>
    <t>524</t>
  </si>
  <si>
    <t>Царикаева Лайма Амурбековна, с. Чикола, ТУ № 1705 от 31.10.2017</t>
  </si>
  <si>
    <t>525</t>
  </si>
  <si>
    <t>Тамаев Алик Анатольевич, с. Чикола, ТУ № 1707 от 02.11.2017</t>
  </si>
  <si>
    <t>526</t>
  </si>
  <si>
    <t>Татонов Асланбек Сафарбекович, с. Хазнидон, ТУ № 1769 от 13.11.2017</t>
  </si>
  <si>
    <t>527</t>
  </si>
  <si>
    <t>Золоев Арсен Г., с. Сурх-Дигора, ТУ № 2058 от 12.12.2016</t>
  </si>
  <si>
    <t>528</t>
  </si>
  <si>
    <t>Немцов Евгений Николаевич, с. Троицкое, ТУ № 318 от 13.03.2017</t>
  </si>
  <si>
    <r>
      <rPr>
        <sz val="12"/>
        <color theme="6" tint="-0.499984740745262"/>
        <rFont val="Arial Narrow"/>
        <family val="2"/>
        <charset val="204"/>
      </rPr>
      <t>СИП3 1х70-20</t>
    </r>
    <r>
      <rPr>
        <sz val="12"/>
        <rFont val="Arial Narrow"/>
        <family val="2"/>
        <charset val="204"/>
      </rPr>
      <t xml:space="preserve">
СИП-2 3 х50+54.6</t>
    </r>
  </si>
  <si>
    <r>
      <t xml:space="preserve">СВ 95-3-1шт
</t>
    </r>
    <r>
      <rPr>
        <sz val="12"/>
        <color theme="6" tint="-0.499984740745262"/>
        <rFont val="Arial Narrow"/>
        <family val="2"/>
        <charset val="204"/>
      </rPr>
      <t>СВ 110-5-8шт</t>
    </r>
  </si>
  <si>
    <t>Реконструкция ВЛ-0,4 кВ Ф-2 ТП-6-40 Ф-6/6 кВ ПС Дзуарикау; ЛПХ, Кочиева Е.Г.; с. Дзуарикау, ул. Полевая,2 (ТП №1669 от 27.06.2019)</t>
  </si>
  <si>
    <t>Кочиева Екатерина Георгиевна</t>
  </si>
  <si>
    <t>СИП2 3х70+1х70-0,6/1,0</t>
  </si>
  <si>
    <t>СВ 95-3-11шт
СВ-110-5-3шт</t>
  </si>
  <si>
    <t>Строительство ВЛ-0,4 кВ ТП-1-2 Ф-1/10 кВ ПС Архонская, СПК "Есаул” Пригородный р-н,ст.Архонская к.н.ТП от №26.01.203 9 №1853/2019/СОФ/АрхРЭС</t>
  </si>
  <si>
    <t>Сельскохозяйственный производственный кооператив "Есаул" редс Гуриев Зелимхан Сосланбекович</t>
  </si>
  <si>
    <t>СВ-95-3-22шт</t>
  </si>
  <si>
    <r>
      <t xml:space="preserve">СИП-4 4*35 -0,6/1
</t>
    </r>
    <r>
      <rPr>
        <sz val="12"/>
        <color theme="6" tint="-0.499984740745262"/>
        <rFont val="Arial Narrow"/>
        <family val="2"/>
        <charset val="204"/>
      </rPr>
      <t>СИП-3 1х70 20 кВ</t>
    </r>
  </si>
  <si>
    <r>
      <rPr>
        <sz val="12"/>
        <color theme="6" tint="-0.499984740745262"/>
        <rFont val="Arial Narrow"/>
        <family val="2"/>
        <charset val="204"/>
      </rPr>
      <t>СВ-110-5-10шт</t>
    </r>
    <r>
      <rPr>
        <sz val="12"/>
        <rFont val="Arial Narrow"/>
        <family val="2"/>
        <charset val="204"/>
      </rPr>
      <t xml:space="preserve">
СВ-95-3-4шт</t>
    </r>
  </si>
  <si>
    <r>
      <rPr>
        <sz val="12"/>
        <color theme="6" tint="-0.499984740745262"/>
        <rFont val="Arial Narrow"/>
        <family val="2"/>
        <charset val="204"/>
      </rPr>
      <t>СИП3 1х70-20</t>
    </r>
    <r>
      <rPr>
        <sz val="12"/>
        <rFont val="Arial Narrow"/>
        <family val="2"/>
        <charset val="204"/>
      </rPr>
      <t xml:space="preserve">
 СИП-2 3х50+54,6</t>
    </r>
  </si>
  <si>
    <r>
      <t xml:space="preserve">СВ 95-3-6шт
</t>
    </r>
    <r>
      <rPr>
        <sz val="12"/>
        <color theme="6" tint="-0.499984740745262"/>
        <rFont val="Arial Narrow"/>
        <family val="2"/>
        <charset val="204"/>
      </rPr>
      <t>СВ 110-5-6шт</t>
    </r>
  </si>
  <si>
    <r>
      <t xml:space="preserve">СИП2 3х70+1х70
</t>
    </r>
    <r>
      <rPr>
        <sz val="12"/>
        <color rgb="FFFF0000"/>
        <rFont val="Arial Narrow"/>
        <family val="2"/>
        <charset val="204"/>
      </rPr>
      <t>СИП3 1х70-20</t>
    </r>
  </si>
  <si>
    <t>Реконструкция ВЛ-6 кВ Ф-8/6 кВ, стр-во ВЛ-0,4 кВ и ТП-6/0,4 ПС Ногир; Догузов М. Б. с.Ногир, ул.В.Багаева,29, (ТП№2967/2019/СОФ/Арх РЭС от 27.12.2019)</t>
  </si>
  <si>
    <t>Догузов Мераб Борисович</t>
  </si>
  <si>
    <t>СИП-2 3х70+1х70-0,6/1,0
СИП-3 1х70-20</t>
  </si>
  <si>
    <t>СВ-95-3-4шт
СВ-110-5-20шт</t>
  </si>
  <si>
    <t>Реконструкция ВЛ-10 кВ Ф-2/10 кВ, стр-во ВЛ-0,4 кВ и ТП 10/0,4 кВ ПС Гизель; Доев Г.С с.Гизель, Линия 5, уч.13 (ТП№3080/2020/СОФ/АрхРЭС от 30.01.2020)</t>
  </si>
  <si>
    <t>Доев Герман Саханджериевич</t>
  </si>
  <si>
    <t>СИП2 3х70+1х70-0,6/1,0
СИП-3 1х70-20</t>
  </si>
  <si>
    <t xml:space="preserve"> СВ 95-3-17шт
СВ 110-5-37шт</t>
  </si>
  <si>
    <t>Строительство ВЛ-0,4 кВ ТП-6/0,4 кВ Ф-2/6 кВ ПС Ольгинская; Ахильгов А.М; пос. Майский, Линия 8, 105 (ТП №3276/2020/СОФ/ОктРЭС от 17.02.2020 )</t>
  </si>
  <si>
    <t>Ахильгов Алихан Магометович</t>
  </si>
  <si>
    <t>СИП2 3х70+1х70</t>
  </si>
  <si>
    <t>СВ 95-3-70шт</t>
  </si>
  <si>
    <t>Рек-я ВЛ-0,4кВ от оп. №6 Ф-2/0,4кВ от ТП 1-25 ПС Комарово (Заявитель Пантелеева Т.В. ДТП от 10.03.2020 №3453/2020/СОФ/МоздРЭС)</t>
  </si>
  <si>
    <t>Пантелеева Татьяна Владимировна</t>
  </si>
  <si>
    <t>СИП-2 3х70+70</t>
  </si>
  <si>
    <t>СВ 110-5-10шт</t>
  </si>
  <si>
    <t>Реконструкция ВЛ-6 кВ Ф-5/10 кВ ПС Архонская;ферма Козонов С.Г.ст. Архонская  к.н.15:08:0000000:2384,ТП №37 от 24.01.2019</t>
  </si>
  <si>
    <t>Козонов Сергей Гурамович</t>
  </si>
  <si>
    <t>СИП3 1х70-20</t>
  </si>
  <si>
    <t>СВ-110-5-23шт</t>
  </si>
  <si>
    <t>Реконструкция ВЛ-10 кВ Ф-2 ПС Толдзгун,ФФГУП "РТРС "Радиотелевизионный передающий центр РСО-А,с.Новый Урух (ТП №2868/2019/СОФ/ИрафРЭС от 20.12.2019 )</t>
  </si>
  <si>
    <t>ФФГУП "РТРС" Радиотелевизионный передающий центр РСО-Алания-директор Агузаров Роберт Николаевич</t>
  </si>
  <si>
    <t>СИП-3 1*70-20</t>
  </si>
  <si>
    <t>СВ-110-5-341шт</t>
  </si>
  <si>
    <t>Реконструкция ВЛ-10 кВ по ТУ №477 от 06.04.2018; ГКУ УКС РСО-А, Район.больница, ст.Архонская, ул.Мира,42; ф-1/10 кВ  олпора №3/30 ПС Архонская</t>
  </si>
  <si>
    <t>СВ 110-5-12шт</t>
  </si>
  <si>
    <t>Строительство ВЛ 10 кВ от опоры № 154 Ф-4/10 кВ ПС 40 лет Октября для электроснабжения комплекса очистных сооружений производительностью 200 м /сутки по адресу: РСО-Алания, Моздокский район, за чертой населенного пункта у восточной окраины пос. Садовый (КН: 15:01:0202001:8). Заявитель: АМС Садового СП (договор ТП от 24.07.2019 №1840/2019/СОФ/МозРЭС).</t>
  </si>
  <si>
    <t>АМС Садового СП глава Никогосян Адик Геворгиевич</t>
  </si>
  <si>
    <t>Строительство ВЛ 10 кВ от опоры № 24 Ф-3/10 кВ ПС Павлодольская-1 для электроснабжения очистных сооружений с установкой блок-модуля очистных сооружений по адресу: РСО-Алания, Моздокский район, ул. Ленина, 250. Заявитель: АМС Павлодольского СП (договор ТП  от 24.07.2019 №1841/2019/СОФ/МозРЭС)</t>
  </si>
  <si>
    <t>АМС Павлодольского СП глава Прокопенко Андрей Юрьевич</t>
  </si>
  <si>
    <t>Строительство ВЛ 10 кВ от опоры № 31 Ф-11/10 кВ ПС Терек-110 для электроснабжения комплекса очистных сооружений производственностью 200 м3/сутки по адресу: РСО-Алания, Моздокский район, пос. Притеречный, ул. Советская, 25 «б". Заявитель АМС Притеречного сельского поселения. (договор ТП от 24.07.2019 №1839/2019/СОФ/МозРЭС).</t>
  </si>
  <si>
    <t>АМС Притеречного СП и.о главы Радушева Нино Годердзиевна</t>
  </si>
  <si>
    <t xml:space="preserve">Цаболов Руслан Таймуразович </t>
  </si>
  <si>
    <t>СИП3 1*70</t>
  </si>
  <si>
    <t xml:space="preserve">Гуцаев Нугзар Сергеевич </t>
  </si>
  <si>
    <t>СИП-3 1*70</t>
  </si>
  <si>
    <t>Ходов Руслан Тамулович</t>
  </si>
  <si>
    <t>КТП-25/10/0,4</t>
  </si>
  <si>
    <t>СИП-3 1х70 20 кВ</t>
  </si>
  <si>
    <t>ИП Кобесова Мадона Юрьевна</t>
  </si>
  <si>
    <t>Абаева Альбина Валерьевна</t>
  </si>
  <si>
    <t xml:space="preserve">ООО "Остров Аквакультура" дир. Жаднов Александр Александрович </t>
  </si>
  <si>
    <t xml:space="preserve">Наниев Артур Михайлович </t>
  </si>
  <si>
    <t>СНТ "Хурзарин" предс Томаев Шамиль Романович</t>
  </si>
  <si>
    <t>КТП-160/10/0,4</t>
  </si>
  <si>
    <t>Плиева А.К., с.Гизель, ТУ№ 521 от 10.04.2016</t>
  </si>
  <si>
    <t>Плиева А.К., с.Гизель, ТУ№ 521 от 10.04.2017</t>
  </si>
  <si>
    <t xml:space="preserve"> Марзоев Ф.Т., ст.Архонская, ТУ №1059 от 21.07.2016</t>
  </si>
  <si>
    <t xml:space="preserve"> Марзоев Ф.Т., ст.Архонская, ТУ №1059 от 21.07.2017</t>
  </si>
  <si>
    <t>ООО СЗПС "Талисман", п. В. Ларс, ТУ № 707 от 22.05.2016</t>
  </si>
  <si>
    <t>ООО СЗПС "Талисман", п. В. Ларс, ТУ № 707 от 22.05.2017</t>
  </si>
  <si>
    <t>Ашарина Любовь П., г. Владикавказ, ТУ № 520 от 29.04.2014</t>
  </si>
  <si>
    <t>Ашарина Любовь П., г. Владикавказ, ТУ № 520 от 29.04.2015</t>
  </si>
  <si>
    <t>Плиева Альбина Константиновна, с. Гизель, ТУ № 521 от 10.04.2016</t>
  </si>
  <si>
    <t>АМС Кировского района в лице главы АМС К.С.Батяева, с. Эльхотово, ТУ № 1312 от 24.08.2016</t>
  </si>
  <si>
    <t>АМС Кировского района в лице главы АМС К.С.Батяева, с. Эльхотово, ТУ № 1312 от 24.08.2017</t>
  </si>
  <si>
    <t>Сапруненко Евгения Г., Юго-Восточнее с. Гизель, ТУ № 7 от 26.01.2016</t>
  </si>
  <si>
    <t>Марзоев Феликс Тимофеевич, Юго-Восточнее ст. Архонская, ТУ № 1059 от 21.07.2016</t>
  </si>
  <si>
    <t>Марзоев Феликс Тимофеевич, Юго-Восточнее ст. Архонская, ТУ № 1059 от 21.07.2017</t>
  </si>
  <si>
    <t>Исмаилов Адалят Камал Оглы, 7 км. Севернее г. Ардон, ТУ № 1242 от 15.08.2016</t>
  </si>
  <si>
    <r>
      <t xml:space="preserve">СИП-4 4*50
</t>
    </r>
    <r>
      <rPr>
        <sz val="12"/>
        <color theme="6" tint="-0.499984740745262"/>
        <rFont val="Arial Narrow"/>
        <family val="2"/>
        <charset val="204"/>
      </rPr>
      <t>АС-50/8</t>
    </r>
  </si>
  <si>
    <r>
      <t xml:space="preserve">СВ-95-3-2шт
</t>
    </r>
    <r>
      <rPr>
        <sz val="12"/>
        <color theme="6" tint="-0.499984740745262"/>
        <rFont val="Arial Narrow"/>
        <family val="2"/>
        <charset val="204"/>
      </rPr>
      <t>СВ 110-5-2шт</t>
    </r>
  </si>
  <si>
    <r>
      <t xml:space="preserve">СИП-2 3*35+1*50-0,6/1
</t>
    </r>
    <r>
      <rPr>
        <sz val="12"/>
        <color theme="6" tint="-0.499984740745262"/>
        <rFont val="Arial Narrow"/>
        <family val="2"/>
        <charset val="204"/>
      </rPr>
      <t>АС-35/6,2
АС-50/8</t>
    </r>
  </si>
  <si>
    <r>
      <t xml:space="preserve">СВ-95-3-14шт
</t>
    </r>
    <r>
      <rPr>
        <sz val="12"/>
        <color theme="6" tint="-0.499984740745262"/>
        <rFont val="Arial Narrow"/>
        <family val="2"/>
        <charset val="204"/>
      </rPr>
      <t>СВ 110-5-30шт</t>
    </r>
  </si>
  <si>
    <r>
      <t xml:space="preserve">СИП-4 4х25-0,6/1
</t>
    </r>
    <r>
      <rPr>
        <sz val="12"/>
        <color theme="6" tint="-0.499984740745262"/>
        <rFont val="Arial Narrow"/>
        <family val="2"/>
        <charset val="204"/>
      </rPr>
      <t>АС-35/6,2</t>
    </r>
  </si>
  <si>
    <r>
      <t xml:space="preserve">СВ-95-3-5шт
</t>
    </r>
    <r>
      <rPr>
        <sz val="12"/>
        <color theme="6" tint="-0.499984740745262"/>
        <rFont val="Arial Narrow"/>
        <family val="2"/>
        <charset val="204"/>
      </rPr>
      <t>СВ-110-5-2шт</t>
    </r>
  </si>
  <si>
    <r>
      <t xml:space="preserve"> СИП-4 4*35 -0,6/1
</t>
    </r>
    <r>
      <rPr>
        <sz val="12"/>
        <color theme="6" tint="-0.499984740745262"/>
        <rFont val="Arial Narrow"/>
        <family val="2"/>
        <charset val="204"/>
      </rPr>
      <t>АС-50/8</t>
    </r>
  </si>
  <si>
    <r>
      <t xml:space="preserve">СВ-95-3-14шт
</t>
    </r>
    <r>
      <rPr>
        <sz val="12"/>
        <color theme="6" tint="-0.499984740745262"/>
        <rFont val="Arial Narrow"/>
        <family val="2"/>
        <charset val="204"/>
      </rPr>
      <t>СВ-110-5-1шт</t>
    </r>
  </si>
  <si>
    <r>
      <t xml:space="preserve">СИП-4 4*25 -0,6/1
</t>
    </r>
    <r>
      <rPr>
        <sz val="12"/>
        <color theme="6" tint="-0.499984740745262"/>
        <rFont val="Arial Narrow"/>
        <family val="2"/>
        <charset val="204"/>
      </rPr>
      <t>АС-50/8</t>
    </r>
  </si>
  <si>
    <r>
      <rPr>
        <sz val="12"/>
        <color theme="6" tint="-0.499984740745262"/>
        <rFont val="Arial Narrow"/>
        <family val="2"/>
        <charset val="204"/>
      </rPr>
      <t>СВ-110-5-1шт</t>
    </r>
    <r>
      <rPr>
        <sz val="12"/>
        <rFont val="Arial Narrow"/>
        <family val="2"/>
        <charset val="204"/>
      </rPr>
      <t xml:space="preserve">
СВ-95-3-2шт</t>
    </r>
  </si>
  <si>
    <r>
      <t xml:space="preserve">СИП-4 4*35 -0,6/1
</t>
    </r>
    <r>
      <rPr>
        <sz val="12"/>
        <color theme="9" tint="-0.249977111117893"/>
        <rFont val="Arial Narrow"/>
        <family val="2"/>
        <charset val="204"/>
      </rPr>
      <t>АС-50/8</t>
    </r>
  </si>
  <si>
    <r>
      <t xml:space="preserve">СВ-95-3-5шт
</t>
    </r>
    <r>
      <rPr>
        <sz val="12"/>
        <color theme="9" tint="-0.249977111117893"/>
        <rFont val="Arial Narrow"/>
        <family val="2"/>
        <charset val="204"/>
      </rPr>
      <t>СВ 110-5-21шт
СВ-110-3,5-2шт</t>
    </r>
  </si>
  <si>
    <t>Реконструкция 10 кВ Ф1 ПС Чикола 110 ТУ №110/474 от 20.01.2019 Тлатова Е.К. Заправочная станция 50 м восточнее с. Чикола</t>
  </si>
  <si>
    <t>Тлатова Елена Константиновна</t>
  </si>
  <si>
    <t>АС-35/6,2</t>
  </si>
  <si>
    <t>Реконструкция ВЛ 10 кВ по ТУ1493 от 22.09.2016  Теблоев Ю.Г. база с/х продукции Ардонский р-н с.Мичурино юж.окраина,Ф 2-10кВ ПС Мичурино  35</t>
  </si>
  <si>
    <t xml:space="preserve">Теблоев Юрий Г. </t>
  </si>
  <si>
    <t>Рек-ия ВЛ-6кВ Ф-25/6кВ от ПС АЗС ТУ №17/395 от 28.01.19. ООО "Шанс" для нужд электроснабжения электрооб-ия и осв-ия асфальто-бетонного завода</t>
  </si>
  <si>
    <t>ООО "Шанс" дир. Бзыков Вячеслав Валериевич</t>
  </si>
  <si>
    <t xml:space="preserve">Дачное  неком.товар-во"Ахсау" </t>
  </si>
  <si>
    <t>АС-35/6</t>
  </si>
  <si>
    <t>ВШУ-1 6кВ</t>
  </si>
  <si>
    <t>ГКУ "Управление по реализации программ в сфере строительства и тд. изменили название организации на ГКУ "Управление капитального строительства РСО-Алании"</t>
  </si>
  <si>
    <t>КТПКм-400 кВА</t>
  </si>
  <si>
    <t>СНТ "Магнит"</t>
  </si>
  <si>
    <t xml:space="preserve">ИП Малкарова Рая Мусаевна </t>
  </si>
  <si>
    <t>КТПН-40 кВА</t>
  </si>
  <si>
    <t xml:space="preserve">Маурер Елена Акимовна </t>
  </si>
  <si>
    <t>КТПН 63/10</t>
  </si>
  <si>
    <t xml:space="preserve">ООО "Добрый Продукт" ген.дир. Алборова Инна Суликоевна </t>
  </si>
  <si>
    <t>МТП-25/10/0,4, РЛНД</t>
  </si>
  <si>
    <t>ЗАО "Нарт" Мисиков Тамерлан Ахсарбекович</t>
  </si>
  <si>
    <t>Кортиев Георгий Сократович</t>
  </si>
  <si>
    <t xml:space="preserve">Танделова Лариса Васильевна </t>
  </si>
  <si>
    <t xml:space="preserve">Ногаев Чермен Эльбрусович </t>
  </si>
  <si>
    <t>Бадзоева Лира Руслановна, п. В. Фиагдон, ТУ № 599 от 24.04.2016</t>
  </si>
  <si>
    <t>Бадзоева Лира Руслановна, п. В. Фиагдон, ТУ № 599 от 24.04.2017</t>
  </si>
  <si>
    <t>Дулаев Валерий Ц., восточнее с. Кадгарон, ТУ № 449 от 14.04.2014</t>
  </si>
  <si>
    <t>Дулаев Валерий Ц., восточнее с. Кадгарон, ТУ № 449 от 14.04.2015</t>
  </si>
  <si>
    <t>ООО "Агро-Лэнд" дир. Таболова Алета Николаевна, с. Карман-Синдзикау, ТУ № 1957 от 26.03.2017</t>
  </si>
  <si>
    <t>ООО "Агро-Лэнд" дир. Таболова Алета Николаевна, с. Карман-Синдзикау, ТУ № 1957 от 26.03.2018</t>
  </si>
  <si>
    <t>Четоев Руслан Бексолтанович, с. Гизель, с правой стороны а/д  Аладикавказ-Алагир, ТУ № 478 от 07.04.2016</t>
  </si>
  <si>
    <t>Четоев Руслан Бексолтанович, с. Гизель, с правой стороны а/д  Аладикавказ-Алагир, ТУ № 478 от 07.04.2017</t>
  </si>
  <si>
    <t>Базоев Михаил Климович, с. Гизель, ТУ № 1557 от 16.10.2014</t>
  </si>
  <si>
    <t>МВД РСО-Алания, ст.Луковская, ТУ№1639 от 10.10.2015</t>
  </si>
  <si>
    <t xml:space="preserve">МВД РСО-Алания, ст.Луковская, ТУ№1639 от 10.10.2016 </t>
  </si>
  <si>
    <t>Темиров Магомет Агубеевич, 350 метров юго-восточнее с. Хазнидон, ТУ № 1873 от 14.02.2017</t>
  </si>
  <si>
    <t>Темиров Магомет Агубеевич, 350 метров юго-восточнее с. Хазнидон, ТУ № 1873 от 14.02.2018</t>
  </si>
  <si>
    <t>Свиридов Юрий А., ст. Николаевская, ТУ № 8510</t>
  </si>
  <si>
    <t>Свиридов Юрий А., ст. Николаевская, ТУ № 8511</t>
  </si>
  <si>
    <t>Строительство КЛ-6кВ,ВЛ-6кВ от лин.яч. Ф.1 ПС"Нузал" для резервирования собственных нужд Зарамагской ГЭС-1, (Договор ТП от 26.09.2018 №454/2018)</t>
  </si>
  <si>
    <t>АО "Зарамагские ГЭС" исп. Дир. Апсуваев Аслан Чолпанович</t>
  </si>
  <si>
    <r>
      <rPr>
        <sz val="12"/>
        <color theme="2" tint="-0.499984740745262"/>
        <rFont val="Arial Narrow"/>
        <family val="2"/>
        <charset val="204"/>
      </rPr>
      <t>0,22</t>
    </r>
    <r>
      <rPr>
        <sz val="12"/>
        <rFont val="Arial Narrow"/>
        <family val="2"/>
        <charset val="204"/>
      </rPr>
      <t xml:space="preserve">
2,16</t>
    </r>
  </si>
  <si>
    <r>
      <rPr>
        <sz val="12"/>
        <color theme="2" tint="-0.499984740745262"/>
        <rFont val="Arial Narrow"/>
        <family val="2"/>
        <charset val="204"/>
      </rPr>
      <t>АС 70/11</t>
    </r>
    <r>
      <rPr>
        <sz val="12"/>
        <rFont val="Arial Narrow"/>
        <family val="2"/>
        <charset val="204"/>
      </rPr>
      <t xml:space="preserve">
ААБл-6 3*185</t>
    </r>
  </si>
  <si>
    <t>тр. Тока ТКЛ-10 кВ 300/5-3шт
КРУН К-112-1шт</t>
  </si>
  <si>
    <t>СВ 110-5-61шт</t>
  </si>
  <si>
    <t>Реконструкция ПС 110/35/6 кВ "Зарамаг"для технологического присоединения  ГРК "Мамисон" (2 этап). Договор ТП от 05.11.2009 №500/2009 (заявитель ГКУ «Управление капитального строительства Республики Северная Осетия – Алания»)</t>
  </si>
  <si>
    <r>
      <t xml:space="preserve">0,22
</t>
    </r>
    <r>
      <rPr>
        <sz val="12"/>
        <color theme="2" tint="-0.499984740745262"/>
        <rFont val="Arial Narrow"/>
        <family val="2"/>
        <charset val="204"/>
      </rPr>
      <t>2,16</t>
    </r>
  </si>
  <si>
    <r>
      <t>АС 70/11</t>
    </r>
    <r>
      <rPr>
        <sz val="12"/>
        <color theme="2" tint="-0.499984740745262"/>
        <rFont val="Arial Narrow"/>
        <family val="2"/>
        <charset val="204"/>
      </rPr>
      <t xml:space="preserve">
ААБл-6 3*185</t>
    </r>
  </si>
  <si>
    <t>Строительство 2-х КЛ-10 кВ от I и II c.ш.ЗРУ-10кВ для электроснабжения тепличного комплекса в Пригородном районе. Заявитель: Габуев О.Н. (договор ТП от 15.11.2018 №521/2018)</t>
  </si>
  <si>
    <t>ООО "Просвет" ген. Дир Хугаев Валерий Юрьевич</t>
  </si>
  <si>
    <t>ААБл 3х150</t>
  </si>
  <si>
    <t>0,22
2,16</t>
  </si>
  <si>
    <t>АС 70/11
ААБл-6 3*185</t>
  </si>
  <si>
    <r>
      <rPr>
        <sz val="12"/>
        <rFont val="Arial Narrow"/>
        <family val="2"/>
        <charset val="204"/>
      </rPr>
      <t>тр. Тока ТКЛ-10 кВ 300/5-3шт</t>
    </r>
    <r>
      <rPr>
        <sz val="12"/>
        <color theme="2" tint="-0.499984740745262"/>
        <rFont val="Arial Narrow"/>
        <family val="2"/>
        <charset val="204"/>
      </rPr>
      <t xml:space="preserve">
КРУН К-112-1шт</t>
    </r>
  </si>
  <si>
    <t>Техническое перевооружение РУ 6кВ ПС 110 кВ Беслан, с установкой линейных ячеек.РСО-А,Пригородный район,севернее ст.Архонская,ТП№445/2018 от 21.09.18</t>
  </si>
  <si>
    <t>ООО "Казачий Хутор" ген.дир Гущин Андрей Иванович</t>
  </si>
  <si>
    <t>Ячейка К-59 УХЛ 1-1шт</t>
  </si>
  <si>
    <t>МТП-25/10/0,4</t>
  </si>
  <si>
    <t>СИП3 1х50-20
СИП-2 3х50+54,6</t>
  </si>
  <si>
    <t>СИП-4 4*50
АС-50/8</t>
  </si>
  <si>
    <t>СВ-95-3-2шт
СВ 110-5-2шт</t>
  </si>
  <si>
    <t>СИП-2 3х35+1х50-0,6/1
СИП-3 1х50 20кВ</t>
  </si>
  <si>
    <t>СИП-2 3*35+1*50-0,6/1
АС-35/6,2
АС-50/8</t>
  </si>
  <si>
    <t>СВ-95-3-14шт
СВ 110-5-30шт</t>
  </si>
  <si>
    <t>СИП-4 4х25-0,6/1
АС-35/6,2</t>
  </si>
  <si>
    <t>СВ-95-3-5шт
СВ-110-5-2шт</t>
  </si>
  <si>
    <t>СИП3 1х70-20
СИП-2 3 х50+54.6</t>
  </si>
  <si>
    <t>СВ 95-3-1шт
СВ 110-5-8шт</t>
  </si>
  <si>
    <t>СИП-4 4*35 -0,6/1
СИП-3 1х70 20 кВ</t>
  </si>
  <si>
    <t>СВ-110-5-10шт
СВ-95-3-4шт</t>
  </si>
  <si>
    <t xml:space="preserve"> СИП-4 4*35 -0,6/1
АС-50/8</t>
  </si>
  <si>
    <t>СВ-95-3-14шт
СВ-110-5-1шт</t>
  </si>
  <si>
    <t>СИП3 1х70-20
 СИП-2 3х50+54,6</t>
  </si>
  <si>
    <t>СВ 95-3-6шт
СВ 110-5-6шт</t>
  </si>
  <si>
    <t>СИП-4 4*25 -0,6/1
АС-50/8</t>
  </si>
  <si>
    <t>СВ-110-5-1шт
СВ-95-3-2шт</t>
  </si>
  <si>
    <t>КТП-100/10/0,4</t>
  </si>
  <si>
    <t>КТП-40</t>
  </si>
  <si>
    <t xml:space="preserve">КТПН 100/6 </t>
  </si>
  <si>
    <t>ИП Полонкоев Аслам Алиханович, с. Майское, ТУ № 1973 от 28.12.2016</t>
  </si>
  <si>
    <t>СНО "Пищевик", г. Беслан, ТУ № 942 от 06.07.16</t>
  </si>
  <si>
    <t>СНО "Пищевик", г. Беслан, ТУ № 942 от 06.07.17</t>
  </si>
  <si>
    <t>Дулаев Валерий, восточнее с. Кадгарон, ТУ № 449 от 14.04.2014</t>
  </si>
  <si>
    <t>Дулаев Валерий, восточнее с. Кадгарон, ТУ № 449 от 14.04.2015</t>
  </si>
  <si>
    <t>СИП2 3х70+1х70
СИП3 1х70-20</t>
  </si>
  <si>
    <t>СИП3 1х50-20
СИП2 3х95+1х95-0,6/1</t>
  </si>
  <si>
    <t>СИП-4 4*35 -0,6/1
АС-50/8</t>
  </si>
  <si>
    <t>СВ-95-3-5шт
СВ 110-5-21шт
СВ-110-3,5-2шт</t>
  </si>
  <si>
    <t>КТП-250/10/0,4</t>
  </si>
  <si>
    <t>Базоев М.К., с.Гизель, ТУ №1557 от 16.10.2014</t>
  </si>
  <si>
    <t>Чочиев Иван С., с. Сунжа, ТУ № 1535 от 05.10.2014</t>
  </si>
  <si>
    <t>АМС Ирафского района РСО-Алания, с. Сурх-Дигора, ТУ № 951 от 07.07.2016</t>
  </si>
  <si>
    <t>Автоматы, рубильники, трансформаторы тока</t>
  </si>
  <si>
    <t>Реконструкция ВЛ-0,4 кВ ТУ№1369 от 11.09.2017 Адм. Окт-го СП Приг.р-на РСО-Алания, уличное освещ. с.Окт-ое, угол ул. Маяковского-Абаева, ПС Карца</t>
  </si>
  <si>
    <t>Администрация Октябрьского сельского поселения Пригородного района-РСО-Алания в лице Главы АМС Р.С.Влаиева</t>
  </si>
  <si>
    <t>рубильник РПС-2/1 250 А правый</t>
  </si>
  <si>
    <t>Реконструкция ВЛ-0,4 кВ по ТУ№82от 24.01.2018г.ПАО МТС,базоваястанция,ст.Архонская,ул.Калинина,37 ПС Архонская,Ф-1/10кВ,ТП 1-14</t>
  </si>
  <si>
    <t>ПАО "МТС" техн.дир. Киряченко Игорь Иванович</t>
  </si>
  <si>
    <t>автомат ВА 99 125/25 А 3Р 25кА
Рубильник РПС-2/1 250 А левый</t>
  </si>
  <si>
    <t>Реконструкция ВЛ-0,4 кВ по ТУ №334 от 14.03.2018; Базовая станция с.Бирагзанг, ул.Садовая, 37/1; ТП 5-3 ПС Алагир</t>
  </si>
  <si>
    <t>автомат 3п 25А ВА 88-32</t>
  </si>
  <si>
    <t>Реконструкция РУНН-0,4 кВ ТП 8-39 ПС Эльхотово,неж. пом-е Картоев А.М. ТУ 421 от 30.03.2018 г. Кир. р-н,земли к-за "Кавказ" поле № 21,контур 182,уч.5</t>
  </si>
  <si>
    <t>Картоев Аслан Махмутович</t>
  </si>
  <si>
    <t>автомат ВА 88-32 32 А</t>
  </si>
  <si>
    <t>Реконструкция ВЛ-0,4 кВ по ТУ №1448 от 17.09.2018; МТС ПАО базовая станция с.Ногир р-н кладбища; ф-8/6 кВ ТП 8-10 ПС Ногир</t>
  </si>
  <si>
    <t xml:space="preserve">автомат ВА 99 125/25 А 3Р 25кА
</t>
  </si>
  <si>
    <t>Реконструкция ВЛ-0,4 кВ по ТУ№7727 от 29.05.2014 Бураев А.Ю., ж/д с. Комбилееевское, ул. Хетагурова, 2а ПС Карца ТП1-23 Ф-1/6кВ</t>
  </si>
  <si>
    <t>Бураев  Аслан Ю.</t>
  </si>
  <si>
    <t>автгомат ВА 88-32 32 А</t>
  </si>
  <si>
    <t>Реконструкция ВЛ-0,4 кВ по ТУ№1179 от 03.08.2015г.Администрация В.Саниба СП,уличное освещение,с В.Саниба,ул.Комсомольская,ПС Гизель,Ф-3/10кВ,ТП3-12</t>
  </si>
  <si>
    <t>Верхнесанибанское сельское поселение</t>
  </si>
  <si>
    <t>автомат ВА 99 125/25 А 3Р 25кА</t>
  </si>
  <si>
    <t>Реконструкция ВЛ-0,4 кВ по ТУ№1180 от 03.08.2015г.Администрация В.Саниба СП,уличное освещение,с В.Саниба,ул.Г.Губиева ,ПС Гизель,Ф-3/10кВ,ТП 3-1</t>
  </si>
  <si>
    <t>Реконструкция ВЛ-0,4 кВ по ТУ№696 от 10.05.2016 Базаев Л.К., ферма севернее с. Сунжа, ПС Сунжа ТП 4-10 Ф-4/6кВ</t>
  </si>
  <si>
    <t>Базаев Лев К.</t>
  </si>
  <si>
    <t>Реконструкция ВЛ 0,4 кВ по ТУ № 2069 от 13.12.2016 АМСУ Октябрьского СП, уличное освещение с. Октябрьское ул. Епхиева ПС Карца ТП 1-3 Ф-1/6кВ</t>
  </si>
  <si>
    <t>АМС Октябрьского сп Пригородного района</t>
  </si>
  <si>
    <t>Реконструкция ВЛ-0,4 кВ ТУ№1219 от 16.08.2017 г.Бирагова В.Х., нежилое здание, с. Камбилеевское, ул. Хетагурова, 2, ПС Карца,ТП 1-13, Ф-1/6кВ</t>
  </si>
  <si>
    <t>Бирагова Валентина Харитоновна</t>
  </si>
  <si>
    <t>автомат ВА 47-29 3Р 32А</t>
  </si>
  <si>
    <t>Реконструкция ВЛ-10 кВ Ф-8 ПС Троицкая ТУ№963 от 26.06.2018 ИП Богачев с.Троицкое,ул.Степная 2В-мясной двор</t>
  </si>
  <si>
    <t>ИП Богачев Владимир Николаевич</t>
  </si>
  <si>
    <t>ТОЛ-10-1-1 0,5/10Р 50/5-3шт</t>
  </si>
  <si>
    <t>Реконструкция ВЛ-10кВ Ф-2 ПС Мичурино-35 по ТУ-437 от 28.03.2019 г. Теплицы Хаткаров А.И.</t>
  </si>
  <si>
    <t>автомат ВА 88-37 3Р 315А</t>
  </si>
  <si>
    <t>ИП Тасоев А.Б.</t>
  </si>
  <si>
    <t>ТОЛ-10-111-3 УХЛ1-6шт.</t>
  </si>
  <si>
    <t>5384</t>
  </si>
  <si>
    <t>ООО "Прогресс"</t>
  </si>
  <si>
    <t>ТОЛ-10-111-3 УХЛ1-3шт.</t>
  </si>
  <si>
    <t>ООО "Кобан"</t>
  </si>
  <si>
    <t>5674</t>
  </si>
  <si>
    <t>ГУП "Аланияэлектросеть"</t>
  </si>
  <si>
    <t>5855</t>
  </si>
  <si>
    <t>5856</t>
  </si>
  <si>
    <t>5914</t>
  </si>
  <si>
    <t>5913</t>
  </si>
  <si>
    <t>5911</t>
  </si>
  <si>
    <t>5959</t>
  </si>
  <si>
    <t>СПК "Батраз"</t>
  </si>
  <si>
    <t>РПС-2/1 250А правый</t>
  </si>
  <si>
    <t xml:space="preserve">ПАО "Вымпел-Коммуникации"  техн.дир. Долинский Валерий Станиславович </t>
  </si>
  <si>
    <t>Выключатель автоматический 3п 32А ВА 88-32 - 1 шт</t>
  </si>
  <si>
    <t xml:space="preserve"> КСО, ВШУ</t>
  </si>
  <si>
    <t>ООО «Остров Аквакультуры»</t>
  </si>
  <si>
    <t>ПКУ, РЛНД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</si>
  <si>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</si>
  <si>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По строкам приложений, где имеются данные по соответствующим видам строительства/работ/оборудования необходимо вставлять дополнительные строки для расшифровки информации по каждому объекту. При отсутствии данных по каким-либо видам рекомендуется незаполненные строки скрывать.</t>
  </si>
  <si>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за  2018-2020 гг.
для территорий городских населенных пунктов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</si>
  <si>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</si>
  <si>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ВЛ-0,4 кВ проводом СИП-2 3х35+1х50-0,6/1,0  (подвеска)</t>
  </si>
  <si>
    <t>ВЛ-0,4 кВ проводом СИП-2 3х35+1х50-0,6/1,0  (строительство)</t>
  </si>
  <si>
    <t>ВЛ-0,4 кВ проводом СИП-2 3х50+1х50-0,6/1,0  (подвеска)</t>
  </si>
  <si>
    <t>ВЛ-0,4 кВ проводом СИП-2 3х50+1х50-0,6/1,0  (строительство)</t>
  </si>
  <si>
    <t>ВЛ-6/10 кВ проводом СИП-3 1х50 (строительство)</t>
  </si>
  <si>
    <t>ВЛ-0,4 кВ проводом СИП-2 3х70+1х54,6-0,6/1,0  (подвеска)</t>
  </si>
  <si>
    <t>ВЛ-0,4 кВ проводом СИП-2 3х70+1х54,6-0,6/1,0  (строительство)</t>
  </si>
  <si>
    <t>ВЛ-6/10 кВ проводом СИП-3 1х70 (строительство)</t>
  </si>
  <si>
    <t>Двухцепная ВЛ-0,4 кВ проводом СИП-2 3х70+1х54,6-0,6/1,0 (подвеска)</t>
  </si>
  <si>
    <t>Двухцепная ВЛ-0,4 кВ проводом СИП-2 3х70+1х54,6-0,6/1,0 (строительство)</t>
  </si>
  <si>
    <t>ВЛ-0,4 кВ проводом СИП-2 3х95+1х70-0,6/1,0  (подвеска)</t>
  </si>
  <si>
    <t>ВЛ-0,4 кВ проводом СИП-2 3х95+1х70-0,6/1,0  (строительство)</t>
  </si>
  <si>
    <t>ВЛ-6/10 кВ проводом СИП-3 1х95-20 (строительство)</t>
  </si>
  <si>
    <t xml:space="preserve">ВЛ-0,4 кВ проводом СИП-2 3х120+1х95-0,6/1,0 </t>
  </si>
  <si>
    <t>Двухцепная ВЛ-0,4 кВ проводом СИП-2 3х95+1х95-0,6/1,0 (подвеска)</t>
  </si>
  <si>
    <t>Двухцепная ВЛ-0,4 кВ проводом СИП-2 3х95+1х70-0,6/1,0 (строительство)</t>
  </si>
  <si>
    <t>Двухцепная ВЛ-10-6 кВ проводом СИП-3 1х95-20 (строительство)</t>
  </si>
  <si>
    <t>Двухцепная ВЛ-10-6 кВ проводом СИП-3 1х95-20 (с переходами через препятствия)</t>
  </si>
  <si>
    <t>Двухцепная ВЛ-0,4 кВ проводом  СИП-2 3х120+1х95-0,6/1,0 (подвеска)</t>
  </si>
  <si>
    <t>Двухцепная ВЛ-0,4 кВ проводом СИП-2 3х120+1х95-0,6/1,0 (строительство)</t>
  </si>
  <si>
    <t>Двухцепная ВЛ-10-6 кВ кВ проводом СИП-3 1х120-35 (строительство)</t>
  </si>
  <si>
    <t>Двухцепная ВЛ-10-6 кВ проводом СИП-3 1х120-35 (строительство)</t>
  </si>
  <si>
    <t>Двухцепная ВЛ-10-6 кВ проводом СИП-3 1х120 (с переходами через дорогу)</t>
  </si>
  <si>
    <t>Двухцепная ВЛ-10-6 кВ проводом СИП-3 1х150-20 (строительство)</t>
  </si>
  <si>
    <t>Двухцепная ВЛ-10-6 кВ проводом СИП-3 1х150-20 (с переходами через дорогу)</t>
  </si>
  <si>
    <t>Одноцепные ВЛ-35 кВ проводом АС-95/16мм2</t>
  </si>
  <si>
    <t>Одноцепные ВЛ-35 кВ проводом АC-95/16мм2</t>
  </si>
  <si>
    <t>Одноцепные ВЛ-35 кВ проводом АС-120/19мм2</t>
  </si>
  <si>
    <t>Одноцепные ВЛ-35 кВ проводом АС-150/19мм2</t>
  </si>
  <si>
    <t>Одноцепные ВЛ-6 кВ проводом АС-120 мм2</t>
  </si>
  <si>
    <t>Одноцепные ВЛ-35 кВ проводом АC-120/19мм2</t>
  </si>
  <si>
    <t>Одноцепные ВЛ-110 кВ проводом АC-120/19мм2</t>
  </si>
  <si>
    <t>Одноцепные ВЛ-35 кВ проводом АC-150/19мм2</t>
  </si>
  <si>
    <t>Одноцепные ВЛ-110кВ проводом АC-185/24мм2</t>
  </si>
  <si>
    <t>Строительство линии с использованием кабеля ААБлУ с числом жил - 3 и сечением 16 мм2 (1 кабель в траншее)</t>
  </si>
  <si>
    <t>Строительство линии с использованием кабеля ААБлУ с числом жил - 3 и сечением 25 мм2 (1 кабель в траншее)</t>
  </si>
  <si>
    <t>Строительство линии с использованием кабеля ААБлУ с числом жил - 3 и сечением 35 мм2 (1 кабель в траншее)</t>
  </si>
  <si>
    <t>Строительство линии с использованием кабеля АВБбШв с числом жил - 4 и сечением 16 мм2 (1 кабель в траншее)</t>
  </si>
  <si>
    <t>Строительство линии с использованием кабеля АВБбШв с числом жил - 4 и сечением 25 мм2 (1 кабель в траншее)</t>
  </si>
  <si>
    <t>Строительство линии с использованием кабеля АВБбШв с числом жил - 4 и сечением 35 мм2 (1 кабель в траншее)</t>
  </si>
  <si>
    <t>Строительство линии с использованием кабеля ААБлУ с числом жил - 3 и сечением 16 мм2 (2 кабеля в траншее)</t>
  </si>
  <si>
    <t>Строительство линии с использованием кабеля ААБлУ с числом жил - 3 и сечением 25 мм2 (2 кабеля в траншее)</t>
  </si>
  <si>
    <t>Строительство линии с использованием кабеля ААБлУ с числом жил - 3 и сечением 35 мм2 (2 кабеля в траншее)</t>
  </si>
  <si>
    <t>Строительство линии с использованием кабеля АВБбШв с числом жил - 4 и сечением 16 мм2 (2 кабеля в траншее)</t>
  </si>
  <si>
    <t>Строительство линии с использованием кабеля АВБбШв с числом жил - 4 и сечением 25 мм2 (2 кабеля в траншее)</t>
  </si>
  <si>
    <t>Строительство линии с использованием кабеля АВБбШв с числом жил - 4 и сечением 35 мм2 (2 кабеля в траншее)</t>
  </si>
  <si>
    <t>Строительство линии с использованием кабеля ААБлУ с числом жил - 3 и сечением 50 мм2 (1 кабель в траншее)</t>
  </si>
  <si>
    <t>Строительство линии с использованием кабеля ААБлУ с числом жил - 3 и сечением 70 мм2 (1 кабель в траншее)</t>
  </si>
  <si>
    <t>Строительство линии с использованием кабеля ААБлУ с числом жил - 3 и сечением 95 мм2 (1 кабель в траншее)</t>
  </si>
  <si>
    <t>Строительство линии с использованием кабеля АВБбШв с числом жил - 4 и сечением 50 мм2 (1 кабель в траншее)</t>
  </si>
  <si>
    <t>Строительство линии с использованием кабеля АВБбШв с числом жил - 4 и сечением 70 мм2 (1 кабель в траншее)</t>
  </si>
  <si>
    <t>Строительство линии с использованием кабеля АВБбШв с числом жил - 4 и сечением 95 мм2 (1 кабель в траншее)</t>
  </si>
  <si>
    <t>Строительство линии с использованием кабеля ААБлУ с числом жил - 3 и сечением 50 мм2 (2 кабеля в траншее)</t>
  </si>
  <si>
    <t>Строительство линии с использованием кабеля ААБлУ с числом жил - 3 и сечением 70 мм2 (2 кабеля в траншее)</t>
  </si>
  <si>
    <t>Строительство линии с использованием кабеля ААБлУ с числом жил - 3 и сечением 95 мм2 (2 кабеля в траншее)</t>
  </si>
  <si>
    <t>Строительство линии с использованием кабеля АВБбШв с числом жил - 4 и сечением 50 мм2 (2 кабеля в траншее)</t>
  </si>
  <si>
    <t>Строительство линии с использованием кабеля АВБбШв с числом жил - 4 и сечением 70 мм2 (2 кабеля в траншее)</t>
  </si>
  <si>
    <t>Строительство линии с использованием кабеля АВБбШв с числом жил - 4 и сечением 95 мм2 (2 кабеля в траншее)</t>
  </si>
  <si>
    <t>Строительство линии с использованием кабеля ААБлУ с числом жил - 3 и сечением 120 мм2 (1 кабель в траншее)</t>
  </si>
  <si>
    <t>Строительство линии с использованием кабеля ААБлУ с числом жил - 3 и сечением 150 мм2 (1 кабель в траншее)</t>
  </si>
  <si>
    <t>Строительство линии с использованием кабеля ААБлУ с числом жил - 3 и сечением 185 мм2 (1 кабель в траншее)</t>
  </si>
  <si>
    <t>Строительство линии с использованием кабеля АВБбШв с числом жил - 4 и сечением 120 мм2 (1 кабель в траншее)</t>
  </si>
  <si>
    <t>Строительство линии с использованием кабеля АВБбШв с числом жил - 4 и сечением 150 мм2 (1 кабель в траншее)</t>
  </si>
  <si>
    <t>Строительство линии с использованием кабеля АВБбШв с числом жил - 4 и сечением 185 мм2 (1 кабель в траншее)</t>
  </si>
  <si>
    <t>Строительство линии с использованием кабеля ААБлУ с числом жил - 3 и сечением 120 мм2 (2 кабеля в траншее)</t>
  </si>
  <si>
    <t>Строительство линии с использованием кабеля ААБлУ с числом жил - 3 и сечением 150 мм2 (2 кабеля в траншее)</t>
  </si>
  <si>
    <t>Строительство линии с использованием кабеля ААБлУ с числом жил - 3 и сечением 185 мм2 (2 кабеля в траншее)</t>
  </si>
  <si>
    <t>Строительство линии с использованием кабеля АВБбШв с числом жил - 4 и сечением 120 мм2 (2 кабеля в траншее)</t>
  </si>
  <si>
    <t>Строительство линии с использованием кабеля АВБбШв с числом жил - 4 и сечением 150 мм2 (2 кабеля в траншее)</t>
  </si>
  <si>
    <t>Строительство линии с использованием кабеля АВБбШв с числом жил - 4 и сечением 185 мм2 (2 кабеля в траншее)</t>
  </si>
  <si>
    <t>Строительство линии с использованием кабеля ААБлУ с числом жил - 3 и сечением 240 мм2 (1 кабель в траншее)</t>
  </si>
  <si>
    <t>Строительство линии с использованием кабеля АВБбШв с числом жил - 4 и сечением 240 мм2 (1 кабель в траншее)</t>
  </si>
  <si>
    <t>Строительство линии с использованием кабеля ААБлУ с числом жил - 3 и сечением 240 мм2 (2 кабеля в траншее)</t>
  </si>
  <si>
    <t>Строительство линии с использованием кабеля АВБбШв с числом жил - 4 и сечением 240 мм2 (2 кабеля в траншее)</t>
  </si>
  <si>
    <t>КРУН-112 без ПУ реклоузер</t>
  </si>
  <si>
    <t>РЛНД на концевой опоре КР-2</t>
  </si>
  <si>
    <t>РЛНД на опоре КРM-1</t>
  </si>
  <si>
    <t>РЛНД на промежуточной опоре ПР-2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</si>
  <si>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</si>
  <si>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</si>
  <si>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</si>
  <si>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</si>
  <si>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</si>
  <si>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</si>
  <si>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t>БКТП 2х2500 кВА</t>
  </si>
  <si>
    <t>РП-ТП 10/0,4 кВ с трансформатором 2х1000</t>
  </si>
  <si>
    <t>до 15кВт</t>
  </si>
  <si>
    <t>до 15 кВт, от 15 до 150 кВт</t>
  </si>
  <si>
    <t>от 150 до 670 кВт, свыше 670 кВт</t>
  </si>
  <si>
    <t>свыше 670 кВт</t>
  </si>
  <si>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 за  2018-2020 гг.
для территорий не относящихся к городским населенным пунктам</t>
  </si>
  <si>
    <t>КРУН-112 без ПУ</t>
  </si>
  <si>
    <t>от 29.12.2020 № 62</t>
  </si>
  <si>
    <t>0,4</t>
  </si>
  <si>
    <t>1-20</t>
  </si>
  <si>
    <t>Исполняющий обязанности директора филиала Пашин Сергей Владимирович</t>
  </si>
  <si>
    <t>ВЛ-0,4 кВ проводом СИП-2 3х120+1х95-0,6/1,0 (подвеска)</t>
  </si>
  <si>
    <t>6-10 кВ</t>
  </si>
  <si>
    <t>110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</si>
</sst>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#,##0.0"/>
    <numFmt numFmtId="167" formatCode="0.0000"/>
    <numFmt numFmtId="168" formatCode="#,##0.0000"/>
    <numFmt numFmtId="169" formatCode="0.00000"/>
    <numFmt numFmtId="170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4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2"/>
      <color rgb="FF0070C0"/>
      <name val="Arial Narrow"/>
      <family val="2"/>
      <charset val="204"/>
    </font>
    <font>
      <sz val="12"/>
      <color theme="6" tint="-0.499984740745262"/>
      <name val="Arial Narrow"/>
      <family val="2"/>
      <charset val="204"/>
    </font>
    <font>
      <sz val="12"/>
      <color theme="9" tint="-0.249977111117893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12"/>
      <color theme="2" tint="-0.499984740745262"/>
      <name val="Arial Narrow"/>
      <family val="2"/>
      <charset val="204"/>
    </font>
    <font>
      <sz val="8"/>
      <name val="Arial Narrow"/>
      <family val="2"/>
      <charset val="204"/>
    </font>
    <font>
      <sz val="12"/>
      <color rgb="FF00B0F0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70C0"/>
      <name val="Arial Narrow"/>
      <family val="2"/>
      <charset val="204"/>
    </font>
    <font>
      <b/>
      <i/>
      <sz val="1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10" fillId="0" borderId="0"/>
    <xf numFmtId="9" fontId="6" fillId="0" borderId="0" applyFont="0" applyFill="0" applyBorder="0" applyAlignment="0" applyProtection="0"/>
    <xf numFmtId="0" fontId="11" fillId="0" borderId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16" applyBorder="1"/>
    <xf numFmtId="4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left" wrapText="1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20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21" fillId="0" borderId="1" xfId="0" applyNumberFormat="1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4" fontId="22" fillId="2" borderId="1" xfId="0" applyNumberFormat="1" applyFont="1" applyFill="1" applyBorder="1"/>
    <xf numFmtId="0" fontId="22" fillId="2" borderId="0" xfId="0" applyFont="1" applyFill="1" applyBorder="1"/>
    <xf numFmtId="0" fontId="23" fillId="0" borderId="0" xfId="0" applyFont="1" applyAlignment="1">
      <alignment wrapText="1"/>
    </xf>
    <xf numFmtId="49" fontId="18" fillId="3" borderId="1" xfId="0" applyNumberFormat="1" applyFont="1" applyFill="1" applyBorder="1" applyAlignment="1">
      <alignment horizontal="left"/>
    </xf>
    <xf numFmtId="0" fontId="18" fillId="3" borderId="1" xfId="0" applyFont="1" applyFill="1" applyBorder="1" applyAlignment="1">
      <alignment horizontal="left" indent="2"/>
    </xf>
    <xf numFmtId="0" fontId="18" fillId="3" borderId="1" xfId="0" applyFont="1" applyFill="1" applyBorder="1"/>
    <xf numFmtId="4" fontId="18" fillId="3" borderId="1" xfId="0" applyNumberFormat="1" applyFont="1" applyFill="1" applyBorder="1"/>
    <xf numFmtId="0" fontId="18" fillId="3" borderId="0" xfId="0" applyFont="1" applyFill="1" applyBorder="1"/>
    <xf numFmtId="0" fontId="18" fillId="4" borderId="0" xfId="0" applyFont="1" applyFill="1" applyAlignment="1">
      <alignment wrapText="1"/>
    </xf>
    <xf numFmtId="0" fontId="18" fillId="4" borderId="0" xfId="0" applyFont="1" applyFill="1"/>
    <xf numFmtId="49" fontId="18" fillId="5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horizontal="left" indent="4"/>
    </xf>
    <xf numFmtId="0" fontId="18" fillId="5" borderId="1" xfId="0" applyFont="1" applyFill="1" applyBorder="1" applyAlignment="1">
      <alignment horizontal="left" vertical="top"/>
    </xf>
    <xf numFmtId="4" fontId="18" fillId="5" borderId="1" xfId="0" applyNumberFormat="1" applyFont="1" applyFill="1" applyBorder="1"/>
    <xf numFmtId="166" fontId="18" fillId="5" borderId="1" xfId="0" applyNumberFormat="1" applyFont="1" applyFill="1" applyBorder="1"/>
    <xf numFmtId="4" fontId="18" fillId="5" borderId="0" xfId="0" applyNumberFormat="1" applyFont="1" applyFill="1" applyBorder="1"/>
    <xf numFmtId="0" fontId="18" fillId="6" borderId="0" xfId="0" applyFont="1" applyFill="1" applyAlignment="1">
      <alignment wrapText="1"/>
    </xf>
    <xf numFmtId="0" fontId="18" fillId="6" borderId="0" xfId="0" applyFont="1" applyFill="1"/>
    <xf numFmtId="49" fontId="18" fillId="7" borderId="1" xfId="0" applyNumberFormat="1" applyFont="1" applyFill="1" applyBorder="1" applyAlignment="1">
      <alignment horizontal="left"/>
    </xf>
    <xf numFmtId="0" fontId="18" fillId="7" borderId="1" xfId="0" applyFont="1" applyFill="1" applyBorder="1" applyAlignment="1">
      <alignment horizontal="left" indent="6"/>
    </xf>
    <xf numFmtId="0" fontId="18" fillId="7" borderId="1" xfId="0" applyFont="1" applyFill="1" applyBorder="1"/>
    <xf numFmtId="4" fontId="18" fillId="7" borderId="1" xfId="0" applyNumberFormat="1" applyFont="1" applyFill="1" applyBorder="1"/>
    <xf numFmtId="0" fontId="18" fillId="7" borderId="0" xfId="0" applyFont="1" applyFill="1" applyBorder="1"/>
    <xf numFmtId="0" fontId="18" fillId="7" borderId="0" xfId="0" applyFont="1" applyFill="1" applyAlignment="1">
      <alignment wrapText="1"/>
    </xf>
    <xf numFmtId="0" fontId="18" fillId="7" borderId="0" xfId="0" applyFont="1" applyFill="1"/>
    <xf numFmtId="49" fontId="18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8" fillId="0" borderId="1" xfId="0" applyFont="1" applyBorder="1" applyAlignment="1"/>
    <xf numFmtId="0" fontId="18" fillId="0" borderId="1" xfId="0" applyFont="1" applyBorder="1"/>
    <xf numFmtId="4" fontId="18" fillId="0" borderId="1" xfId="0" applyNumberFormat="1" applyFont="1" applyBorder="1"/>
    <xf numFmtId="0" fontId="18" fillId="0" borderId="0" xfId="0" applyFont="1" applyBorder="1"/>
    <xf numFmtId="0" fontId="18" fillId="0" borderId="1" xfId="0" applyFont="1" applyBorder="1" applyAlignment="1">
      <alignment horizontal="left"/>
    </xf>
    <xf numFmtId="49" fontId="24" fillId="7" borderId="1" xfId="0" applyNumberFormat="1" applyFont="1" applyFill="1" applyBorder="1" applyAlignment="1">
      <alignment horizontal="left"/>
    </xf>
    <xf numFmtId="0" fontId="24" fillId="7" borderId="1" xfId="0" applyFont="1" applyFill="1" applyBorder="1" applyAlignment="1">
      <alignment horizontal="left" indent="6"/>
    </xf>
    <xf numFmtId="49" fontId="18" fillId="8" borderId="1" xfId="0" applyNumberFormat="1" applyFont="1" applyFill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0" xfId="0" applyNumberFormat="1" applyFont="1" applyBorder="1"/>
    <xf numFmtId="167" fontId="18" fillId="0" borderId="0" xfId="0" applyNumberFormat="1" applyFont="1" applyBorder="1"/>
    <xf numFmtId="167" fontId="25" fillId="0" borderId="0" xfId="0" applyNumberFormat="1" applyFont="1" applyBorder="1"/>
    <xf numFmtId="0" fontId="25" fillId="0" borderId="0" xfId="0" applyFont="1" applyAlignment="1">
      <alignment wrapText="1"/>
    </xf>
    <xf numFmtId="167" fontId="26" fillId="0" borderId="0" xfId="0" applyNumberFormat="1" applyFont="1" applyBorder="1"/>
    <xf numFmtId="0" fontId="26" fillId="0" borderId="0" xfId="0" applyFont="1" applyAlignment="1">
      <alignment wrapText="1"/>
    </xf>
    <xf numFmtId="167" fontId="19" fillId="0" borderId="0" xfId="0" applyNumberFormat="1" applyFont="1" applyBorder="1"/>
    <xf numFmtId="0" fontId="19" fillId="0" borderId="0" xfId="0" applyFont="1" applyAlignment="1">
      <alignment wrapText="1"/>
    </xf>
    <xf numFmtId="49" fontId="18" fillId="9" borderId="1" xfId="0" applyNumberFormat="1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1" xfId="0" applyFont="1" applyBorder="1" applyAlignment="1">
      <alignment vertical="top"/>
    </xf>
    <xf numFmtId="4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166" fontId="18" fillId="0" borderId="1" xfId="0" applyNumberFormat="1" applyFont="1" applyBorder="1"/>
    <xf numFmtId="4" fontId="18" fillId="0" borderId="0" xfId="0" applyNumberFormat="1" applyFont="1" applyBorder="1"/>
    <xf numFmtId="0" fontId="18" fillId="7" borderId="1" xfId="0" applyFont="1" applyFill="1" applyBorder="1" applyAlignment="1">
      <alignment horizontal="left" vertical="top"/>
    </xf>
    <xf numFmtId="166" fontId="18" fillId="7" borderId="1" xfId="0" applyNumberFormat="1" applyFont="1" applyFill="1" applyBorder="1"/>
    <xf numFmtId="4" fontId="18" fillId="7" borderId="0" xfId="0" applyNumberFormat="1" applyFont="1" applyFill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27" fillId="0" borderId="0" xfId="0" applyFont="1" applyAlignment="1">
      <alignment wrapText="1"/>
    </xf>
    <xf numFmtId="165" fontId="18" fillId="3" borderId="1" xfId="0" applyNumberFormat="1" applyFont="1" applyFill="1" applyBorder="1"/>
    <xf numFmtId="165" fontId="18" fillId="3" borderId="0" xfId="0" applyNumberFormat="1" applyFont="1" applyFill="1" applyBorder="1"/>
    <xf numFmtId="3" fontId="18" fillId="5" borderId="1" xfId="0" applyNumberFormat="1" applyFont="1" applyFill="1" applyBorder="1"/>
    <xf numFmtId="3" fontId="18" fillId="5" borderId="0" xfId="0" applyNumberFormat="1" applyFont="1" applyFill="1" applyBorder="1"/>
    <xf numFmtId="3" fontId="18" fillId="7" borderId="1" xfId="0" applyNumberFormat="1" applyFont="1" applyFill="1" applyBorder="1"/>
    <xf numFmtId="3" fontId="18" fillId="7" borderId="0" xfId="0" applyNumberFormat="1" applyFont="1" applyFill="1" applyBorder="1"/>
    <xf numFmtId="4" fontId="18" fillId="7" borderId="1" xfId="0" applyNumberFormat="1" applyFont="1" applyFill="1" applyBorder="1" applyAlignment="1">
      <alignment horizontal="left" indent="6"/>
    </xf>
    <xf numFmtId="0" fontId="18" fillId="7" borderId="0" xfId="0" applyFont="1" applyFill="1" applyBorder="1" applyAlignment="1">
      <alignment horizontal="left" indent="6"/>
    </xf>
    <xf numFmtId="4" fontId="18" fillId="5" borderId="1" xfId="0" applyNumberFormat="1" applyFont="1" applyFill="1" applyBorder="1" applyAlignment="1">
      <alignment horizontal="left" indent="4"/>
    </xf>
    <xf numFmtId="0" fontId="18" fillId="5" borderId="0" xfId="0" applyFont="1" applyFill="1" applyBorder="1" applyAlignment="1">
      <alignment horizontal="left" indent="4"/>
    </xf>
    <xf numFmtId="49" fontId="18" fillId="0" borderId="1" xfId="0" applyNumberFormat="1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167" fontId="18" fillId="0" borderId="0" xfId="0" applyNumberFormat="1" applyFont="1" applyBorder="1" applyAlignment="1">
      <alignment wrapText="1"/>
    </xf>
    <xf numFmtId="167" fontId="26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64" fontId="7" fillId="0" borderId="0" xfId="19" applyFont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4" fontId="18" fillId="0" borderId="0" xfId="0" applyNumberFormat="1" applyFont="1" applyAlignment="1">
      <alignment horizontal="left"/>
    </xf>
    <xf numFmtId="0" fontId="18" fillId="0" borderId="1" xfId="0" applyFont="1" applyBorder="1" applyAlignment="1">
      <alignment vertical="top" wrapText="1"/>
    </xf>
    <xf numFmtId="4" fontId="18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167" fontId="26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28" fillId="0" borderId="1" xfId="0" applyFont="1" applyBorder="1" applyAlignment="1">
      <alignment wrapText="1"/>
    </xf>
    <xf numFmtId="167" fontId="28" fillId="0" borderId="0" xfId="0" applyNumberFormat="1" applyFont="1" applyBorder="1"/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4" fontId="18" fillId="0" borderId="0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4" fontId="18" fillId="7" borderId="0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NumberFormat="1" applyFont="1" applyBorder="1" applyAlignment="1">
      <alignment horizontal="right"/>
    </xf>
    <xf numFmtId="168" fontId="18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 wrapText="1"/>
    </xf>
    <xf numFmtId="0" fontId="25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left"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7" fillId="0" borderId="0" xfId="19" applyFont="1" applyAlignment="1">
      <alignment horizontal="center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1" xfId="0" applyFont="1" applyFill="1" applyBorder="1" applyAlignment="1">
      <alignment vertical="top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/>
    </xf>
    <xf numFmtId="4" fontId="18" fillId="0" borderId="0" xfId="0" applyNumberFormat="1" applyFont="1" applyAlignment="1">
      <alignment wrapText="1"/>
    </xf>
    <xf numFmtId="0" fontId="24" fillId="5" borderId="1" xfId="0" applyFont="1" applyFill="1" applyBorder="1" applyAlignment="1">
      <alignment horizontal="left" indent="4"/>
    </xf>
    <xf numFmtId="0" fontId="30" fillId="7" borderId="1" xfId="0" applyFont="1" applyFill="1" applyBorder="1" applyAlignment="1">
      <alignment horizontal="left" indent="6"/>
    </xf>
    <xf numFmtId="0" fontId="14" fillId="0" borderId="0" xfId="0" applyFont="1" applyAlignment="1">
      <alignment horizontal="right"/>
    </xf>
    <xf numFmtId="0" fontId="22" fillId="9" borderId="1" xfId="0" applyFont="1" applyFill="1" applyBorder="1" applyAlignment="1">
      <alignment horizontal="left"/>
    </xf>
    <xf numFmtId="0" fontId="22" fillId="0" borderId="1" xfId="0" applyFont="1" applyBorder="1" applyAlignment="1">
      <alignment vertical="top"/>
    </xf>
    <xf numFmtId="167" fontId="18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14" fontId="7" fillId="0" borderId="0" xfId="0" applyNumberFormat="1" applyFont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67" fontId="19" fillId="0" borderId="0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/>
    <xf numFmtId="0" fontId="7" fillId="0" borderId="1" xfId="0" applyFont="1" applyBorder="1" applyAlignment="1"/>
    <xf numFmtId="14" fontId="7" fillId="0" borderId="0" xfId="0" applyNumberFormat="1" applyFont="1" applyAlignment="1"/>
    <xf numFmtId="0" fontId="7" fillId="0" borderId="1" xfId="0" applyFont="1" applyBorder="1" applyAlignment="1">
      <alignment wrapText="1"/>
    </xf>
    <xf numFmtId="4" fontId="18" fillId="0" borderId="0" xfId="0" applyNumberFormat="1" applyFont="1" applyBorder="1" applyAlignment="1"/>
    <xf numFmtId="0" fontId="18" fillId="0" borderId="0" xfId="0" applyFont="1" applyAlignment="1"/>
    <xf numFmtId="0" fontId="18" fillId="0" borderId="0" xfId="0" applyNumberFormat="1" applyFont="1" applyBorder="1" applyAlignment="1">
      <alignment horizontal="right" wrapText="1"/>
    </xf>
    <xf numFmtId="168" fontId="18" fillId="0" borderId="0" xfId="0" applyNumberFormat="1" applyFont="1" applyBorder="1" applyAlignment="1">
      <alignment horizontal="right" wrapText="1"/>
    </xf>
    <xf numFmtId="168" fontId="25" fillId="0" borderId="0" xfId="0" applyNumberFormat="1" applyFont="1" applyBorder="1" applyAlignment="1">
      <alignment horizontal="right" wrapText="1"/>
    </xf>
    <xf numFmtId="167" fontId="2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164" fontId="7" fillId="0" borderId="0" xfId="19" applyFont="1" applyAlignment="1">
      <alignment horizontal="right"/>
    </xf>
    <xf numFmtId="0" fontId="7" fillId="0" borderId="0" xfId="19" applyNumberFormat="1" applyFont="1" applyAlignment="1">
      <alignment horizontal="right"/>
    </xf>
    <xf numFmtId="164" fontId="7" fillId="0" borderId="0" xfId="19" applyFont="1" applyAlignment="1">
      <alignment horizontal="right" wrapText="1"/>
    </xf>
    <xf numFmtId="0" fontId="7" fillId="0" borderId="0" xfId="19" applyNumberFormat="1" applyFont="1" applyAlignment="1">
      <alignment horizontal="right" wrapText="1"/>
    </xf>
    <xf numFmtId="164" fontId="7" fillId="0" borderId="0" xfId="19" applyFont="1" applyAlignment="1"/>
    <xf numFmtId="0" fontId="7" fillId="0" borderId="0" xfId="19" applyNumberFormat="1" applyFont="1" applyAlignment="1"/>
    <xf numFmtId="0" fontId="7" fillId="0" borderId="0" xfId="0" applyNumberFormat="1" applyFont="1" applyAlignment="1"/>
    <xf numFmtId="0" fontId="18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24" fillId="3" borderId="1" xfId="0" applyFont="1" applyFill="1" applyBorder="1" applyAlignment="1">
      <alignment horizontal="left" wrapText="1" indent="2"/>
    </xf>
    <xf numFmtId="4" fontId="18" fillId="0" borderId="1" xfId="0" applyNumberFormat="1" applyFont="1" applyBorder="1" applyAlignment="1">
      <alignment horizontal="right"/>
    </xf>
    <xf numFmtId="0" fontId="31" fillId="0" borderId="0" xfId="0" applyFont="1" applyAlignment="1">
      <alignment wrapText="1"/>
    </xf>
    <xf numFmtId="49" fontId="18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wrapText="1" indent="2"/>
    </xf>
    <xf numFmtId="4" fontId="18" fillId="3" borderId="1" xfId="0" applyNumberFormat="1" applyFont="1" applyFill="1" applyBorder="1" applyAlignment="1">
      <alignment horizontal="left" wrapText="1" indent="2"/>
    </xf>
    <xf numFmtId="0" fontId="18" fillId="3" borderId="0" xfId="0" applyFont="1" applyFill="1" applyBorder="1" applyAlignment="1">
      <alignment horizontal="left" wrapText="1" indent="2"/>
    </xf>
    <xf numFmtId="49" fontId="22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0" borderId="0" xfId="19" applyNumberFormat="1" applyFont="1" applyAlignment="1">
      <alignment horizontal="left" wrapText="1"/>
    </xf>
    <xf numFmtId="14" fontId="7" fillId="0" borderId="0" xfId="0" applyNumberFormat="1" applyFont="1" applyAlignment="1">
      <alignment horizontal="left" wrapText="1"/>
    </xf>
    <xf numFmtId="0" fontId="18" fillId="0" borderId="1" xfId="0" applyFont="1" applyFill="1" applyBorder="1" applyAlignment="1">
      <alignment horizontal="left" vertical="top"/>
    </xf>
    <xf numFmtId="0" fontId="25" fillId="0" borderId="0" xfId="0" applyFont="1" applyAlignment="1">
      <alignment horizontal="right" wrapText="1"/>
    </xf>
    <xf numFmtId="0" fontId="18" fillId="0" borderId="4" xfId="0" applyFont="1" applyFill="1" applyBorder="1" applyAlignment="1">
      <alignment horizontal="center" vertical="center"/>
    </xf>
    <xf numFmtId="164" fontId="7" fillId="0" borderId="0" xfId="19" applyFont="1" applyAlignment="1">
      <alignment horizontal="left" wrapText="1"/>
    </xf>
    <xf numFmtId="0" fontId="22" fillId="2" borderId="1" xfId="0" applyFont="1" applyFill="1" applyBorder="1" applyAlignment="1">
      <alignment horizontal="justify" vertical="top" wrapText="1"/>
    </xf>
    <xf numFmtId="166" fontId="22" fillId="2" borderId="1" xfId="0" applyNumberFormat="1" applyFont="1" applyFill="1" applyBorder="1"/>
    <xf numFmtId="4" fontId="22" fillId="2" borderId="0" xfId="0" applyNumberFormat="1" applyFont="1" applyFill="1" applyBorder="1"/>
    <xf numFmtId="0" fontId="18" fillId="3" borderId="1" xfId="0" applyFont="1" applyFill="1" applyBorder="1" applyAlignment="1">
      <alignment horizontal="left" vertical="top"/>
    </xf>
    <xf numFmtId="166" fontId="18" fillId="3" borderId="1" xfId="0" applyNumberFormat="1" applyFont="1" applyFill="1" applyBorder="1"/>
    <xf numFmtId="4" fontId="18" fillId="3" borderId="0" xfId="0" applyNumberFormat="1" applyFont="1" applyFill="1" applyBorder="1"/>
    <xf numFmtId="4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top" wrapText="1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NumberFormat="1" applyFont="1"/>
    <xf numFmtId="4" fontId="18" fillId="0" borderId="0" xfId="0" applyNumberFormat="1" applyFont="1"/>
    <xf numFmtId="165" fontId="18" fillId="0" borderId="0" xfId="0" applyNumberFormat="1" applyFont="1"/>
    <xf numFmtId="164" fontId="18" fillId="0" borderId="0" xfId="19" applyFont="1"/>
    <xf numFmtId="164" fontId="18" fillId="0" borderId="0" xfId="0" applyNumberFormat="1" applyFont="1"/>
    <xf numFmtId="0" fontId="28" fillId="0" borderId="0" xfId="0" applyFont="1" applyBorder="1"/>
    <xf numFmtId="0" fontId="18" fillId="9" borderId="1" xfId="0" applyFont="1" applyFill="1" applyBorder="1"/>
    <xf numFmtId="0" fontId="18" fillId="9" borderId="0" xfId="0" applyNumberFormat="1" applyFont="1" applyFill="1" applyBorder="1"/>
    <xf numFmtId="167" fontId="18" fillId="9" borderId="0" xfId="0" applyNumberFormat="1" applyFont="1" applyFill="1" applyBorder="1"/>
    <xf numFmtId="167" fontId="25" fillId="9" borderId="0" xfId="0" applyNumberFormat="1" applyFont="1" applyFill="1" applyBorder="1"/>
    <xf numFmtId="0" fontId="19" fillId="9" borderId="0" xfId="0" applyFont="1" applyFill="1" applyAlignment="1">
      <alignment wrapText="1"/>
    </xf>
    <xf numFmtId="0" fontId="25" fillId="9" borderId="0" xfId="0" applyFont="1" applyFill="1" applyAlignment="1">
      <alignment wrapText="1"/>
    </xf>
    <xf numFmtId="0" fontId="18" fillId="9" borderId="0" xfId="0" applyFont="1" applyFill="1" applyAlignment="1">
      <alignment wrapText="1"/>
    </xf>
    <xf numFmtId="0" fontId="18" fillId="9" borderId="0" xfId="0" applyFont="1" applyFill="1"/>
    <xf numFmtId="164" fontId="7" fillId="0" borderId="0" xfId="19" applyFont="1" applyAlignment="1">
      <alignment horizontal="left"/>
    </xf>
    <xf numFmtId="0" fontId="7" fillId="0" borderId="0" xfId="0" applyNumberFormat="1" applyFont="1" applyAlignment="1">
      <alignment horizontal="left"/>
    </xf>
    <xf numFmtId="167" fontId="19" fillId="9" borderId="0" xfId="0" applyNumberFormat="1" applyFont="1" applyFill="1" applyBorder="1"/>
    <xf numFmtId="0" fontId="18" fillId="9" borderId="1" xfId="0" applyFont="1" applyFill="1" applyBorder="1" applyAlignment="1">
      <alignment horizontal="left"/>
    </xf>
    <xf numFmtId="0" fontId="26" fillId="0" borderId="0" xfId="0" applyFont="1" applyAlignment="1">
      <alignment horizontal="left" wrapText="1"/>
    </xf>
    <xf numFmtId="4" fontId="18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7" fillId="9" borderId="0" xfId="0" applyFont="1" applyFill="1" applyAlignment="1">
      <alignment horizontal="left" wrapText="1"/>
    </xf>
    <xf numFmtId="0" fontId="7" fillId="9" borderId="0" xfId="0" applyFont="1" applyFill="1" applyAlignment="1">
      <alignment horizontal="left"/>
    </xf>
    <xf numFmtId="164" fontId="7" fillId="9" borderId="0" xfId="19" applyFont="1" applyFill="1" applyAlignment="1">
      <alignment horizontal="left"/>
    </xf>
    <xf numFmtId="0" fontId="7" fillId="9" borderId="0" xfId="0" applyNumberFormat="1" applyFont="1" applyFill="1" applyAlignment="1">
      <alignment horizontal="left"/>
    </xf>
    <xf numFmtId="14" fontId="7" fillId="9" borderId="0" xfId="0" applyNumberFormat="1" applyFont="1" applyFill="1" applyAlignment="1">
      <alignment horizontal="left"/>
    </xf>
    <xf numFmtId="0" fontId="32" fillId="2" borderId="1" xfId="0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7" fillId="9" borderId="0" xfId="0" applyFont="1" applyFill="1" applyAlignment="1"/>
    <xf numFmtId="164" fontId="7" fillId="9" borderId="0" xfId="19" applyFont="1" applyFill="1" applyAlignment="1"/>
    <xf numFmtId="0" fontId="7" fillId="9" borderId="0" xfId="0" applyNumberFormat="1" applyFont="1" applyFill="1" applyAlignment="1"/>
    <xf numFmtId="14" fontId="7" fillId="9" borderId="0" xfId="0" applyNumberFormat="1" applyFont="1" applyFill="1" applyAlignment="1"/>
    <xf numFmtId="0" fontId="26" fillId="0" borderId="0" xfId="0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7" fillId="0" borderId="0" xfId="19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14" fillId="0" borderId="0" xfId="0" applyFont="1" applyAlignment="1"/>
    <xf numFmtId="0" fontId="18" fillId="9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left" indent="6"/>
    </xf>
    <xf numFmtId="4" fontId="12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" fontId="18" fillId="0" borderId="1" xfId="0" applyNumberFormat="1" applyFont="1" applyFill="1" applyBorder="1"/>
    <xf numFmtId="166" fontId="18" fillId="0" borderId="1" xfId="0" applyNumberFormat="1" applyFont="1" applyFill="1" applyBorder="1"/>
    <xf numFmtId="4" fontId="18" fillId="0" borderId="0" xfId="0" applyNumberFormat="1" applyFont="1" applyFill="1" applyBorder="1"/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indent="2"/>
    </xf>
    <xf numFmtId="0" fontId="22" fillId="5" borderId="1" xfId="0" applyFont="1" applyFill="1" applyBorder="1" applyAlignment="1">
      <alignment horizontal="left" indent="4"/>
    </xf>
    <xf numFmtId="0" fontId="18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165" fontId="18" fillId="5" borderId="1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8" fillId="7" borderId="1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 vertical="center"/>
    </xf>
    <xf numFmtId="49" fontId="18" fillId="5" borderId="1" xfId="0" applyNumberFormat="1" applyFont="1" applyFill="1" applyBorder="1" applyAlignment="1">
      <alignment horizontal="left" vertical="center"/>
    </xf>
    <xf numFmtId="49" fontId="18" fillId="7" borderId="1" xfId="0" applyNumberFormat="1" applyFont="1" applyFill="1" applyBorder="1" applyAlignment="1">
      <alignment horizontal="left" vertical="center"/>
    </xf>
    <xf numFmtId="49" fontId="24" fillId="7" borderId="1" xfId="0" applyNumberFormat="1" applyFont="1" applyFill="1" applyBorder="1" applyAlignment="1">
      <alignment horizontal="left" vertical="center"/>
    </xf>
    <xf numFmtId="49" fontId="18" fillId="9" borderId="1" xfId="0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2" fontId="7" fillId="0" borderId="1" xfId="19" applyNumberFormat="1" applyFont="1" applyBorder="1" applyAlignment="1">
      <alignment horizontal="right"/>
    </xf>
    <xf numFmtId="2" fontId="22" fillId="2" borderId="1" xfId="0" applyNumberFormat="1" applyFont="1" applyFill="1" applyBorder="1"/>
    <xf numFmtId="1" fontId="7" fillId="0" borderId="1" xfId="0" applyNumberFormat="1" applyFont="1" applyBorder="1" applyAlignment="1">
      <alignment horizontal="right"/>
    </xf>
    <xf numFmtId="1" fontId="22" fillId="2" borderId="1" xfId="0" applyNumberFormat="1" applyFont="1" applyFill="1" applyBorder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0" xfId="0" applyNumberFormat="1" applyFont="1" applyFill="1"/>
    <xf numFmtId="0" fontId="26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vertical="center"/>
    </xf>
    <xf numFmtId="0" fontId="33" fillId="2" borderId="1" xfId="0" applyFont="1" applyFill="1" applyBorder="1" applyAlignment="1">
      <alignment horizontal="left" indent="4"/>
    </xf>
    <xf numFmtId="49" fontId="18" fillId="2" borderId="1" xfId="0" applyNumberFormat="1" applyFont="1" applyFill="1" applyBorder="1" applyAlignment="1">
      <alignment horizontal="left"/>
    </xf>
    <xf numFmtId="4" fontId="18" fillId="0" borderId="1" xfId="0" applyNumberFormat="1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4" fontId="18" fillId="3" borderId="1" xfId="0" applyNumberFormat="1" applyFont="1" applyFill="1" applyBorder="1" applyAlignment="1">
      <alignment vertical="center"/>
    </xf>
    <xf numFmtId="4" fontId="18" fillId="5" borderId="1" xfId="0" applyNumberFormat="1" applyFont="1" applyFill="1" applyBorder="1" applyAlignment="1">
      <alignment vertical="center"/>
    </xf>
    <xf numFmtId="4" fontId="18" fillId="7" borderId="1" xfId="0" applyNumberFormat="1" applyFont="1" applyFill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18" fillId="7" borderId="1" xfId="0" applyNumberFormat="1" applyFont="1" applyFill="1" applyBorder="1" applyAlignment="1">
      <alignment horizontal="left" vertical="center"/>
    </xf>
    <xf numFmtId="4" fontId="18" fillId="5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18" fillId="3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6" fontId="18" fillId="0" borderId="1" xfId="0" applyNumberFormat="1" applyFont="1" applyFill="1" applyBorder="1" applyAlignment="1">
      <alignment vertical="center"/>
    </xf>
    <xf numFmtId="166" fontId="18" fillId="7" borderId="1" xfId="0" applyNumberFormat="1" applyFont="1" applyFill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166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169" fontId="18" fillId="0" borderId="1" xfId="0" applyNumberFormat="1" applyFont="1" applyBorder="1" applyAlignment="1">
      <alignment vertical="center"/>
    </xf>
    <xf numFmtId="166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166" fontId="18" fillId="5" borderId="1" xfId="0" applyNumberFormat="1" applyFont="1" applyFill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165" fontId="18" fillId="3" borderId="1" xfId="0" applyNumberFormat="1" applyFont="1" applyFill="1" applyBorder="1" applyAlignment="1">
      <alignment vertical="center"/>
    </xf>
    <xf numFmtId="3" fontId="18" fillId="5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9" fontId="7" fillId="0" borderId="1" xfId="19" applyNumberFormat="1" applyFont="1" applyBorder="1" applyAlignment="1">
      <alignment vertical="center" wrapText="1"/>
    </xf>
    <xf numFmtId="169" fontId="19" fillId="0" borderId="1" xfId="19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 wrapText="1"/>
    </xf>
    <xf numFmtId="0" fontId="7" fillId="0" borderId="1" xfId="19" applyNumberFormat="1" applyFont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7" fillId="0" borderId="1" xfId="19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0" fontId="18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167" fontId="19" fillId="0" borderId="1" xfId="19" applyNumberFormat="1" applyFont="1" applyBorder="1" applyAlignment="1">
      <alignment vertical="center"/>
    </xf>
    <xf numFmtId="167" fontId="18" fillId="0" borderId="1" xfId="19" applyNumberFormat="1" applyFont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/>
    </xf>
    <xf numFmtId="166" fontId="22" fillId="2" borderId="1" xfId="0" applyNumberFormat="1" applyFont="1" applyFill="1" applyBorder="1" applyAlignment="1">
      <alignment vertical="center"/>
    </xf>
    <xf numFmtId="166" fontId="18" fillId="3" borderId="1" xfId="0" applyNumberFormat="1" applyFont="1" applyFill="1" applyBorder="1" applyAlignment="1">
      <alignment vertical="center"/>
    </xf>
    <xf numFmtId="165" fontId="18" fillId="0" borderId="0" xfId="0" applyNumberFormat="1" applyFont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19" applyNumberFormat="1" applyFont="1" applyBorder="1" applyAlignment="1">
      <alignment vertical="center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1" xfId="19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vertical="top"/>
    </xf>
    <xf numFmtId="0" fontId="18" fillId="9" borderId="1" xfId="0" applyFont="1" applyFill="1" applyBorder="1" applyAlignment="1">
      <alignment vertical="top"/>
    </xf>
    <xf numFmtId="4" fontId="18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67" fontId="18" fillId="0" borderId="1" xfId="19" applyNumberFormat="1" applyFont="1" applyBorder="1" applyAlignment="1">
      <alignment vertical="top"/>
    </xf>
    <xf numFmtId="0" fontId="18" fillId="0" borderId="1" xfId="19" applyNumberFormat="1" applyFont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4" fontId="18" fillId="0" borderId="1" xfId="0" applyNumberFormat="1" applyFont="1" applyFill="1" applyBorder="1" applyAlignment="1">
      <alignment horizontal="right" vertical="top"/>
    </xf>
    <xf numFmtId="0" fontId="18" fillId="0" borderId="1" xfId="19" applyNumberFormat="1" applyFont="1" applyFill="1" applyBorder="1" applyAlignment="1">
      <alignment vertical="top"/>
    </xf>
    <xf numFmtId="165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vertical="top" wrapText="1"/>
    </xf>
    <xf numFmtId="0" fontId="18" fillId="0" borderId="1" xfId="19" applyNumberFormat="1" applyFont="1" applyBorder="1" applyAlignment="1">
      <alignment vertical="top" wrapText="1"/>
    </xf>
    <xf numFmtId="4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/>
    </xf>
    <xf numFmtId="166" fontId="22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169" fontId="14" fillId="0" borderId="1" xfId="0" applyNumberFormat="1" applyFont="1" applyBorder="1" applyAlignment="1">
      <alignment vertical="top"/>
    </xf>
    <xf numFmtId="0" fontId="14" fillId="0" borderId="0" xfId="0" applyFont="1" applyAlignment="1">
      <alignment horizontal="center" vertical="top"/>
    </xf>
    <xf numFmtId="165" fontId="18" fillId="0" borderId="1" xfId="0" applyNumberFormat="1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vertical="top"/>
    </xf>
    <xf numFmtId="0" fontId="18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169" fontId="18" fillId="0" borderId="1" xfId="19" applyNumberFormat="1" applyFont="1" applyBorder="1" applyAlignment="1">
      <alignment vertical="center" wrapText="1"/>
    </xf>
    <xf numFmtId="0" fontId="18" fillId="0" borderId="1" xfId="0" applyNumberFormat="1" applyFont="1" applyBorder="1" applyAlignment="1">
      <alignment vertical="top"/>
    </xf>
    <xf numFmtId="0" fontId="18" fillId="9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/>
    </xf>
    <xf numFmtId="0" fontId="18" fillId="9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center" vertical="top"/>
    </xf>
    <xf numFmtId="0" fontId="18" fillId="9" borderId="1" xfId="0" applyNumberFormat="1" applyFont="1" applyFill="1" applyBorder="1" applyAlignment="1">
      <alignment vertical="top"/>
    </xf>
    <xf numFmtId="166" fontId="18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18" fillId="0" borderId="0" xfId="0" applyFont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1" xfId="20" applyNumberFormat="1" applyFont="1" applyFill="1" applyBorder="1" applyAlignment="1">
      <alignment vertical="top" wrapText="1"/>
    </xf>
    <xf numFmtId="0" fontId="18" fillId="0" borderId="2" xfId="20" applyNumberFormat="1" applyFont="1" applyFill="1" applyBorder="1" applyAlignment="1">
      <alignment vertical="top" wrapText="1"/>
    </xf>
    <xf numFmtId="0" fontId="18" fillId="0" borderId="3" xfId="20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right" vertical="top"/>
    </xf>
    <xf numFmtId="169" fontId="18" fillId="0" borderId="1" xfId="19" applyNumberFormat="1" applyFont="1" applyBorder="1" applyAlignment="1">
      <alignment horizontal="right" vertical="top"/>
    </xf>
    <xf numFmtId="0" fontId="18" fillId="0" borderId="1" xfId="0" applyFont="1" applyFill="1" applyBorder="1" applyAlignment="1">
      <alignment horizontal="right" vertical="top"/>
    </xf>
    <xf numFmtId="169" fontId="18" fillId="0" borderId="1" xfId="19" applyNumberFormat="1" applyFont="1" applyFill="1" applyBorder="1" applyAlignment="1">
      <alignment horizontal="right" vertical="top"/>
    </xf>
    <xf numFmtId="166" fontId="18" fillId="0" borderId="1" xfId="0" applyNumberFormat="1" applyFont="1" applyFill="1" applyBorder="1" applyAlignment="1">
      <alignment vertical="top"/>
    </xf>
    <xf numFmtId="0" fontId="18" fillId="0" borderId="1" xfId="0" applyNumberFormat="1" applyFont="1" applyFill="1" applyBorder="1" applyAlignment="1">
      <alignment horizontal="right" vertical="top"/>
    </xf>
    <xf numFmtId="0" fontId="18" fillId="0" borderId="1" xfId="20" applyNumberFormat="1" applyFont="1" applyFill="1" applyBorder="1" applyAlignment="1">
      <alignment horizontal="right" vertical="top" wrapText="1"/>
    </xf>
    <xf numFmtId="169" fontId="18" fillId="0" borderId="1" xfId="0" applyNumberFormat="1" applyFont="1" applyFill="1" applyBorder="1" applyAlignment="1">
      <alignment vertical="top"/>
    </xf>
    <xf numFmtId="166" fontId="22" fillId="0" borderId="1" xfId="0" applyNumberFormat="1" applyFont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166" fontId="22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166" fontId="18" fillId="0" borderId="1" xfId="0" applyNumberFormat="1" applyFont="1" applyBorder="1" applyAlignment="1">
      <alignment horizontal="center" vertical="top"/>
    </xf>
    <xf numFmtId="4" fontId="18" fillId="9" borderId="1" xfId="0" applyNumberFormat="1" applyFont="1" applyFill="1" applyBorder="1" applyAlignment="1">
      <alignment horizontal="right" vertical="top"/>
    </xf>
    <xf numFmtId="0" fontId="18" fillId="9" borderId="1" xfId="0" applyFont="1" applyFill="1" applyBorder="1" applyAlignment="1">
      <alignment horizontal="right" vertical="top"/>
    </xf>
    <xf numFmtId="169" fontId="18" fillId="9" borderId="1" xfId="19" applyNumberFormat="1" applyFont="1" applyFill="1" applyBorder="1" applyAlignment="1">
      <alignment horizontal="right" vertical="top"/>
    </xf>
    <xf numFmtId="1" fontId="18" fillId="0" borderId="1" xfId="0" applyNumberFormat="1" applyFont="1" applyBorder="1" applyAlignment="1">
      <alignment vertical="top"/>
    </xf>
    <xf numFmtId="0" fontId="18" fillId="2" borderId="1" xfId="0" applyFont="1" applyFill="1" applyBorder="1" applyAlignment="1">
      <alignment horizontal="left" wrapText="1" indent="2"/>
    </xf>
    <xf numFmtId="49" fontId="18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/>
    <xf numFmtId="0" fontId="18" fillId="2" borderId="1" xfId="0" applyFon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3" fontId="18" fillId="0" borderId="1" xfId="0" applyNumberFormat="1" applyFont="1" applyFill="1" applyBorder="1" applyAlignment="1">
      <alignment horizontal="right" vertical="top" wrapText="1"/>
    </xf>
    <xf numFmtId="169" fontId="18" fillId="0" borderId="1" xfId="0" applyNumberFormat="1" applyFont="1" applyFill="1" applyBorder="1" applyAlignment="1">
      <alignment horizontal="right" vertical="top" wrapText="1"/>
    </xf>
    <xf numFmtId="169" fontId="18" fillId="0" borderId="1" xfId="19" applyNumberFormat="1" applyFont="1" applyFill="1" applyBorder="1" applyAlignment="1">
      <alignment vertical="top"/>
    </xf>
    <xf numFmtId="3" fontId="18" fillId="0" borderId="1" xfId="0" applyNumberFormat="1" applyFont="1" applyFill="1" applyBorder="1" applyAlignment="1">
      <alignment horizontal="right" vertical="top"/>
    </xf>
    <xf numFmtId="169" fontId="18" fillId="0" borderId="1" xfId="0" applyNumberFormat="1" applyFont="1" applyFill="1" applyBorder="1" applyAlignment="1">
      <alignment horizontal="right" vertical="top"/>
    </xf>
    <xf numFmtId="166" fontId="18" fillId="0" borderId="1" xfId="0" applyNumberFormat="1" applyFont="1" applyFill="1" applyBorder="1" applyAlignment="1">
      <alignment horizontal="center" vertical="top"/>
    </xf>
    <xf numFmtId="170" fontId="18" fillId="0" borderId="1" xfId="19" applyNumberFormat="1" applyFont="1" applyFill="1" applyBorder="1" applyAlignment="1">
      <alignment horizontal="right" vertical="top"/>
    </xf>
    <xf numFmtId="170" fontId="18" fillId="0" borderId="1" xfId="0" applyNumberFormat="1" applyFont="1" applyFill="1" applyBorder="1" applyAlignment="1">
      <alignment horizontal="right" vertical="top"/>
    </xf>
    <xf numFmtId="0" fontId="18" fillId="0" borderId="4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>
      <alignment horizontal="right" vertical="top"/>
    </xf>
    <xf numFmtId="169" fontId="14" fillId="0" borderId="1" xfId="0" applyNumberFormat="1" applyFont="1" applyFill="1" applyBorder="1" applyAlignment="1">
      <alignment horizontal="right" vertical="top"/>
    </xf>
    <xf numFmtId="1" fontId="18" fillId="0" borderId="1" xfId="0" applyNumberFormat="1" applyFont="1" applyFill="1" applyBorder="1" applyAlignment="1">
      <alignment vertical="top"/>
    </xf>
    <xf numFmtId="2" fontId="18" fillId="0" borderId="1" xfId="0" applyNumberFormat="1" applyFont="1" applyFill="1" applyBorder="1" applyAlignment="1">
      <alignment vertical="top"/>
    </xf>
    <xf numFmtId="2" fontId="18" fillId="0" borderId="1" xfId="19" applyNumberFormat="1" applyFont="1" applyFill="1" applyBorder="1" applyAlignment="1">
      <alignment horizontal="right" vertical="top"/>
    </xf>
    <xf numFmtId="1" fontId="18" fillId="0" borderId="1" xfId="0" applyNumberFormat="1" applyFont="1" applyFill="1" applyBorder="1" applyAlignment="1">
      <alignment horizontal="right" vertical="top"/>
    </xf>
    <xf numFmtId="49" fontId="22" fillId="2" borderId="1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2" fontId="18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wrapText="1"/>
    </xf>
    <xf numFmtId="0" fontId="20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21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3" xfId="17"/>
    <cellStyle name="Обычный 12 6" xfId="15"/>
    <cellStyle name="Обычный 12 6 2" xfId="18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" xfId="19" builtinId="3"/>
    <cellStyle name="Финансовый 2" xfId="6"/>
    <cellStyle name="Финансовый 2 2" xfId="9"/>
    <cellStyle name="Финансовый 2 2 2" xfId="2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kirda-as\AppData\Local\Microsoft\Windows\Temporary%20Internet%20Files\Content.Outlook\ST93AEM5\&#1055;&#1088;&#1080;&#1083;&#1086;&#1078;&#1077;&#1085;&#1080;&#1077;%20&#8470;11%20&#1086;&#1090;%2021.06.2019_&#1057;&#1054;&#1060;_&#1086;&#1073;&#1088;&#1077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pb00869\AppData\Local\Temp\Rar$DIa6588.39031\&#1056;&#1077;&#1077;&#1089;&#1090;&#1088;%20(&#1072;&#1076;&#1088;&#1077;&#1089;&#1085;&#1072;&#1103;%20&#1087;&#1088;&#1086;&#1075;&#1088;&#1072;&#1084;&#1084;&#107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Ставка за присоединение (550 руб.)</v>
          </cell>
        </row>
      </sheetData>
      <sheetData sheetId="6">
        <row r="2">
          <cell r="A2" t="str">
            <v>с затратами (хоз.способ)</v>
          </cell>
        </row>
      </sheetData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к БП "/>
      <sheetName val="Реестр с КВЛ"/>
      <sheetName val="статистика"/>
      <sheetName val="Лист4"/>
      <sheetName val="Категория договора ТП"/>
      <sheetName val="Тип примененного тарифа"/>
      <sheetName val="Статусы ТП"/>
      <sheetName val="Значение Причины невыполнения"/>
      <sheetName val="Значение стату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view="pageBreakPreview" zoomScaleNormal="100" zoomScaleSheetLayoutView="100" workbookViewId="0">
      <selection activeCell="F20" sqref="F20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534" t="s">
        <v>47</v>
      </c>
      <c r="C2" s="534"/>
    </row>
    <row r="4" spans="2:3" ht="33" x14ac:dyDescent="0.3">
      <c r="B4" s="3" t="s">
        <v>48</v>
      </c>
      <c r="C4" s="16" t="s">
        <v>71</v>
      </c>
    </row>
    <row r="5" spans="2:3" x14ac:dyDescent="0.3">
      <c r="B5" s="3" t="s">
        <v>49</v>
      </c>
      <c r="C5" s="15" t="s">
        <v>72</v>
      </c>
    </row>
    <row r="6" spans="2:3" x14ac:dyDescent="0.3">
      <c r="B6" s="3" t="s">
        <v>50</v>
      </c>
      <c r="C6" s="3" t="s">
        <v>73</v>
      </c>
    </row>
    <row r="7" spans="2:3" x14ac:dyDescent="0.3">
      <c r="B7" s="3" t="s">
        <v>51</v>
      </c>
      <c r="C7" s="3" t="s">
        <v>73</v>
      </c>
    </row>
    <row r="8" spans="2:3" x14ac:dyDescent="0.3">
      <c r="B8" s="3" t="s">
        <v>52</v>
      </c>
      <c r="C8" s="8">
        <v>2632082033</v>
      </c>
    </row>
    <row r="9" spans="2:3" x14ac:dyDescent="0.3">
      <c r="B9" s="3" t="s">
        <v>53</v>
      </c>
      <c r="C9" s="8">
        <v>151343001</v>
      </c>
    </row>
    <row r="10" spans="2:3" x14ac:dyDescent="0.3">
      <c r="B10" s="3" t="s">
        <v>54</v>
      </c>
      <c r="C10" s="3" t="s">
        <v>4796</v>
      </c>
    </row>
    <row r="11" spans="2:3" x14ac:dyDescent="0.3">
      <c r="B11" s="3" t="s">
        <v>55</v>
      </c>
      <c r="C11" s="13" t="s">
        <v>74</v>
      </c>
    </row>
    <row r="12" spans="2:3" x14ac:dyDescent="0.3">
      <c r="B12" s="3" t="s">
        <v>56</v>
      </c>
      <c r="C12" s="3" t="s">
        <v>76</v>
      </c>
    </row>
    <row r="13" spans="2:3" x14ac:dyDescent="0.3">
      <c r="B13" s="3" t="s">
        <v>57</v>
      </c>
      <c r="C13" s="3" t="s">
        <v>75</v>
      </c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45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635" sqref="F2635"/>
    </sheetView>
  </sheetViews>
  <sheetFormatPr defaultColWidth="9.140625" defaultRowHeight="15.75" outlineLevelRow="2" x14ac:dyDescent="0.25"/>
  <cols>
    <col min="1" max="1" width="11.42578125" style="30" bestFit="1" customWidth="1"/>
    <col min="2" max="2" width="109.85546875" style="31" customWidth="1"/>
    <col min="3" max="3" width="59.28515625" style="32" hidden="1" customWidth="1"/>
    <col min="4" max="4" width="11.28515625" style="368" customWidth="1"/>
    <col min="5" max="5" width="13.140625" style="368" customWidth="1"/>
    <col min="6" max="6" width="28.140625" style="391" customWidth="1"/>
    <col min="7" max="7" width="16.5703125" style="438" customWidth="1"/>
    <col min="8" max="8" width="27.140625" style="177" customWidth="1"/>
    <col min="9" max="9" width="20.85546875" style="32" hidden="1" customWidth="1"/>
    <col min="10" max="10" width="19.140625" style="32" hidden="1" customWidth="1"/>
    <col min="11" max="11" width="14.28515625" style="32" hidden="1" customWidth="1"/>
    <col min="12" max="12" width="12" style="32" hidden="1" customWidth="1"/>
    <col min="13" max="13" width="12.85546875" style="35" hidden="1" customWidth="1"/>
    <col min="14" max="14" width="31.7109375" style="35" hidden="1" customWidth="1"/>
    <col min="15" max="15" width="23.85546875" style="35" hidden="1" customWidth="1"/>
    <col min="16" max="16" width="15.140625" style="35" hidden="1" customWidth="1"/>
    <col min="17" max="21" width="21.140625" style="35" hidden="1" customWidth="1"/>
    <col min="22" max="22" width="62.140625" style="35" hidden="1" customWidth="1"/>
    <col min="23" max="43" width="0" style="32" hidden="1" customWidth="1"/>
    <col min="44" max="16384" width="9.140625" style="32"/>
  </cols>
  <sheetData>
    <row r="1" spans="1:22" ht="71.25" customHeight="1" x14ac:dyDescent="0.25">
      <c r="G1" s="535" t="s">
        <v>4697</v>
      </c>
      <c r="H1" s="535"/>
      <c r="I1" s="33"/>
      <c r="J1" s="33"/>
      <c r="K1" s="33"/>
      <c r="L1" s="33"/>
      <c r="M1" s="34"/>
      <c r="N1" s="536" t="s">
        <v>4698</v>
      </c>
    </row>
    <row r="2" spans="1:22" ht="93.75" customHeight="1" x14ac:dyDescent="0.25">
      <c r="A2" s="537" t="s">
        <v>4699</v>
      </c>
      <c r="B2" s="537"/>
      <c r="C2" s="537"/>
      <c r="D2" s="537"/>
      <c r="E2" s="537"/>
      <c r="F2" s="537"/>
      <c r="G2" s="537"/>
      <c r="H2" s="537"/>
      <c r="I2" s="36"/>
      <c r="J2" s="36"/>
      <c r="K2" s="36"/>
      <c r="L2" s="36"/>
      <c r="M2" s="37"/>
      <c r="N2" s="536"/>
    </row>
    <row r="3" spans="1:22" s="42" customFormat="1" ht="86.25" customHeight="1" x14ac:dyDescent="0.25">
      <c r="A3" s="38" t="s">
        <v>107</v>
      </c>
      <c r="B3" s="39" t="s">
        <v>108</v>
      </c>
      <c r="C3" s="38" t="s">
        <v>109</v>
      </c>
      <c r="D3" s="38" t="s">
        <v>110</v>
      </c>
      <c r="E3" s="38" t="s">
        <v>111</v>
      </c>
      <c r="F3" s="40" t="s">
        <v>112</v>
      </c>
      <c r="G3" s="38" t="s">
        <v>113</v>
      </c>
      <c r="H3" s="185" t="s">
        <v>4700</v>
      </c>
      <c r="I3" s="41" t="s">
        <v>114</v>
      </c>
      <c r="J3" s="41" t="s">
        <v>115</v>
      </c>
      <c r="K3" s="41" t="s">
        <v>116</v>
      </c>
      <c r="L3" s="41" t="s">
        <v>117</v>
      </c>
      <c r="M3" s="42" t="s">
        <v>118</v>
      </c>
      <c r="N3" s="43" t="s">
        <v>119</v>
      </c>
      <c r="O3" s="42" t="s">
        <v>120</v>
      </c>
      <c r="P3" s="42" t="s">
        <v>121</v>
      </c>
      <c r="Q3" s="42" t="s">
        <v>122</v>
      </c>
      <c r="R3" s="42" t="s">
        <v>123</v>
      </c>
      <c r="S3" s="42" t="s">
        <v>124</v>
      </c>
      <c r="T3" s="42" t="s">
        <v>125</v>
      </c>
      <c r="U3" s="42" t="s">
        <v>126</v>
      </c>
      <c r="V3" s="42" t="s">
        <v>127</v>
      </c>
    </row>
    <row r="4" spans="1:22" s="47" customFormat="1" ht="17.25" customHeight="1" x14ac:dyDescent="0.25">
      <c r="A4" s="44" t="s">
        <v>128</v>
      </c>
      <c r="B4" s="45">
        <f>A4+1</f>
        <v>2</v>
      </c>
      <c r="C4" s="45">
        <f t="shared" ref="C4:H4" si="0">B4+1</f>
        <v>3</v>
      </c>
      <c r="D4" s="45">
        <f t="shared" si="0"/>
        <v>4</v>
      </c>
      <c r="E4" s="45">
        <f t="shared" si="0"/>
        <v>5</v>
      </c>
      <c r="F4" s="45">
        <f t="shared" si="0"/>
        <v>6</v>
      </c>
      <c r="G4" s="404">
        <f t="shared" si="0"/>
        <v>7</v>
      </c>
      <c r="H4" s="404">
        <f t="shared" si="0"/>
        <v>8</v>
      </c>
      <c r="I4" s="46"/>
      <c r="J4" s="46"/>
      <c r="K4" s="46"/>
      <c r="L4" s="46"/>
    </row>
    <row r="5" spans="1:22" ht="23.25" x14ac:dyDescent="0.35">
      <c r="A5" s="48" t="s">
        <v>128</v>
      </c>
      <c r="B5" s="49" t="s">
        <v>129</v>
      </c>
      <c r="C5" s="50"/>
      <c r="D5" s="384"/>
      <c r="E5" s="384"/>
      <c r="F5" s="392"/>
      <c r="G5" s="379"/>
      <c r="H5" s="379"/>
      <c r="I5" s="52"/>
      <c r="J5" s="52"/>
      <c r="K5" s="52"/>
      <c r="L5" s="52"/>
      <c r="N5" s="53"/>
    </row>
    <row r="6" spans="1:22" s="60" customFormat="1" x14ac:dyDescent="0.25">
      <c r="A6" s="54" t="s">
        <v>130</v>
      </c>
      <c r="B6" s="55" t="s">
        <v>131</v>
      </c>
      <c r="C6" s="55"/>
      <c r="D6" s="385"/>
      <c r="E6" s="385"/>
      <c r="F6" s="393"/>
      <c r="G6" s="380"/>
      <c r="H6" s="380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s="68" customFormat="1" x14ac:dyDescent="0.25">
      <c r="A7" s="61" t="s">
        <v>132</v>
      </c>
      <c r="B7" s="62" t="s">
        <v>133</v>
      </c>
      <c r="C7" s="63"/>
      <c r="D7" s="383"/>
      <c r="E7" s="386"/>
      <c r="F7" s="394"/>
      <c r="G7" s="416"/>
      <c r="H7" s="394"/>
      <c r="I7" s="66"/>
      <c r="J7" s="66"/>
      <c r="K7" s="66"/>
      <c r="L7" s="66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s="75" customFormat="1" x14ac:dyDescent="0.25">
      <c r="A8" s="69" t="s">
        <v>134</v>
      </c>
      <c r="B8" s="70" t="s">
        <v>135</v>
      </c>
      <c r="C8" s="70"/>
      <c r="D8" s="165"/>
      <c r="E8" s="165"/>
      <c r="F8" s="395"/>
      <c r="G8" s="381"/>
      <c r="H8" s="381"/>
      <c r="I8" s="73"/>
      <c r="J8" s="73"/>
      <c r="K8" s="73"/>
      <c r="L8" s="73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idden="1" outlineLevel="1" x14ac:dyDescent="0.25">
      <c r="A9" s="76" t="s">
        <v>136</v>
      </c>
      <c r="B9" s="77" t="s">
        <v>137</v>
      </c>
      <c r="C9" s="78"/>
      <c r="D9" s="163"/>
      <c r="E9" s="163"/>
      <c r="F9" s="378"/>
      <c r="G9" s="162"/>
      <c r="H9" s="162"/>
      <c r="I9" s="81"/>
      <c r="J9" s="81"/>
      <c r="K9" s="81"/>
      <c r="L9" s="81"/>
    </row>
    <row r="10" spans="1:22" hidden="1" outlineLevel="1" x14ac:dyDescent="0.25">
      <c r="A10" s="76" t="s">
        <v>138</v>
      </c>
      <c r="B10" s="82" t="s">
        <v>139</v>
      </c>
      <c r="C10" s="78"/>
      <c r="D10" s="163"/>
      <c r="E10" s="163"/>
      <c r="F10" s="378"/>
      <c r="G10" s="162"/>
      <c r="H10" s="162"/>
      <c r="I10" s="81"/>
      <c r="J10" s="81"/>
      <c r="K10" s="81"/>
      <c r="L10" s="81"/>
    </row>
    <row r="11" spans="1:22" hidden="1" outlineLevel="1" x14ac:dyDescent="0.25">
      <c r="A11" s="76" t="s">
        <v>140</v>
      </c>
      <c r="B11" s="82" t="s">
        <v>141</v>
      </c>
      <c r="C11" s="78"/>
      <c r="D11" s="163"/>
      <c r="E11" s="163"/>
      <c r="F11" s="378"/>
      <c r="G11" s="162"/>
      <c r="H11" s="162"/>
      <c r="I11" s="81"/>
      <c r="J11" s="81"/>
      <c r="K11" s="81"/>
      <c r="L11" s="81"/>
    </row>
    <row r="12" spans="1:22" hidden="1" outlineLevel="1" x14ac:dyDescent="0.25">
      <c r="A12" s="76" t="s">
        <v>142</v>
      </c>
      <c r="B12" s="77" t="s">
        <v>143</v>
      </c>
      <c r="C12" s="78"/>
      <c r="D12" s="163"/>
      <c r="E12" s="163"/>
      <c r="F12" s="378"/>
      <c r="G12" s="162"/>
      <c r="H12" s="162"/>
      <c r="I12" s="81"/>
      <c r="J12" s="81"/>
      <c r="K12" s="81"/>
      <c r="L12" s="81"/>
    </row>
    <row r="13" spans="1:22" hidden="1" outlineLevel="1" x14ac:dyDescent="0.25">
      <c r="A13" s="76" t="s">
        <v>144</v>
      </c>
      <c r="B13" s="82" t="s">
        <v>139</v>
      </c>
      <c r="C13" s="78"/>
      <c r="D13" s="163"/>
      <c r="E13" s="163"/>
      <c r="F13" s="378"/>
      <c r="G13" s="162"/>
      <c r="H13" s="162"/>
      <c r="I13" s="81"/>
      <c r="J13" s="81"/>
      <c r="K13" s="81"/>
      <c r="L13" s="81"/>
    </row>
    <row r="14" spans="1:22" hidden="1" outlineLevel="1" x14ac:dyDescent="0.25">
      <c r="A14" s="76" t="s">
        <v>145</v>
      </c>
      <c r="B14" s="82" t="s">
        <v>141</v>
      </c>
      <c r="C14" s="78"/>
      <c r="D14" s="163"/>
      <c r="E14" s="163"/>
      <c r="F14" s="378"/>
      <c r="G14" s="162"/>
      <c r="H14" s="162"/>
      <c r="I14" s="81"/>
      <c r="J14" s="81"/>
      <c r="K14" s="81"/>
      <c r="L14" s="81"/>
    </row>
    <row r="15" spans="1:22" hidden="1" outlineLevel="1" x14ac:dyDescent="0.25">
      <c r="A15" s="76" t="s">
        <v>146</v>
      </c>
      <c r="B15" s="77" t="s">
        <v>147</v>
      </c>
      <c r="C15" s="78"/>
      <c r="D15" s="163"/>
      <c r="E15" s="163"/>
      <c r="F15" s="378"/>
      <c r="G15" s="162"/>
      <c r="H15" s="162"/>
      <c r="I15" s="81"/>
      <c r="J15" s="81"/>
      <c r="K15" s="81"/>
      <c r="L15" s="81"/>
    </row>
    <row r="16" spans="1:22" hidden="1" outlineLevel="1" x14ac:dyDescent="0.25">
      <c r="A16" s="76" t="s">
        <v>148</v>
      </c>
      <c r="B16" s="82" t="s">
        <v>139</v>
      </c>
      <c r="C16" s="78"/>
      <c r="D16" s="163"/>
      <c r="E16" s="163"/>
      <c r="F16" s="378"/>
      <c r="G16" s="162"/>
      <c r="H16" s="162"/>
      <c r="I16" s="81"/>
      <c r="J16" s="81"/>
      <c r="K16" s="81"/>
      <c r="L16" s="81"/>
    </row>
    <row r="17" spans="1:22" hidden="1" outlineLevel="1" x14ac:dyDescent="0.25">
      <c r="A17" s="76" t="s">
        <v>149</v>
      </c>
      <c r="B17" s="82" t="s">
        <v>141</v>
      </c>
      <c r="C17" s="78"/>
      <c r="D17" s="163"/>
      <c r="E17" s="163"/>
      <c r="F17" s="378"/>
      <c r="G17" s="162"/>
      <c r="H17" s="162"/>
      <c r="I17" s="81"/>
      <c r="J17" s="81"/>
      <c r="K17" s="81"/>
      <c r="L17" s="81"/>
    </row>
    <row r="18" spans="1:22" hidden="1" outlineLevel="1" x14ac:dyDescent="0.25">
      <c r="A18" s="76" t="s">
        <v>150</v>
      </c>
      <c r="B18" s="77" t="s">
        <v>151</v>
      </c>
      <c r="C18" s="78"/>
      <c r="D18" s="163"/>
      <c r="E18" s="163"/>
      <c r="F18" s="378"/>
      <c r="G18" s="162"/>
      <c r="H18" s="162"/>
      <c r="I18" s="81"/>
      <c r="J18" s="81"/>
      <c r="K18" s="81"/>
      <c r="L18" s="81"/>
    </row>
    <row r="19" spans="1:22" hidden="1" outlineLevel="1" x14ac:dyDescent="0.25">
      <c r="A19" s="76" t="s">
        <v>152</v>
      </c>
      <c r="B19" s="82" t="s">
        <v>139</v>
      </c>
      <c r="C19" s="78"/>
      <c r="D19" s="163"/>
      <c r="E19" s="163"/>
      <c r="F19" s="378"/>
      <c r="G19" s="162"/>
      <c r="H19" s="162"/>
      <c r="I19" s="81"/>
      <c r="J19" s="81"/>
      <c r="K19" s="81"/>
      <c r="L19" s="81"/>
    </row>
    <row r="20" spans="1:22" hidden="1" outlineLevel="1" x14ac:dyDescent="0.25">
      <c r="A20" s="76" t="s">
        <v>153</v>
      </c>
      <c r="B20" s="82" t="s">
        <v>141</v>
      </c>
      <c r="C20" s="78"/>
      <c r="D20" s="163"/>
      <c r="E20" s="163"/>
      <c r="F20" s="378"/>
      <c r="G20" s="162"/>
      <c r="H20" s="162"/>
      <c r="I20" s="81"/>
      <c r="J20" s="81"/>
      <c r="K20" s="81"/>
      <c r="L20" s="81"/>
    </row>
    <row r="21" spans="1:22" hidden="1" outlineLevel="1" x14ac:dyDescent="0.25">
      <c r="A21" s="76" t="s">
        <v>154</v>
      </c>
      <c r="B21" s="77" t="s">
        <v>155</v>
      </c>
      <c r="C21" s="78"/>
      <c r="D21" s="163"/>
      <c r="E21" s="163"/>
      <c r="F21" s="378"/>
      <c r="G21" s="162"/>
      <c r="H21" s="162"/>
      <c r="I21" s="81"/>
      <c r="J21" s="81"/>
      <c r="K21" s="81"/>
      <c r="L21" s="81"/>
    </row>
    <row r="22" spans="1:22" hidden="1" outlineLevel="1" x14ac:dyDescent="0.25">
      <c r="A22" s="76" t="s">
        <v>156</v>
      </c>
      <c r="B22" s="82" t="s">
        <v>139</v>
      </c>
      <c r="C22" s="78"/>
      <c r="D22" s="163"/>
      <c r="E22" s="163"/>
      <c r="F22" s="378"/>
      <c r="G22" s="162"/>
      <c r="H22" s="162"/>
      <c r="I22" s="81"/>
      <c r="J22" s="81"/>
      <c r="K22" s="81"/>
      <c r="L22" s="81"/>
    </row>
    <row r="23" spans="1:22" hidden="1" outlineLevel="1" x14ac:dyDescent="0.25">
      <c r="A23" s="76" t="s">
        <v>157</v>
      </c>
      <c r="B23" s="82" t="s">
        <v>141</v>
      </c>
      <c r="C23" s="78"/>
      <c r="D23" s="163"/>
      <c r="E23" s="163"/>
      <c r="F23" s="378"/>
      <c r="G23" s="162"/>
      <c r="H23" s="162"/>
      <c r="I23" s="81"/>
      <c r="J23" s="81"/>
      <c r="K23" s="81"/>
      <c r="L23" s="81"/>
    </row>
    <row r="24" spans="1:22" hidden="1" outlineLevel="1" x14ac:dyDescent="0.25">
      <c r="A24" s="76" t="s">
        <v>158</v>
      </c>
      <c r="B24" s="77" t="s">
        <v>159</v>
      </c>
      <c r="C24" s="78"/>
      <c r="D24" s="163"/>
      <c r="E24" s="163"/>
      <c r="F24" s="378"/>
      <c r="G24" s="162"/>
      <c r="H24" s="162"/>
      <c r="I24" s="81"/>
      <c r="J24" s="81"/>
      <c r="K24" s="81"/>
      <c r="L24" s="81"/>
    </row>
    <row r="25" spans="1:22" hidden="1" outlineLevel="1" x14ac:dyDescent="0.25">
      <c r="A25" s="76" t="s">
        <v>160</v>
      </c>
      <c r="B25" s="82" t="s">
        <v>139</v>
      </c>
      <c r="C25" s="78"/>
      <c r="D25" s="163"/>
      <c r="E25" s="163"/>
      <c r="F25" s="378"/>
      <c r="G25" s="162"/>
      <c r="H25" s="162"/>
      <c r="I25" s="81"/>
      <c r="J25" s="81"/>
      <c r="K25" s="81"/>
      <c r="L25" s="81"/>
    </row>
    <row r="26" spans="1:22" hidden="1" outlineLevel="1" x14ac:dyDescent="0.25">
      <c r="A26" s="76" t="s">
        <v>161</v>
      </c>
      <c r="B26" s="82" t="s">
        <v>141</v>
      </c>
      <c r="C26" s="78"/>
      <c r="D26" s="163"/>
      <c r="E26" s="163"/>
      <c r="F26" s="378"/>
      <c r="G26" s="162"/>
      <c r="H26" s="162"/>
      <c r="I26" s="81"/>
      <c r="J26" s="81"/>
      <c r="K26" s="81"/>
      <c r="L26" s="81"/>
    </row>
    <row r="27" spans="1:22" s="75" customFormat="1" collapsed="1" x14ac:dyDescent="0.25">
      <c r="A27" s="69" t="s">
        <v>162</v>
      </c>
      <c r="B27" s="70" t="s">
        <v>163</v>
      </c>
      <c r="C27" s="70"/>
      <c r="D27" s="165"/>
      <c r="E27" s="165"/>
      <c r="F27" s="395"/>
      <c r="G27" s="381"/>
      <c r="H27" s="381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idden="1" outlineLevel="1" x14ac:dyDescent="0.25">
      <c r="A28" s="76" t="s">
        <v>164</v>
      </c>
      <c r="B28" s="77" t="s">
        <v>137</v>
      </c>
      <c r="C28" s="78"/>
      <c r="D28" s="163"/>
      <c r="E28" s="163"/>
      <c r="F28" s="378"/>
      <c r="G28" s="162"/>
      <c r="H28" s="162"/>
      <c r="I28" s="81"/>
      <c r="J28" s="81"/>
      <c r="K28" s="81"/>
      <c r="L28" s="81"/>
    </row>
    <row r="29" spans="1:22" hidden="1" outlineLevel="1" x14ac:dyDescent="0.25">
      <c r="A29" s="76" t="s">
        <v>165</v>
      </c>
      <c r="B29" s="82" t="s">
        <v>139</v>
      </c>
      <c r="C29" s="78"/>
      <c r="D29" s="163"/>
      <c r="E29" s="163"/>
      <c r="F29" s="378"/>
      <c r="G29" s="162"/>
      <c r="H29" s="162"/>
      <c r="I29" s="81"/>
      <c r="J29" s="81"/>
      <c r="K29" s="81"/>
      <c r="L29" s="81"/>
    </row>
    <row r="30" spans="1:22" hidden="1" outlineLevel="1" x14ac:dyDescent="0.25">
      <c r="A30" s="76" t="s">
        <v>166</v>
      </c>
      <c r="B30" s="82" t="s">
        <v>141</v>
      </c>
      <c r="C30" s="78"/>
      <c r="D30" s="163"/>
      <c r="E30" s="163"/>
      <c r="F30" s="378"/>
      <c r="G30" s="162"/>
      <c r="H30" s="162"/>
      <c r="I30" s="81"/>
      <c r="J30" s="81"/>
      <c r="K30" s="81"/>
      <c r="L30" s="81"/>
    </row>
    <row r="31" spans="1:22" hidden="1" outlineLevel="1" x14ac:dyDescent="0.25">
      <c r="A31" s="76" t="s">
        <v>167</v>
      </c>
      <c r="B31" s="77" t="s">
        <v>143</v>
      </c>
      <c r="C31" s="78"/>
      <c r="D31" s="163"/>
      <c r="E31" s="163"/>
      <c r="F31" s="378"/>
      <c r="G31" s="162"/>
      <c r="H31" s="162"/>
      <c r="I31" s="81"/>
      <c r="J31" s="81"/>
      <c r="K31" s="81"/>
      <c r="L31" s="81"/>
    </row>
    <row r="32" spans="1:22" hidden="1" outlineLevel="1" x14ac:dyDescent="0.25">
      <c r="A32" s="76" t="s">
        <v>168</v>
      </c>
      <c r="B32" s="82" t="s">
        <v>139</v>
      </c>
      <c r="C32" s="78"/>
      <c r="D32" s="163"/>
      <c r="E32" s="163"/>
      <c r="F32" s="378"/>
      <c r="G32" s="162"/>
      <c r="H32" s="162"/>
      <c r="I32" s="81"/>
      <c r="J32" s="81"/>
      <c r="K32" s="81"/>
      <c r="L32" s="81"/>
    </row>
    <row r="33" spans="1:22" hidden="1" outlineLevel="1" x14ac:dyDescent="0.25">
      <c r="A33" s="76" t="s">
        <v>169</v>
      </c>
      <c r="B33" s="82" t="s">
        <v>141</v>
      </c>
      <c r="C33" s="78"/>
      <c r="D33" s="163"/>
      <c r="E33" s="163"/>
      <c r="F33" s="378"/>
      <c r="G33" s="162"/>
      <c r="H33" s="162"/>
      <c r="I33" s="81"/>
      <c r="J33" s="81"/>
      <c r="K33" s="81"/>
      <c r="L33" s="81"/>
    </row>
    <row r="34" spans="1:22" hidden="1" outlineLevel="1" x14ac:dyDescent="0.25">
      <c r="A34" s="76" t="s">
        <v>170</v>
      </c>
      <c r="B34" s="77" t="s">
        <v>147</v>
      </c>
      <c r="C34" s="78"/>
      <c r="D34" s="163"/>
      <c r="E34" s="163"/>
      <c r="F34" s="378"/>
      <c r="G34" s="162"/>
      <c r="H34" s="162"/>
      <c r="I34" s="81"/>
      <c r="J34" s="81"/>
      <c r="K34" s="81"/>
      <c r="L34" s="81"/>
    </row>
    <row r="35" spans="1:22" hidden="1" outlineLevel="1" x14ac:dyDescent="0.25">
      <c r="A35" s="76" t="s">
        <v>171</v>
      </c>
      <c r="B35" s="82" t="s">
        <v>139</v>
      </c>
      <c r="C35" s="78"/>
      <c r="D35" s="163"/>
      <c r="E35" s="163"/>
      <c r="F35" s="378"/>
      <c r="G35" s="162"/>
      <c r="H35" s="162"/>
      <c r="I35" s="81"/>
      <c r="J35" s="81"/>
      <c r="K35" s="81"/>
      <c r="L35" s="81"/>
    </row>
    <row r="36" spans="1:22" hidden="1" outlineLevel="1" x14ac:dyDescent="0.25">
      <c r="A36" s="76" t="s">
        <v>172</v>
      </c>
      <c r="B36" s="82" t="s">
        <v>141</v>
      </c>
      <c r="C36" s="78"/>
      <c r="D36" s="163"/>
      <c r="E36" s="163"/>
      <c r="F36" s="378"/>
      <c r="G36" s="162"/>
      <c r="H36" s="162"/>
      <c r="I36" s="81"/>
      <c r="J36" s="81"/>
      <c r="K36" s="81"/>
      <c r="L36" s="81"/>
    </row>
    <row r="37" spans="1:22" hidden="1" outlineLevel="1" x14ac:dyDescent="0.25">
      <c r="A37" s="76" t="s">
        <v>173</v>
      </c>
      <c r="B37" s="77" t="s">
        <v>151</v>
      </c>
      <c r="C37" s="78"/>
      <c r="D37" s="163"/>
      <c r="E37" s="163"/>
      <c r="F37" s="378"/>
      <c r="G37" s="162"/>
      <c r="H37" s="162"/>
      <c r="I37" s="81"/>
      <c r="J37" s="81"/>
      <c r="K37" s="81"/>
      <c r="L37" s="81"/>
    </row>
    <row r="38" spans="1:22" hidden="1" outlineLevel="1" x14ac:dyDescent="0.25">
      <c r="A38" s="76" t="s">
        <v>174</v>
      </c>
      <c r="B38" s="82" t="s">
        <v>139</v>
      </c>
      <c r="C38" s="78"/>
      <c r="D38" s="163"/>
      <c r="E38" s="163"/>
      <c r="F38" s="378"/>
      <c r="G38" s="162"/>
      <c r="H38" s="162"/>
      <c r="I38" s="81"/>
      <c r="J38" s="81"/>
      <c r="K38" s="81"/>
      <c r="L38" s="81"/>
    </row>
    <row r="39" spans="1:22" hidden="1" outlineLevel="1" x14ac:dyDescent="0.25">
      <c r="A39" s="76" t="s">
        <v>175</v>
      </c>
      <c r="B39" s="82" t="s">
        <v>141</v>
      </c>
      <c r="C39" s="78"/>
      <c r="D39" s="163"/>
      <c r="E39" s="163"/>
      <c r="F39" s="378"/>
      <c r="G39" s="162"/>
      <c r="H39" s="162"/>
      <c r="I39" s="81"/>
      <c r="J39" s="81"/>
      <c r="K39" s="81"/>
      <c r="L39" s="81"/>
    </row>
    <row r="40" spans="1:22" hidden="1" outlineLevel="1" x14ac:dyDescent="0.25">
      <c r="A40" s="76" t="s">
        <v>176</v>
      </c>
      <c r="B40" s="77" t="s">
        <v>155</v>
      </c>
      <c r="C40" s="78"/>
      <c r="D40" s="163"/>
      <c r="E40" s="163"/>
      <c r="F40" s="378"/>
      <c r="G40" s="162"/>
      <c r="H40" s="162"/>
      <c r="I40" s="81"/>
      <c r="J40" s="81"/>
      <c r="K40" s="81"/>
      <c r="L40" s="81"/>
    </row>
    <row r="41" spans="1:22" hidden="1" outlineLevel="1" x14ac:dyDescent="0.25">
      <c r="A41" s="76" t="s">
        <v>177</v>
      </c>
      <c r="B41" s="82" t="s">
        <v>139</v>
      </c>
      <c r="C41" s="78"/>
      <c r="D41" s="163"/>
      <c r="E41" s="163"/>
      <c r="F41" s="378"/>
      <c r="G41" s="162"/>
      <c r="H41" s="162"/>
      <c r="I41" s="81"/>
      <c r="J41" s="81"/>
      <c r="K41" s="81"/>
      <c r="L41" s="81"/>
    </row>
    <row r="42" spans="1:22" hidden="1" outlineLevel="1" x14ac:dyDescent="0.25">
      <c r="A42" s="76" t="s">
        <v>178</v>
      </c>
      <c r="B42" s="82" t="s">
        <v>141</v>
      </c>
      <c r="C42" s="78"/>
      <c r="D42" s="163"/>
      <c r="E42" s="163"/>
      <c r="F42" s="378"/>
      <c r="G42" s="162"/>
      <c r="H42" s="162"/>
      <c r="I42" s="81"/>
      <c r="J42" s="81"/>
      <c r="K42" s="81"/>
      <c r="L42" s="81"/>
    </row>
    <row r="43" spans="1:22" hidden="1" outlineLevel="1" x14ac:dyDescent="0.25">
      <c r="A43" s="76" t="s">
        <v>179</v>
      </c>
      <c r="B43" s="77" t="s">
        <v>159</v>
      </c>
      <c r="C43" s="78"/>
      <c r="D43" s="163"/>
      <c r="E43" s="163"/>
      <c r="F43" s="378"/>
      <c r="G43" s="162"/>
      <c r="H43" s="162"/>
      <c r="I43" s="81"/>
      <c r="J43" s="81"/>
      <c r="K43" s="81"/>
      <c r="L43" s="81"/>
    </row>
    <row r="44" spans="1:22" hidden="1" outlineLevel="1" x14ac:dyDescent="0.25">
      <c r="A44" s="76" t="s">
        <v>180</v>
      </c>
      <c r="B44" s="82" t="s">
        <v>139</v>
      </c>
      <c r="C44" s="78"/>
      <c r="D44" s="163"/>
      <c r="E44" s="163"/>
      <c r="F44" s="378"/>
      <c r="G44" s="162"/>
      <c r="H44" s="162"/>
      <c r="I44" s="81"/>
      <c r="J44" s="81"/>
      <c r="K44" s="81"/>
      <c r="L44" s="81"/>
    </row>
    <row r="45" spans="1:22" hidden="1" outlineLevel="1" x14ac:dyDescent="0.25">
      <c r="A45" s="76" t="s">
        <v>181</v>
      </c>
      <c r="B45" s="82" t="s">
        <v>141</v>
      </c>
      <c r="C45" s="78"/>
      <c r="D45" s="163"/>
      <c r="E45" s="163"/>
      <c r="F45" s="378"/>
      <c r="G45" s="162"/>
      <c r="H45" s="162"/>
      <c r="I45" s="81"/>
      <c r="J45" s="81"/>
      <c r="K45" s="81"/>
      <c r="L45" s="81"/>
    </row>
    <row r="46" spans="1:22" s="75" customFormat="1" collapsed="1" x14ac:dyDescent="0.25">
      <c r="A46" s="83" t="s">
        <v>182</v>
      </c>
      <c r="B46" s="84" t="s">
        <v>183</v>
      </c>
      <c r="C46" s="70"/>
      <c r="D46" s="165"/>
      <c r="E46" s="165"/>
      <c r="F46" s="395"/>
      <c r="G46" s="381"/>
      <c r="H46" s="381"/>
      <c r="I46" s="73"/>
      <c r="J46" s="73"/>
      <c r="K46" s="73"/>
      <c r="L46" s="73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outlineLevel="1" x14ac:dyDescent="0.25">
      <c r="A47" s="85" t="s">
        <v>184</v>
      </c>
      <c r="B47" s="86" t="s">
        <v>137</v>
      </c>
      <c r="C47" s="78"/>
      <c r="D47" s="163"/>
      <c r="E47" s="163"/>
      <c r="F47" s="378"/>
      <c r="G47" s="162"/>
      <c r="H47" s="162"/>
      <c r="I47" s="81"/>
      <c r="J47" s="81"/>
      <c r="K47" s="81"/>
      <c r="L47" s="81"/>
    </row>
    <row r="48" spans="1:22" outlineLevel="1" x14ac:dyDescent="0.25">
      <c r="A48" s="76" t="s">
        <v>185</v>
      </c>
      <c r="B48" s="87" t="s">
        <v>139</v>
      </c>
      <c r="C48" s="78"/>
      <c r="D48" s="163"/>
      <c r="E48" s="163"/>
      <c r="F48" s="378"/>
      <c r="G48" s="162"/>
      <c r="H48" s="162"/>
      <c r="I48" s="81"/>
      <c r="J48" s="81"/>
      <c r="K48" s="81"/>
      <c r="L48" s="81"/>
    </row>
    <row r="49" spans="1:43" ht="47.25" outlineLevel="1" x14ac:dyDescent="0.25">
      <c r="A49" s="76" t="s">
        <v>128</v>
      </c>
      <c r="B49" s="439" t="s">
        <v>186</v>
      </c>
      <c r="C49" s="441" t="s">
        <v>187</v>
      </c>
      <c r="D49" s="454">
        <v>2020</v>
      </c>
      <c r="E49" s="454" t="s">
        <v>28</v>
      </c>
      <c r="F49" s="455">
        <v>190</v>
      </c>
      <c r="G49" s="196">
        <v>15</v>
      </c>
      <c r="H49" s="471">
        <v>30.399460000000001</v>
      </c>
      <c r="I49" s="89">
        <v>30399.46</v>
      </c>
      <c r="J49" s="90">
        <v>0.19</v>
      </c>
      <c r="K49" s="91">
        <v>0.19</v>
      </c>
      <c r="L49" s="90"/>
      <c r="N49" s="92" t="s">
        <v>188</v>
      </c>
      <c r="Q49" s="92" t="s">
        <v>189</v>
      </c>
      <c r="S49" s="35" t="s">
        <v>190</v>
      </c>
      <c r="T49" s="35" t="s">
        <v>191</v>
      </c>
      <c r="U49" s="35" t="s">
        <v>192</v>
      </c>
      <c r="V49" s="35" t="s">
        <v>186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1:43" ht="47.25" outlineLevel="1" x14ac:dyDescent="0.25">
      <c r="A50" s="76" t="s">
        <v>193</v>
      </c>
      <c r="B50" s="439" t="s">
        <v>194</v>
      </c>
      <c r="C50" s="441" t="s">
        <v>195</v>
      </c>
      <c r="D50" s="454">
        <v>2020</v>
      </c>
      <c r="E50" s="454" t="s">
        <v>28</v>
      </c>
      <c r="F50" s="455">
        <v>250</v>
      </c>
      <c r="G50" s="196">
        <v>15</v>
      </c>
      <c r="H50" s="471">
        <v>49.120019999999997</v>
      </c>
      <c r="I50" s="89">
        <v>49120.02</v>
      </c>
      <c r="J50" s="90">
        <v>0.25</v>
      </c>
      <c r="K50" s="91">
        <v>0.25</v>
      </c>
      <c r="L50" s="90"/>
      <c r="N50" s="92" t="s">
        <v>196</v>
      </c>
      <c r="Q50" s="92" t="s">
        <v>189</v>
      </c>
      <c r="S50" s="35" t="s">
        <v>190</v>
      </c>
      <c r="T50" s="35" t="s">
        <v>191</v>
      </c>
      <c r="U50" s="35" t="s">
        <v>192</v>
      </c>
      <c r="V50" s="35" t="s">
        <v>194</v>
      </c>
    </row>
    <row r="51" spans="1:43" ht="47.25" outlineLevel="1" x14ac:dyDescent="0.25">
      <c r="A51" s="76" t="s">
        <v>197</v>
      </c>
      <c r="B51" s="439" t="s">
        <v>198</v>
      </c>
      <c r="C51" s="441" t="s">
        <v>199</v>
      </c>
      <c r="D51" s="454">
        <v>2020</v>
      </c>
      <c r="E51" s="454" t="s">
        <v>28</v>
      </c>
      <c r="F51" s="455">
        <v>180</v>
      </c>
      <c r="G51" s="196">
        <v>15</v>
      </c>
      <c r="H51" s="471">
        <v>45.255690000000001</v>
      </c>
      <c r="I51" s="89">
        <v>45255.69</v>
      </c>
      <c r="J51" s="90">
        <v>0.18</v>
      </c>
      <c r="K51" s="91">
        <v>0.18</v>
      </c>
      <c r="L51" s="90"/>
      <c r="N51" s="92" t="s">
        <v>200</v>
      </c>
      <c r="Q51" s="92" t="s">
        <v>189</v>
      </c>
      <c r="S51" s="35" t="s">
        <v>190</v>
      </c>
      <c r="T51" s="35" t="s">
        <v>191</v>
      </c>
      <c r="U51" s="35" t="s">
        <v>192</v>
      </c>
      <c r="V51" s="35" t="s">
        <v>198</v>
      </c>
    </row>
    <row r="52" spans="1:43" ht="47.25" outlineLevel="1" x14ac:dyDescent="0.25">
      <c r="A52" s="76" t="s">
        <v>201</v>
      </c>
      <c r="B52" s="439" t="s">
        <v>202</v>
      </c>
      <c r="C52" s="441" t="s">
        <v>203</v>
      </c>
      <c r="D52" s="454">
        <v>2020</v>
      </c>
      <c r="E52" s="454" t="s">
        <v>28</v>
      </c>
      <c r="F52" s="455">
        <v>130</v>
      </c>
      <c r="G52" s="196">
        <v>5</v>
      </c>
      <c r="H52" s="471">
        <v>16.055769999999999</v>
      </c>
      <c r="I52" s="89">
        <v>16055.77</v>
      </c>
      <c r="J52" s="90">
        <v>0.13</v>
      </c>
      <c r="K52" s="91">
        <v>0.13</v>
      </c>
      <c r="L52" s="90"/>
      <c r="N52" s="92" t="s">
        <v>204</v>
      </c>
      <c r="Q52" s="92" t="s">
        <v>189</v>
      </c>
      <c r="S52" s="35" t="s">
        <v>190</v>
      </c>
      <c r="T52" s="35" t="s">
        <v>191</v>
      </c>
      <c r="U52" s="35" t="s">
        <v>192</v>
      </c>
      <c r="V52" s="35" t="s">
        <v>202</v>
      </c>
    </row>
    <row r="53" spans="1:43" ht="47.25" outlineLevel="1" x14ac:dyDescent="0.25">
      <c r="A53" s="76" t="s">
        <v>205</v>
      </c>
      <c r="B53" s="439" t="s">
        <v>206</v>
      </c>
      <c r="C53" s="441" t="s">
        <v>207</v>
      </c>
      <c r="D53" s="454">
        <v>2020</v>
      </c>
      <c r="E53" s="454" t="s">
        <v>28</v>
      </c>
      <c r="F53" s="455">
        <v>280</v>
      </c>
      <c r="G53" s="196">
        <v>15</v>
      </c>
      <c r="H53" s="471">
        <v>76.839399999999998</v>
      </c>
      <c r="I53" s="89">
        <v>76839.399999999994</v>
      </c>
      <c r="J53" s="90">
        <v>0.28000000000000003</v>
      </c>
      <c r="K53" s="91">
        <v>0.28000000000000003</v>
      </c>
      <c r="L53" s="90"/>
      <c r="N53" s="92" t="s">
        <v>208</v>
      </c>
      <c r="Q53" s="92" t="s">
        <v>189</v>
      </c>
      <c r="S53" s="35" t="s">
        <v>190</v>
      </c>
      <c r="T53" s="35" t="s">
        <v>191</v>
      </c>
      <c r="U53" s="35" t="s">
        <v>192</v>
      </c>
      <c r="V53" s="35" t="s">
        <v>206</v>
      </c>
    </row>
    <row r="54" spans="1:43" ht="47.25" outlineLevel="1" x14ac:dyDescent="0.25">
      <c r="A54" s="76" t="s">
        <v>209</v>
      </c>
      <c r="B54" s="439" t="s">
        <v>210</v>
      </c>
      <c r="C54" s="441" t="s">
        <v>211</v>
      </c>
      <c r="D54" s="454">
        <v>2020</v>
      </c>
      <c r="E54" s="454" t="s">
        <v>28</v>
      </c>
      <c r="F54" s="455">
        <v>110</v>
      </c>
      <c r="G54" s="196">
        <v>10</v>
      </c>
      <c r="H54" s="471">
        <v>16.873939999999997</v>
      </c>
      <c r="I54" s="89">
        <v>16873.939999999999</v>
      </c>
      <c r="J54" s="90">
        <v>0.11</v>
      </c>
      <c r="K54" s="91">
        <v>0.11</v>
      </c>
      <c r="L54" s="90"/>
      <c r="N54" s="92" t="s">
        <v>200</v>
      </c>
      <c r="Q54" s="92" t="s">
        <v>189</v>
      </c>
      <c r="S54" s="35" t="s">
        <v>190</v>
      </c>
      <c r="T54" s="35" t="s">
        <v>191</v>
      </c>
      <c r="U54" s="35" t="s">
        <v>192</v>
      </c>
      <c r="V54" s="35" t="s">
        <v>210</v>
      </c>
    </row>
    <row r="55" spans="1:43" ht="47.25" outlineLevel="1" x14ac:dyDescent="0.25">
      <c r="A55" s="76" t="s">
        <v>212</v>
      </c>
      <c r="B55" s="439" t="s">
        <v>213</v>
      </c>
      <c r="C55" s="441" t="s">
        <v>214</v>
      </c>
      <c r="D55" s="454">
        <v>2020</v>
      </c>
      <c r="E55" s="454" t="s">
        <v>215</v>
      </c>
      <c r="F55" s="455">
        <v>175</v>
      </c>
      <c r="G55" s="196">
        <v>5</v>
      </c>
      <c r="H55" s="471">
        <v>23.706689999999998</v>
      </c>
      <c r="I55" s="89">
        <v>23706.69</v>
      </c>
      <c r="J55" s="90">
        <v>0.17499999999999999</v>
      </c>
      <c r="K55" s="91">
        <v>0.17499999999999999</v>
      </c>
      <c r="L55" s="90"/>
      <c r="N55" s="92" t="s">
        <v>216</v>
      </c>
      <c r="Q55" s="92" t="s">
        <v>189</v>
      </c>
      <c r="S55" s="35" t="s">
        <v>190</v>
      </c>
      <c r="T55" s="35" t="s">
        <v>191</v>
      </c>
      <c r="U55" s="35" t="s">
        <v>192</v>
      </c>
      <c r="V55" s="35" t="s">
        <v>213</v>
      </c>
    </row>
    <row r="56" spans="1:43" ht="47.25" outlineLevel="1" x14ac:dyDescent="0.25">
      <c r="A56" s="76" t="s">
        <v>217</v>
      </c>
      <c r="B56" s="439" t="s">
        <v>218</v>
      </c>
      <c r="C56" s="441" t="s">
        <v>219</v>
      </c>
      <c r="D56" s="454">
        <v>2020</v>
      </c>
      <c r="E56" s="454" t="s">
        <v>215</v>
      </c>
      <c r="F56" s="455">
        <v>306</v>
      </c>
      <c r="G56" s="196">
        <v>5</v>
      </c>
      <c r="H56" s="471">
        <v>34.867519999999999</v>
      </c>
      <c r="I56" s="89">
        <v>34867.519999999997</v>
      </c>
      <c r="J56" s="90">
        <v>0.30599999999999999</v>
      </c>
      <c r="K56" s="91">
        <v>0.30599999999999999</v>
      </c>
      <c r="L56" s="90"/>
      <c r="N56" s="92" t="s">
        <v>216</v>
      </c>
      <c r="Q56" s="92" t="s">
        <v>189</v>
      </c>
      <c r="S56" s="35" t="s">
        <v>190</v>
      </c>
      <c r="T56" s="35" t="s">
        <v>191</v>
      </c>
      <c r="U56" s="35" t="s">
        <v>192</v>
      </c>
      <c r="V56" s="35" t="s">
        <v>218</v>
      </c>
    </row>
    <row r="57" spans="1:43" ht="47.25" outlineLevel="1" x14ac:dyDescent="0.25">
      <c r="A57" s="76" t="s">
        <v>220</v>
      </c>
      <c r="B57" s="439" t="s">
        <v>221</v>
      </c>
      <c r="C57" s="441" t="s">
        <v>222</v>
      </c>
      <c r="D57" s="454">
        <v>2020</v>
      </c>
      <c r="E57" s="454" t="s">
        <v>28</v>
      </c>
      <c r="F57" s="455">
        <v>50</v>
      </c>
      <c r="G57" s="196">
        <v>7.5</v>
      </c>
      <c r="H57" s="471">
        <v>11.97512</v>
      </c>
      <c r="I57" s="89">
        <v>11975.12</v>
      </c>
      <c r="J57" s="90">
        <v>0.05</v>
      </c>
      <c r="K57" s="91">
        <v>0.05</v>
      </c>
      <c r="L57" s="90"/>
      <c r="N57" s="92" t="s">
        <v>200</v>
      </c>
      <c r="Q57" s="92" t="s">
        <v>189</v>
      </c>
      <c r="S57" s="35" t="s">
        <v>190</v>
      </c>
      <c r="T57" s="35" t="s">
        <v>191</v>
      </c>
      <c r="U57" s="35" t="s">
        <v>192</v>
      </c>
      <c r="V57" s="35" t="s">
        <v>221</v>
      </c>
    </row>
    <row r="58" spans="1:43" ht="47.25" outlineLevel="1" x14ac:dyDescent="0.25">
      <c r="A58" s="76" t="s">
        <v>223</v>
      </c>
      <c r="B58" s="439" t="s">
        <v>224</v>
      </c>
      <c r="C58" s="441" t="s">
        <v>225</v>
      </c>
      <c r="D58" s="454">
        <v>2020</v>
      </c>
      <c r="E58" s="454" t="s">
        <v>28</v>
      </c>
      <c r="F58" s="455">
        <v>120</v>
      </c>
      <c r="G58" s="196">
        <v>15</v>
      </c>
      <c r="H58" s="471">
        <v>12.528700000000001</v>
      </c>
      <c r="I58" s="89">
        <v>12528.7</v>
      </c>
      <c r="J58" s="90">
        <v>0.12</v>
      </c>
      <c r="K58" s="91">
        <v>0.12</v>
      </c>
      <c r="L58" s="90"/>
      <c r="N58" s="92" t="s">
        <v>204</v>
      </c>
      <c r="Q58" s="92" t="s">
        <v>189</v>
      </c>
      <c r="S58" s="35" t="s">
        <v>190</v>
      </c>
      <c r="T58" s="35" t="s">
        <v>191</v>
      </c>
      <c r="U58" s="35" t="s">
        <v>192</v>
      </c>
      <c r="V58" s="35" t="s">
        <v>224</v>
      </c>
    </row>
    <row r="59" spans="1:43" ht="47.25" outlineLevel="1" x14ac:dyDescent="0.25">
      <c r="A59" s="76" t="s">
        <v>226</v>
      </c>
      <c r="B59" s="439" t="s">
        <v>227</v>
      </c>
      <c r="C59" s="441" t="s">
        <v>228</v>
      </c>
      <c r="D59" s="454">
        <v>2020</v>
      </c>
      <c r="E59" s="454" t="s">
        <v>28</v>
      </c>
      <c r="F59" s="455">
        <v>130</v>
      </c>
      <c r="G59" s="196">
        <v>15</v>
      </c>
      <c r="H59" s="471">
        <v>32.643299999999996</v>
      </c>
      <c r="I59" s="89">
        <v>32643.3</v>
      </c>
      <c r="J59" s="90">
        <v>0.13</v>
      </c>
      <c r="K59" s="91">
        <v>0.13</v>
      </c>
      <c r="L59" s="90"/>
      <c r="N59" s="92" t="s">
        <v>208</v>
      </c>
      <c r="Q59" s="92" t="s">
        <v>189</v>
      </c>
      <c r="S59" s="35" t="s">
        <v>190</v>
      </c>
      <c r="T59" s="35" t="s">
        <v>191</v>
      </c>
      <c r="U59" s="35" t="s">
        <v>192</v>
      </c>
      <c r="V59" s="35" t="s">
        <v>227</v>
      </c>
    </row>
    <row r="60" spans="1:43" ht="47.25" outlineLevel="1" x14ac:dyDescent="0.25">
      <c r="A60" s="76" t="s">
        <v>229</v>
      </c>
      <c r="B60" s="439" t="s">
        <v>230</v>
      </c>
      <c r="C60" s="441" t="s">
        <v>231</v>
      </c>
      <c r="D60" s="454">
        <v>2020</v>
      </c>
      <c r="E60" s="454" t="s">
        <v>28</v>
      </c>
      <c r="F60" s="455">
        <v>80</v>
      </c>
      <c r="G60" s="196">
        <v>1</v>
      </c>
      <c r="H60" s="471">
        <v>19.475759999999998</v>
      </c>
      <c r="I60" s="89">
        <v>19475.759999999998</v>
      </c>
      <c r="J60" s="90">
        <v>0.08</v>
      </c>
      <c r="K60" s="91">
        <v>0.08</v>
      </c>
      <c r="L60" s="90"/>
      <c r="N60" s="92" t="s">
        <v>200</v>
      </c>
      <c r="Q60" s="92" t="s">
        <v>189</v>
      </c>
      <c r="S60" s="35" t="s">
        <v>190</v>
      </c>
      <c r="T60" s="35" t="s">
        <v>191</v>
      </c>
      <c r="U60" s="35" t="s">
        <v>192</v>
      </c>
      <c r="V60" s="35" t="s">
        <v>230</v>
      </c>
    </row>
    <row r="61" spans="1:43" ht="47.25" outlineLevel="1" x14ac:dyDescent="0.25">
      <c r="A61" s="76" t="s">
        <v>232</v>
      </c>
      <c r="B61" s="439" t="s">
        <v>233</v>
      </c>
      <c r="C61" s="441" t="s">
        <v>234</v>
      </c>
      <c r="D61" s="454">
        <v>2020</v>
      </c>
      <c r="E61" s="454" t="s">
        <v>28</v>
      </c>
      <c r="F61" s="455">
        <v>200</v>
      </c>
      <c r="G61" s="196">
        <v>15</v>
      </c>
      <c r="H61" s="471">
        <v>38.11401</v>
      </c>
      <c r="I61" s="89">
        <v>38114.01</v>
      </c>
      <c r="J61" s="90">
        <v>0.2</v>
      </c>
      <c r="K61" s="91">
        <v>0.2</v>
      </c>
      <c r="L61" s="90"/>
      <c r="N61" s="92" t="s">
        <v>235</v>
      </c>
      <c r="Q61" s="92" t="s">
        <v>189</v>
      </c>
      <c r="S61" s="35" t="s">
        <v>190</v>
      </c>
      <c r="T61" s="35" t="s">
        <v>191</v>
      </c>
      <c r="U61" s="35" t="s">
        <v>192</v>
      </c>
      <c r="V61" s="35" t="s">
        <v>233</v>
      </c>
    </row>
    <row r="62" spans="1:43" ht="47.25" outlineLevel="1" x14ac:dyDescent="0.25">
      <c r="A62" s="76" t="s">
        <v>236</v>
      </c>
      <c r="B62" s="439" t="s">
        <v>237</v>
      </c>
      <c r="C62" s="441" t="s">
        <v>238</v>
      </c>
      <c r="D62" s="454">
        <v>2020</v>
      </c>
      <c r="E62" s="454" t="s">
        <v>28</v>
      </c>
      <c r="F62" s="455">
        <v>400</v>
      </c>
      <c r="G62" s="196">
        <v>15</v>
      </c>
      <c r="H62" s="471">
        <v>117.80208</v>
      </c>
      <c r="I62" s="89">
        <v>117802.08</v>
      </c>
      <c r="J62" s="90">
        <v>0.4</v>
      </c>
      <c r="K62" s="91">
        <v>0.4</v>
      </c>
      <c r="L62" s="90"/>
      <c r="N62" s="92" t="s">
        <v>239</v>
      </c>
      <c r="Q62" s="92" t="s">
        <v>189</v>
      </c>
      <c r="S62" s="35" t="s">
        <v>190</v>
      </c>
      <c r="T62" s="35" t="s">
        <v>191</v>
      </c>
      <c r="U62" s="35" t="s">
        <v>192</v>
      </c>
      <c r="V62" s="35" t="s">
        <v>237</v>
      </c>
    </row>
    <row r="63" spans="1:43" ht="31.5" outlineLevel="1" x14ac:dyDescent="0.25">
      <c r="A63" s="76" t="s">
        <v>240</v>
      </c>
      <c r="B63" s="439" t="s">
        <v>241</v>
      </c>
      <c r="C63" s="441" t="s">
        <v>242</v>
      </c>
      <c r="D63" s="454">
        <v>2020</v>
      </c>
      <c r="E63" s="454" t="s">
        <v>215</v>
      </c>
      <c r="F63" s="455">
        <v>90</v>
      </c>
      <c r="G63" s="196">
        <v>5</v>
      </c>
      <c r="H63" s="471">
        <v>14.63965</v>
      </c>
      <c r="I63" s="89">
        <v>14639.65</v>
      </c>
      <c r="J63" s="90">
        <v>0.09</v>
      </c>
      <c r="K63" s="91">
        <v>0.09</v>
      </c>
      <c r="L63" s="90"/>
      <c r="N63" s="92" t="s">
        <v>216</v>
      </c>
      <c r="Q63" s="92" t="s">
        <v>189</v>
      </c>
      <c r="S63" s="35" t="s">
        <v>190</v>
      </c>
      <c r="T63" s="35" t="s">
        <v>191</v>
      </c>
      <c r="U63" s="35" t="s">
        <v>192</v>
      </c>
      <c r="V63" s="35" t="s">
        <v>241</v>
      </c>
    </row>
    <row r="64" spans="1:43" ht="47.25" outlineLevel="1" x14ac:dyDescent="0.25">
      <c r="A64" s="76" t="s">
        <v>243</v>
      </c>
      <c r="B64" s="439" t="s">
        <v>244</v>
      </c>
      <c r="C64" s="441" t="s">
        <v>245</v>
      </c>
      <c r="D64" s="454">
        <v>2020</v>
      </c>
      <c r="E64" s="454" t="s">
        <v>28</v>
      </c>
      <c r="F64" s="455">
        <v>230</v>
      </c>
      <c r="G64" s="196">
        <v>15</v>
      </c>
      <c r="H64" s="471">
        <v>42.698889999999999</v>
      </c>
      <c r="I64" s="89">
        <v>42698.89</v>
      </c>
      <c r="J64" s="90">
        <v>0.23</v>
      </c>
      <c r="K64" s="91">
        <v>0.23</v>
      </c>
      <c r="L64" s="90"/>
      <c r="N64" s="92" t="s">
        <v>246</v>
      </c>
      <c r="Q64" s="92" t="s">
        <v>189</v>
      </c>
      <c r="S64" s="35" t="s">
        <v>190</v>
      </c>
      <c r="T64" s="35" t="s">
        <v>191</v>
      </c>
      <c r="U64" s="35" t="s">
        <v>192</v>
      </c>
      <c r="V64" s="35" t="s">
        <v>244</v>
      </c>
    </row>
    <row r="65" spans="1:22" ht="47.25" outlineLevel="1" x14ac:dyDescent="0.25">
      <c r="A65" s="76" t="s">
        <v>247</v>
      </c>
      <c r="B65" s="439" t="s">
        <v>248</v>
      </c>
      <c r="C65" s="441" t="s">
        <v>249</v>
      </c>
      <c r="D65" s="454">
        <v>2020</v>
      </c>
      <c r="E65" s="454" t="s">
        <v>28</v>
      </c>
      <c r="F65" s="455">
        <v>270</v>
      </c>
      <c r="G65" s="196">
        <v>15</v>
      </c>
      <c r="H65" s="471">
        <v>69.788740000000004</v>
      </c>
      <c r="I65" s="89">
        <v>69788.740000000005</v>
      </c>
      <c r="J65" s="90">
        <v>0.27</v>
      </c>
      <c r="K65" s="91">
        <v>0.27</v>
      </c>
      <c r="L65" s="90"/>
      <c r="N65" s="92" t="s">
        <v>250</v>
      </c>
      <c r="Q65" s="92" t="s">
        <v>189</v>
      </c>
      <c r="S65" s="35" t="s">
        <v>190</v>
      </c>
      <c r="T65" s="35" t="s">
        <v>191</v>
      </c>
      <c r="U65" s="35" t="s">
        <v>192</v>
      </c>
      <c r="V65" s="35" t="s">
        <v>248</v>
      </c>
    </row>
    <row r="66" spans="1:22" ht="47.25" outlineLevel="1" x14ac:dyDescent="0.25">
      <c r="A66" s="76" t="s">
        <v>251</v>
      </c>
      <c r="B66" s="439" t="s">
        <v>252</v>
      </c>
      <c r="C66" s="441" t="s">
        <v>253</v>
      </c>
      <c r="D66" s="454">
        <v>2020</v>
      </c>
      <c r="E66" s="454" t="s">
        <v>28</v>
      </c>
      <c r="F66" s="455">
        <v>125</v>
      </c>
      <c r="G66" s="196">
        <v>15</v>
      </c>
      <c r="H66" s="471">
        <v>28.786819999999999</v>
      </c>
      <c r="I66" s="89">
        <v>28786.82</v>
      </c>
      <c r="J66" s="90">
        <v>0.125</v>
      </c>
      <c r="K66" s="91">
        <v>0.125</v>
      </c>
      <c r="L66" s="90"/>
      <c r="N66" s="92" t="s">
        <v>246</v>
      </c>
      <c r="Q66" s="92" t="s">
        <v>189</v>
      </c>
      <c r="S66" s="35" t="s">
        <v>190</v>
      </c>
      <c r="T66" s="35" t="s">
        <v>191</v>
      </c>
      <c r="U66" s="35" t="s">
        <v>192</v>
      </c>
      <c r="V66" s="35" t="s">
        <v>252</v>
      </c>
    </row>
    <row r="67" spans="1:22" ht="47.25" outlineLevel="1" x14ac:dyDescent="0.25">
      <c r="A67" s="76" t="s">
        <v>254</v>
      </c>
      <c r="B67" s="439" t="s">
        <v>255</v>
      </c>
      <c r="C67" s="441" t="s">
        <v>256</v>
      </c>
      <c r="D67" s="454">
        <v>2020</v>
      </c>
      <c r="E67" s="454" t="s">
        <v>28</v>
      </c>
      <c r="F67" s="455">
        <v>90</v>
      </c>
      <c r="G67" s="196">
        <v>15</v>
      </c>
      <c r="H67" s="471">
        <v>18.29045</v>
      </c>
      <c r="I67" s="89">
        <v>18290.45</v>
      </c>
      <c r="J67" s="90">
        <v>0.09</v>
      </c>
      <c r="K67" s="91">
        <v>0.09</v>
      </c>
      <c r="L67" s="90"/>
      <c r="N67" s="92" t="s">
        <v>200</v>
      </c>
      <c r="Q67" s="92" t="s">
        <v>189</v>
      </c>
      <c r="S67" s="35" t="s">
        <v>190</v>
      </c>
      <c r="T67" s="35" t="s">
        <v>191</v>
      </c>
      <c r="U67" s="35" t="s">
        <v>192</v>
      </c>
      <c r="V67" s="35" t="s">
        <v>255</v>
      </c>
    </row>
    <row r="68" spans="1:22" ht="47.25" outlineLevel="1" x14ac:dyDescent="0.25">
      <c r="A68" s="76" t="s">
        <v>257</v>
      </c>
      <c r="B68" s="439" t="s">
        <v>258</v>
      </c>
      <c r="C68" s="441" t="s">
        <v>259</v>
      </c>
      <c r="D68" s="454">
        <v>2020</v>
      </c>
      <c r="E68" s="454" t="s">
        <v>28</v>
      </c>
      <c r="F68" s="455">
        <v>211</v>
      </c>
      <c r="G68" s="196">
        <v>15</v>
      </c>
      <c r="H68" s="471">
        <v>39.94088</v>
      </c>
      <c r="I68" s="89">
        <v>39940.879999999997</v>
      </c>
      <c r="J68" s="90">
        <v>0.21099999999999999</v>
      </c>
      <c r="K68" s="91">
        <v>0.21099999999999999</v>
      </c>
      <c r="L68" s="90"/>
      <c r="N68" s="92" t="s">
        <v>246</v>
      </c>
      <c r="Q68" s="92" t="s">
        <v>189</v>
      </c>
      <c r="S68" s="35" t="s">
        <v>190</v>
      </c>
      <c r="T68" s="35" t="s">
        <v>191</v>
      </c>
      <c r="U68" s="35" t="s">
        <v>192</v>
      </c>
      <c r="V68" s="35" t="s">
        <v>258</v>
      </c>
    </row>
    <row r="69" spans="1:22" ht="47.25" outlineLevel="1" x14ac:dyDescent="0.25">
      <c r="A69" s="76" t="s">
        <v>260</v>
      </c>
      <c r="B69" s="439" t="s">
        <v>261</v>
      </c>
      <c r="C69" s="441" t="s">
        <v>262</v>
      </c>
      <c r="D69" s="454">
        <v>2020</v>
      </c>
      <c r="E69" s="454" t="s">
        <v>28</v>
      </c>
      <c r="F69" s="455">
        <v>260</v>
      </c>
      <c r="G69" s="196">
        <v>15</v>
      </c>
      <c r="H69" s="471">
        <v>61.778760000000005</v>
      </c>
      <c r="I69" s="89">
        <v>61778.76</v>
      </c>
      <c r="J69" s="90">
        <v>0.26</v>
      </c>
      <c r="K69" s="91">
        <v>0.26</v>
      </c>
      <c r="L69" s="90"/>
      <c r="N69" s="92" t="s">
        <v>208</v>
      </c>
      <c r="Q69" s="92" t="s">
        <v>189</v>
      </c>
      <c r="S69" s="35" t="s">
        <v>190</v>
      </c>
      <c r="T69" s="35" t="s">
        <v>191</v>
      </c>
      <c r="U69" s="35" t="s">
        <v>192</v>
      </c>
      <c r="V69" s="35" t="s">
        <v>261</v>
      </c>
    </row>
    <row r="70" spans="1:22" ht="31.5" outlineLevel="1" x14ac:dyDescent="0.25">
      <c r="A70" s="76" t="s">
        <v>263</v>
      </c>
      <c r="B70" s="439" t="s">
        <v>264</v>
      </c>
      <c r="C70" s="441" t="s">
        <v>265</v>
      </c>
      <c r="D70" s="454">
        <v>2020</v>
      </c>
      <c r="E70" s="454" t="s">
        <v>28</v>
      </c>
      <c r="F70" s="455">
        <v>120</v>
      </c>
      <c r="G70" s="196">
        <v>15</v>
      </c>
      <c r="H70" s="471">
        <v>26.806080000000001</v>
      </c>
      <c r="I70" s="89">
        <v>26806.080000000002</v>
      </c>
      <c r="J70" s="90">
        <v>0.12</v>
      </c>
      <c r="K70" s="91">
        <v>0.12</v>
      </c>
      <c r="L70" s="90"/>
      <c r="N70" s="92" t="s">
        <v>200</v>
      </c>
      <c r="Q70" s="92" t="s">
        <v>189</v>
      </c>
      <c r="S70" s="35" t="s">
        <v>190</v>
      </c>
      <c r="T70" s="35" t="s">
        <v>191</v>
      </c>
      <c r="U70" s="35" t="s">
        <v>192</v>
      </c>
      <c r="V70" s="35" t="s">
        <v>264</v>
      </c>
    </row>
    <row r="71" spans="1:22" ht="47.25" outlineLevel="1" x14ac:dyDescent="0.25">
      <c r="A71" s="76" t="s">
        <v>266</v>
      </c>
      <c r="B71" s="439" t="s">
        <v>267</v>
      </c>
      <c r="C71" s="441" t="s">
        <v>268</v>
      </c>
      <c r="D71" s="454">
        <v>2020</v>
      </c>
      <c r="E71" s="454" t="s">
        <v>28</v>
      </c>
      <c r="F71" s="455">
        <v>70</v>
      </c>
      <c r="G71" s="196">
        <v>15</v>
      </c>
      <c r="H71" s="471">
        <v>31.75789</v>
      </c>
      <c r="I71" s="89">
        <v>31757.89</v>
      </c>
      <c r="J71" s="90">
        <v>7.0000000000000007E-2</v>
      </c>
      <c r="K71" s="91">
        <v>7.0000000000000007E-2</v>
      </c>
      <c r="L71" s="90"/>
      <c r="N71" s="92" t="s">
        <v>200</v>
      </c>
      <c r="Q71" s="92" t="s">
        <v>189</v>
      </c>
      <c r="S71" s="35" t="s">
        <v>190</v>
      </c>
      <c r="T71" s="35" t="s">
        <v>191</v>
      </c>
      <c r="U71" s="35" t="s">
        <v>192</v>
      </c>
      <c r="V71" s="35" t="s">
        <v>267</v>
      </c>
    </row>
    <row r="72" spans="1:22" ht="47.25" outlineLevel="1" x14ac:dyDescent="0.25">
      <c r="A72" s="76" t="s">
        <v>269</v>
      </c>
      <c r="B72" s="439" t="s">
        <v>270</v>
      </c>
      <c r="C72" s="441" t="s">
        <v>271</v>
      </c>
      <c r="D72" s="454">
        <v>2020</v>
      </c>
      <c r="E72" s="454" t="s">
        <v>215</v>
      </c>
      <c r="F72" s="455">
        <v>180</v>
      </c>
      <c r="G72" s="196">
        <v>10</v>
      </c>
      <c r="H72" s="471">
        <v>21.653110000000002</v>
      </c>
      <c r="I72" s="89">
        <v>21653.11</v>
      </c>
      <c r="J72" s="90">
        <v>0.18</v>
      </c>
      <c r="K72" s="91">
        <v>0.18</v>
      </c>
      <c r="L72" s="90"/>
      <c r="N72" s="92" t="s">
        <v>272</v>
      </c>
      <c r="Q72" s="92" t="s">
        <v>189</v>
      </c>
      <c r="S72" s="35" t="s">
        <v>190</v>
      </c>
      <c r="T72" s="35" t="s">
        <v>191</v>
      </c>
      <c r="U72" s="35" t="s">
        <v>192</v>
      </c>
      <c r="V72" s="35" t="s">
        <v>270</v>
      </c>
    </row>
    <row r="73" spans="1:22" ht="47.25" outlineLevel="1" x14ac:dyDescent="0.25">
      <c r="A73" s="76" t="s">
        <v>273</v>
      </c>
      <c r="B73" s="439" t="s">
        <v>274</v>
      </c>
      <c r="C73" s="441" t="s">
        <v>275</v>
      </c>
      <c r="D73" s="454">
        <v>2020</v>
      </c>
      <c r="E73" s="454" t="s">
        <v>28</v>
      </c>
      <c r="F73" s="455">
        <v>190</v>
      </c>
      <c r="G73" s="196">
        <v>15</v>
      </c>
      <c r="H73" s="471">
        <v>53.115819999999999</v>
      </c>
      <c r="I73" s="89">
        <v>53115.82</v>
      </c>
      <c r="J73" s="90">
        <v>0.19</v>
      </c>
      <c r="K73" s="91">
        <v>0.19</v>
      </c>
      <c r="L73" s="90"/>
      <c r="N73" s="92" t="s">
        <v>208</v>
      </c>
      <c r="Q73" s="92" t="s">
        <v>189</v>
      </c>
      <c r="S73" s="35" t="s">
        <v>190</v>
      </c>
      <c r="T73" s="35" t="s">
        <v>191</v>
      </c>
      <c r="U73" s="35" t="s">
        <v>192</v>
      </c>
      <c r="V73" s="35" t="s">
        <v>274</v>
      </c>
    </row>
    <row r="74" spans="1:22" ht="47.25" outlineLevel="1" x14ac:dyDescent="0.25">
      <c r="A74" s="76" t="s">
        <v>276</v>
      </c>
      <c r="B74" s="439" t="s">
        <v>277</v>
      </c>
      <c r="C74" s="441" t="s">
        <v>278</v>
      </c>
      <c r="D74" s="454">
        <v>2020</v>
      </c>
      <c r="E74" s="454" t="s">
        <v>215</v>
      </c>
      <c r="F74" s="455">
        <v>60</v>
      </c>
      <c r="G74" s="196">
        <v>7</v>
      </c>
      <c r="H74" s="471">
        <v>9.1287400000000005</v>
      </c>
      <c r="I74" s="89">
        <v>9128.74</v>
      </c>
      <c r="J74" s="90">
        <v>0.06</v>
      </c>
      <c r="K74" s="91">
        <v>0.06</v>
      </c>
      <c r="L74" s="90"/>
      <c r="N74" s="92" t="s">
        <v>216</v>
      </c>
      <c r="Q74" s="92" t="s">
        <v>189</v>
      </c>
      <c r="S74" s="35" t="s">
        <v>190</v>
      </c>
      <c r="T74" s="35" t="s">
        <v>191</v>
      </c>
      <c r="U74" s="35" t="s">
        <v>192</v>
      </c>
      <c r="V74" s="35" t="s">
        <v>277</v>
      </c>
    </row>
    <row r="75" spans="1:22" ht="47.25" outlineLevel="1" x14ac:dyDescent="0.25">
      <c r="A75" s="76" t="s">
        <v>279</v>
      </c>
      <c r="B75" s="439" t="s">
        <v>280</v>
      </c>
      <c r="C75" s="441" t="s">
        <v>281</v>
      </c>
      <c r="D75" s="454">
        <v>2020</v>
      </c>
      <c r="E75" s="454" t="s">
        <v>28</v>
      </c>
      <c r="F75" s="455">
        <v>57</v>
      </c>
      <c r="G75" s="196">
        <v>15</v>
      </c>
      <c r="H75" s="471">
        <v>13.306299999999998</v>
      </c>
      <c r="I75" s="89">
        <v>13306.3</v>
      </c>
      <c r="J75" s="90">
        <v>5.7000000000000002E-2</v>
      </c>
      <c r="K75" s="91">
        <v>5.7000000000000002E-2</v>
      </c>
      <c r="L75" s="90"/>
      <c r="N75" s="92" t="s">
        <v>272</v>
      </c>
      <c r="Q75" s="92" t="s">
        <v>189</v>
      </c>
      <c r="S75" s="35" t="s">
        <v>190</v>
      </c>
      <c r="T75" s="35" t="s">
        <v>191</v>
      </c>
      <c r="U75" s="35" t="s">
        <v>192</v>
      </c>
      <c r="V75" s="35" t="s">
        <v>280</v>
      </c>
    </row>
    <row r="76" spans="1:22" ht="31.5" outlineLevel="1" x14ac:dyDescent="0.25">
      <c r="A76" s="76" t="s">
        <v>282</v>
      </c>
      <c r="B76" s="439" t="s">
        <v>283</v>
      </c>
      <c r="C76" s="441" t="s">
        <v>228</v>
      </c>
      <c r="D76" s="454">
        <v>2020</v>
      </c>
      <c r="E76" s="454" t="s">
        <v>28</v>
      </c>
      <c r="F76" s="455">
        <v>120</v>
      </c>
      <c r="G76" s="196">
        <v>15</v>
      </c>
      <c r="H76" s="471">
        <v>19.032790000000002</v>
      </c>
      <c r="I76" s="89">
        <v>19032.79</v>
      </c>
      <c r="J76" s="90">
        <v>0.12</v>
      </c>
      <c r="K76" s="91">
        <v>0.12</v>
      </c>
      <c r="L76" s="90"/>
      <c r="N76" s="92" t="s">
        <v>200</v>
      </c>
      <c r="Q76" s="92" t="s">
        <v>189</v>
      </c>
      <c r="S76" s="35" t="s">
        <v>190</v>
      </c>
      <c r="T76" s="35" t="s">
        <v>191</v>
      </c>
      <c r="U76" s="35" t="s">
        <v>192</v>
      </c>
      <c r="V76" s="35" t="s">
        <v>283</v>
      </c>
    </row>
    <row r="77" spans="1:22" ht="47.25" outlineLevel="1" x14ac:dyDescent="0.25">
      <c r="A77" s="76" t="s">
        <v>284</v>
      </c>
      <c r="B77" s="439" t="s">
        <v>285</v>
      </c>
      <c r="C77" s="441" t="s">
        <v>286</v>
      </c>
      <c r="D77" s="454">
        <v>2020</v>
      </c>
      <c r="E77" s="454" t="s">
        <v>28</v>
      </c>
      <c r="F77" s="455">
        <v>80</v>
      </c>
      <c r="G77" s="196">
        <v>10</v>
      </c>
      <c r="H77" s="471">
        <v>23.19595</v>
      </c>
      <c r="I77" s="89">
        <v>23195.95</v>
      </c>
      <c r="J77" s="90">
        <v>0.08</v>
      </c>
      <c r="K77" s="91">
        <v>0.08</v>
      </c>
      <c r="L77" s="90"/>
      <c r="N77" s="92" t="s">
        <v>208</v>
      </c>
      <c r="Q77" s="92" t="s">
        <v>189</v>
      </c>
      <c r="S77" s="35" t="s">
        <v>190</v>
      </c>
      <c r="T77" s="35" t="s">
        <v>191</v>
      </c>
      <c r="U77" s="35" t="s">
        <v>192</v>
      </c>
      <c r="V77" s="35" t="s">
        <v>285</v>
      </c>
    </row>
    <row r="78" spans="1:22" ht="47.25" outlineLevel="1" x14ac:dyDescent="0.25">
      <c r="A78" s="76" t="s">
        <v>287</v>
      </c>
      <c r="B78" s="439" t="s">
        <v>288</v>
      </c>
      <c r="C78" s="441" t="s">
        <v>289</v>
      </c>
      <c r="D78" s="454">
        <v>2020</v>
      </c>
      <c r="E78" s="454" t="s">
        <v>28</v>
      </c>
      <c r="F78" s="455">
        <v>110</v>
      </c>
      <c r="G78" s="196">
        <v>15</v>
      </c>
      <c r="H78" s="471">
        <v>29.075330000000001</v>
      </c>
      <c r="I78" s="89">
        <v>29075.33</v>
      </c>
      <c r="J78" s="90">
        <v>0.11</v>
      </c>
      <c r="K78" s="91">
        <v>0.11</v>
      </c>
      <c r="L78" s="90"/>
      <c r="N78" s="92" t="s">
        <v>246</v>
      </c>
      <c r="Q78" s="92" t="s">
        <v>189</v>
      </c>
      <c r="S78" s="35" t="s">
        <v>190</v>
      </c>
      <c r="T78" s="35" t="s">
        <v>191</v>
      </c>
      <c r="U78" s="35" t="s">
        <v>192</v>
      </c>
      <c r="V78" s="35" t="s">
        <v>288</v>
      </c>
    </row>
    <row r="79" spans="1:22" ht="47.25" outlineLevel="1" x14ac:dyDescent="0.25">
      <c r="A79" s="76" t="s">
        <v>290</v>
      </c>
      <c r="B79" s="439" t="s">
        <v>291</v>
      </c>
      <c r="C79" s="441" t="s">
        <v>292</v>
      </c>
      <c r="D79" s="454">
        <v>2020</v>
      </c>
      <c r="E79" s="454" t="s">
        <v>28</v>
      </c>
      <c r="F79" s="455">
        <v>160</v>
      </c>
      <c r="G79" s="196">
        <v>12</v>
      </c>
      <c r="H79" s="471">
        <v>30.750859999999999</v>
      </c>
      <c r="I79" s="89">
        <v>30750.86</v>
      </c>
      <c r="J79" s="90">
        <v>0.16</v>
      </c>
      <c r="K79" s="91">
        <v>0.16</v>
      </c>
      <c r="L79" s="90"/>
      <c r="N79" s="92" t="s">
        <v>246</v>
      </c>
      <c r="Q79" s="92" t="s">
        <v>189</v>
      </c>
      <c r="S79" s="35" t="s">
        <v>190</v>
      </c>
      <c r="T79" s="35" t="s">
        <v>191</v>
      </c>
      <c r="U79" s="35" t="s">
        <v>192</v>
      </c>
      <c r="V79" s="35" t="s">
        <v>291</v>
      </c>
    </row>
    <row r="80" spans="1:22" ht="47.25" outlineLevel="1" x14ac:dyDescent="0.25">
      <c r="A80" s="76" t="s">
        <v>293</v>
      </c>
      <c r="B80" s="439" t="s">
        <v>294</v>
      </c>
      <c r="C80" s="441" t="s">
        <v>295</v>
      </c>
      <c r="D80" s="454">
        <v>2020</v>
      </c>
      <c r="E80" s="454" t="s">
        <v>28</v>
      </c>
      <c r="F80" s="455">
        <v>70</v>
      </c>
      <c r="G80" s="196">
        <v>5</v>
      </c>
      <c r="H80" s="471">
        <v>23.091729999999998</v>
      </c>
      <c r="I80" s="89">
        <v>23091.73</v>
      </c>
      <c r="J80" s="90">
        <v>7.0000000000000007E-2</v>
      </c>
      <c r="K80" s="91">
        <v>7.0000000000000007E-2</v>
      </c>
      <c r="L80" s="90"/>
      <c r="N80" s="92" t="s">
        <v>246</v>
      </c>
      <c r="Q80" s="92" t="s">
        <v>189</v>
      </c>
      <c r="S80" s="35" t="s">
        <v>190</v>
      </c>
      <c r="T80" s="35" t="s">
        <v>191</v>
      </c>
      <c r="U80" s="35" t="s">
        <v>192</v>
      </c>
      <c r="V80" s="35" t="s">
        <v>294</v>
      </c>
    </row>
    <row r="81" spans="1:22" ht="47.25" outlineLevel="1" x14ac:dyDescent="0.25">
      <c r="A81" s="76" t="s">
        <v>296</v>
      </c>
      <c r="B81" s="439" t="s">
        <v>297</v>
      </c>
      <c r="C81" s="441" t="s">
        <v>298</v>
      </c>
      <c r="D81" s="454">
        <v>2020</v>
      </c>
      <c r="E81" s="454" t="s">
        <v>215</v>
      </c>
      <c r="F81" s="455">
        <v>100</v>
      </c>
      <c r="G81" s="196">
        <v>5</v>
      </c>
      <c r="H81" s="471">
        <v>12.790659999999999</v>
      </c>
      <c r="I81" s="89">
        <v>12790.66</v>
      </c>
      <c r="J81" s="90">
        <v>0.1</v>
      </c>
      <c r="K81" s="91">
        <v>0.1</v>
      </c>
      <c r="L81" s="90"/>
      <c r="N81" s="92" t="s">
        <v>272</v>
      </c>
      <c r="Q81" s="92" t="s">
        <v>189</v>
      </c>
      <c r="S81" s="35" t="s">
        <v>190</v>
      </c>
      <c r="T81" s="35" t="s">
        <v>191</v>
      </c>
      <c r="U81" s="35" t="s">
        <v>192</v>
      </c>
      <c r="V81" s="35" t="s">
        <v>297</v>
      </c>
    </row>
    <row r="82" spans="1:22" ht="47.25" outlineLevel="1" x14ac:dyDescent="0.25">
      <c r="A82" s="76" t="s">
        <v>299</v>
      </c>
      <c r="B82" s="439" t="s">
        <v>300</v>
      </c>
      <c r="C82" s="441" t="s">
        <v>301</v>
      </c>
      <c r="D82" s="454">
        <v>2020</v>
      </c>
      <c r="E82" s="454" t="s">
        <v>215</v>
      </c>
      <c r="F82" s="455">
        <v>300</v>
      </c>
      <c r="G82" s="196">
        <v>5</v>
      </c>
      <c r="H82" s="471">
        <v>34.888570000000001</v>
      </c>
      <c r="I82" s="89">
        <v>34888.57</v>
      </c>
      <c r="J82" s="90">
        <v>0.3</v>
      </c>
      <c r="K82" s="91">
        <v>0.3</v>
      </c>
      <c r="L82" s="90"/>
      <c r="N82" s="92" t="s">
        <v>272</v>
      </c>
      <c r="Q82" s="92" t="s">
        <v>189</v>
      </c>
      <c r="S82" s="35" t="s">
        <v>190</v>
      </c>
      <c r="T82" s="35" t="s">
        <v>191</v>
      </c>
      <c r="U82" s="35" t="s">
        <v>192</v>
      </c>
      <c r="V82" s="35" t="s">
        <v>300</v>
      </c>
    </row>
    <row r="83" spans="1:22" ht="47.25" outlineLevel="1" x14ac:dyDescent="0.25">
      <c r="A83" s="76" t="s">
        <v>302</v>
      </c>
      <c r="B83" s="439" t="s">
        <v>303</v>
      </c>
      <c r="C83" s="441" t="s">
        <v>304</v>
      </c>
      <c r="D83" s="454">
        <v>2020</v>
      </c>
      <c r="E83" s="454" t="s">
        <v>28</v>
      </c>
      <c r="F83" s="455">
        <v>145</v>
      </c>
      <c r="G83" s="196">
        <v>15</v>
      </c>
      <c r="H83" s="471">
        <v>41.607579999999999</v>
      </c>
      <c r="I83" s="89">
        <v>41607.58</v>
      </c>
      <c r="J83" s="90">
        <v>0.14499999999999999</v>
      </c>
      <c r="K83" s="91">
        <v>0.14499999999999999</v>
      </c>
      <c r="L83" s="90"/>
      <c r="N83" s="92" t="s">
        <v>246</v>
      </c>
      <c r="Q83" s="92" t="s">
        <v>189</v>
      </c>
      <c r="S83" s="35" t="s">
        <v>190</v>
      </c>
      <c r="T83" s="35" t="s">
        <v>191</v>
      </c>
      <c r="U83" s="35" t="s">
        <v>192</v>
      </c>
      <c r="V83" s="35" t="s">
        <v>303</v>
      </c>
    </row>
    <row r="84" spans="1:22" ht="47.25" outlineLevel="1" x14ac:dyDescent="0.25">
      <c r="A84" s="76" t="s">
        <v>305</v>
      </c>
      <c r="B84" s="439" t="s">
        <v>306</v>
      </c>
      <c r="C84" s="441" t="s">
        <v>307</v>
      </c>
      <c r="D84" s="454">
        <v>2020</v>
      </c>
      <c r="E84" s="454" t="s">
        <v>215</v>
      </c>
      <c r="F84" s="455">
        <v>144</v>
      </c>
      <c r="G84" s="196">
        <v>3</v>
      </c>
      <c r="H84" s="471">
        <v>21.99325</v>
      </c>
      <c r="I84" s="89">
        <v>21993.25</v>
      </c>
      <c r="J84" s="90">
        <v>0.14399999999999999</v>
      </c>
      <c r="K84" s="91">
        <v>0.14399999999999999</v>
      </c>
      <c r="L84" s="90"/>
      <c r="N84" s="92" t="s">
        <v>272</v>
      </c>
      <c r="Q84" s="92" t="s">
        <v>189</v>
      </c>
      <c r="S84" s="35" t="s">
        <v>190</v>
      </c>
      <c r="T84" s="35" t="s">
        <v>191</v>
      </c>
      <c r="U84" s="35" t="s">
        <v>192</v>
      </c>
      <c r="V84" s="35" t="s">
        <v>306</v>
      </c>
    </row>
    <row r="85" spans="1:22" ht="47.25" outlineLevel="1" x14ac:dyDescent="0.25">
      <c r="A85" s="76" t="s">
        <v>308</v>
      </c>
      <c r="B85" s="439" t="s">
        <v>309</v>
      </c>
      <c r="C85" s="441" t="s">
        <v>310</v>
      </c>
      <c r="D85" s="454">
        <v>2020</v>
      </c>
      <c r="E85" s="454" t="s">
        <v>28</v>
      </c>
      <c r="F85" s="455">
        <v>470</v>
      </c>
      <c r="G85" s="196">
        <v>15</v>
      </c>
      <c r="H85" s="471">
        <v>137.62128000000001</v>
      </c>
      <c r="I85" s="89">
        <v>137621.28</v>
      </c>
      <c r="J85" s="90">
        <v>0.47</v>
      </c>
      <c r="K85" s="91">
        <v>0.47</v>
      </c>
      <c r="L85" s="90"/>
      <c r="N85" s="92" t="s">
        <v>239</v>
      </c>
      <c r="Q85" s="92" t="s">
        <v>189</v>
      </c>
      <c r="S85" s="35" t="s">
        <v>190</v>
      </c>
      <c r="T85" s="35" t="s">
        <v>191</v>
      </c>
      <c r="U85" s="35" t="s">
        <v>192</v>
      </c>
      <c r="V85" s="35" t="s">
        <v>309</v>
      </c>
    </row>
    <row r="86" spans="1:22" ht="47.25" outlineLevel="1" x14ac:dyDescent="0.25">
      <c r="A86" s="76" t="s">
        <v>311</v>
      </c>
      <c r="B86" s="439" t="s">
        <v>312</v>
      </c>
      <c r="C86" s="441" t="s">
        <v>313</v>
      </c>
      <c r="D86" s="454">
        <v>2020</v>
      </c>
      <c r="E86" s="454" t="s">
        <v>28</v>
      </c>
      <c r="F86" s="455">
        <v>440</v>
      </c>
      <c r="G86" s="196">
        <v>15</v>
      </c>
      <c r="H86" s="471">
        <v>85.394689999999997</v>
      </c>
      <c r="I86" s="89">
        <v>85394.69</v>
      </c>
      <c r="J86" s="90">
        <v>0.44</v>
      </c>
      <c r="K86" s="91">
        <v>0.44</v>
      </c>
      <c r="L86" s="90"/>
      <c r="N86" s="92" t="s">
        <v>314</v>
      </c>
      <c r="Q86" s="92" t="s">
        <v>189</v>
      </c>
      <c r="S86" s="35" t="s">
        <v>190</v>
      </c>
      <c r="T86" s="35" t="s">
        <v>191</v>
      </c>
      <c r="U86" s="35" t="s">
        <v>192</v>
      </c>
      <c r="V86" s="35" t="s">
        <v>312</v>
      </c>
    </row>
    <row r="87" spans="1:22" ht="47.25" outlineLevel="1" x14ac:dyDescent="0.25">
      <c r="A87" s="76" t="s">
        <v>315</v>
      </c>
      <c r="B87" s="439" t="s">
        <v>316</v>
      </c>
      <c r="C87" s="441" t="s">
        <v>317</v>
      </c>
      <c r="D87" s="454">
        <v>2020</v>
      </c>
      <c r="E87" s="454" t="s">
        <v>215</v>
      </c>
      <c r="F87" s="455">
        <v>180</v>
      </c>
      <c r="G87" s="196">
        <v>7</v>
      </c>
      <c r="H87" s="471">
        <v>20.24607</v>
      </c>
      <c r="I87" s="89">
        <v>20246.07</v>
      </c>
      <c r="J87" s="90">
        <v>0.18</v>
      </c>
      <c r="K87" s="91">
        <v>0.18</v>
      </c>
      <c r="L87" s="90"/>
      <c r="N87" s="92" t="s">
        <v>272</v>
      </c>
      <c r="Q87" s="92" t="s">
        <v>189</v>
      </c>
      <c r="S87" s="35" t="s">
        <v>190</v>
      </c>
      <c r="T87" s="35" t="s">
        <v>191</v>
      </c>
      <c r="U87" s="35" t="s">
        <v>192</v>
      </c>
      <c r="V87" s="35" t="s">
        <v>316</v>
      </c>
    </row>
    <row r="88" spans="1:22" ht="47.25" outlineLevel="1" x14ac:dyDescent="0.25">
      <c r="A88" s="76" t="s">
        <v>318</v>
      </c>
      <c r="B88" s="439" t="s">
        <v>319</v>
      </c>
      <c r="C88" s="441" t="s">
        <v>320</v>
      </c>
      <c r="D88" s="454">
        <v>2020</v>
      </c>
      <c r="E88" s="454" t="s">
        <v>215</v>
      </c>
      <c r="F88" s="455">
        <v>25</v>
      </c>
      <c r="G88" s="196">
        <v>5</v>
      </c>
      <c r="H88" s="471">
        <v>6.2096200000000001</v>
      </c>
      <c r="I88" s="89">
        <v>6209.62</v>
      </c>
      <c r="J88" s="90">
        <v>2.5000000000000001E-2</v>
      </c>
      <c r="K88" s="91">
        <v>2.5000000000000001E-2</v>
      </c>
      <c r="L88" s="90"/>
      <c r="N88" s="92" t="s">
        <v>272</v>
      </c>
      <c r="Q88" s="92" t="s">
        <v>189</v>
      </c>
      <c r="S88" s="35" t="s">
        <v>190</v>
      </c>
      <c r="T88" s="35" t="s">
        <v>191</v>
      </c>
      <c r="U88" s="35" t="s">
        <v>192</v>
      </c>
      <c r="V88" s="35" t="s">
        <v>319</v>
      </c>
    </row>
    <row r="89" spans="1:22" ht="47.25" outlineLevel="1" x14ac:dyDescent="0.25">
      <c r="A89" s="76" t="s">
        <v>321</v>
      </c>
      <c r="B89" s="439" t="s">
        <v>322</v>
      </c>
      <c r="C89" s="441" t="s">
        <v>323</v>
      </c>
      <c r="D89" s="454">
        <v>2020</v>
      </c>
      <c r="E89" s="454" t="s">
        <v>28</v>
      </c>
      <c r="F89" s="455">
        <v>33</v>
      </c>
      <c r="G89" s="196">
        <v>12</v>
      </c>
      <c r="H89" s="471">
        <v>15.708020000000001</v>
      </c>
      <c r="I89" s="89">
        <v>15708.02</v>
      </c>
      <c r="J89" s="90">
        <v>3.3000000000000002E-2</v>
      </c>
      <c r="K89" s="91">
        <v>3.3000000000000002E-2</v>
      </c>
      <c r="L89" s="90"/>
      <c r="N89" s="92" t="s">
        <v>324</v>
      </c>
      <c r="Q89" s="92" t="s">
        <v>189</v>
      </c>
      <c r="S89" s="35" t="s">
        <v>325</v>
      </c>
      <c r="T89" s="35" t="s">
        <v>326</v>
      </c>
      <c r="U89" s="35" t="s">
        <v>192</v>
      </c>
      <c r="V89" s="35" t="s">
        <v>322</v>
      </c>
    </row>
    <row r="90" spans="1:22" ht="47.25" outlineLevel="1" x14ac:dyDescent="0.25">
      <c r="A90" s="76" t="s">
        <v>327</v>
      </c>
      <c r="B90" s="439" t="s">
        <v>328</v>
      </c>
      <c r="C90" s="441" t="s">
        <v>329</v>
      </c>
      <c r="D90" s="454">
        <v>2020</v>
      </c>
      <c r="E90" s="454" t="s">
        <v>28</v>
      </c>
      <c r="F90" s="455">
        <v>526</v>
      </c>
      <c r="G90" s="196">
        <v>15</v>
      </c>
      <c r="H90" s="471">
        <v>84.535119999999992</v>
      </c>
      <c r="I90" s="89">
        <v>84535.12</v>
      </c>
      <c r="J90" s="90">
        <v>0.52600000000000002</v>
      </c>
      <c r="K90" s="91">
        <v>0.52600000000000002</v>
      </c>
      <c r="L90" s="90"/>
      <c r="N90" s="92" t="s">
        <v>235</v>
      </c>
      <c r="Q90" s="92" t="s">
        <v>189</v>
      </c>
      <c r="S90" s="35" t="s">
        <v>190</v>
      </c>
      <c r="T90" s="35" t="s">
        <v>191</v>
      </c>
      <c r="U90" s="35" t="s">
        <v>192</v>
      </c>
      <c r="V90" s="35" t="s">
        <v>328</v>
      </c>
    </row>
    <row r="91" spans="1:22" ht="47.25" outlineLevel="1" x14ac:dyDescent="0.25">
      <c r="A91" s="76" t="s">
        <v>330</v>
      </c>
      <c r="B91" s="439" t="s">
        <v>331</v>
      </c>
      <c r="C91" s="441" t="s">
        <v>332</v>
      </c>
      <c r="D91" s="454">
        <v>2020</v>
      </c>
      <c r="E91" s="454" t="s">
        <v>28</v>
      </c>
      <c r="F91" s="455">
        <v>77</v>
      </c>
      <c r="G91" s="196">
        <v>15</v>
      </c>
      <c r="H91" s="471">
        <v>159.63226</v>
      </c>
      <c r="I91" s="89">
        <v>159632.26</v>
      </c>
      <c r="J91" s="90">
        <v>7.6999999999999999E-2</v>
      </c>
      <c r="K91" s="91">
        <v>7.6999999999999999E-2</v>
      </c>
      <c r="L91" s="90"/>
      <c r="N91" s="92" t="s">
        <v>333</v>
      </c>
      <c r="Q91" s="92" t="s">
        <v>189</v>
      </c>
      <c r="S91" s="35" t="s">
        <v>190</v>
      </c>
      <c r="T91" s="35" t="s">
        <v>191</v>
      </c>
      <c r="U91" s="35" t="s">
        <v>192</v>
      </c>
      <c r="V91" s="35" t="s">
        <v>331</v>
      </c>
    </row>
    <row r="92" spans="1:22" ht="31.5" outlineLevel="1" x14ac:dyDescent="0.25">
      <c r="A92" s="76" t="s">
        <v>334</v>
      </c>
      <c r="B92" s="439" t="s">
        <v>335</v>
      </c>
      <c r="C92" s="441" t="s">
        <v>336</v>
      </c>
      <c r="D92" s="454">
        <v>2020</v>
      </c>
      <c r="E92" s="454" t="s">
        <v>215</v>
      </c>
      <c r="F92" s="455">
        <v>100</v>
      </c>
      <c r="G92" s="196">
        <v>5</v>
      </c>
      <c r="H92" s="471">
        <v>12.097490000000001</v>
      </c>
      <c r="I92" s="89">
        <v>12097.49</v>
      </c>
      <c r="J92" s="90">
        <v>0.1</v>
      </c>
      <c r="K92" s="91">
        <v>0.1</v>
      </c>
      <c r="L92" s="90"/>
      <c r="N92" s="92" t="s">
        <v>204</v>
      </c>
      <c r="Q92" s="92" t="s">
        <v>189</v>
      </c>
      <c r="S92" s="35" t="s">
        <v>190</v>
      </c>
      <c r="T92" s="35" t="s">
        <v>191</v>
      </c>
      <c r="U92" s="35" t="s">
        <v>192</v>
      </c>
      <c r="V92" s="35" t="s">
        <v>335</v>
      </c>
    </row>
    <row r="93" spans="1:22" ht="47.25" outlineLevel="1" x14ac:dyDescent="0.25">
      <c r="A93" s="76" t="s">
        <v>337</v>
      </c>
      <c r="B93" s="439" t="s">
        <v>338</v>
      </c>
      <c r="C93" s="441" t="s">
        <v>339</v>
      </c>
      <c r="D93" s="454">
        <v>2020</v>
      </c>
      <c r="E93" s="454" t="s">
        <v>28</v>
      </c>
      <c r="F93" s="455">
        <v>330</v>
      </c>
      <c r="G93" s="196">
        <v>15</v>
      </c>
      <c r="H93" s="471">
        <v>60.867019999999997</v>
      </c>
      <c r="I93" s="89">
        <v>60867.02</v>
      </c>
      <c r="J93" s="90">
        <v>0.33</v>
      </c>
      <c r="K93" s="91">
        <v>0.33</v>
      </c>
      <c r="L93" s="90"/>
      <c r="N93" s="92" t="s">
        <v>340</v>
      </c>
      <c r="Q93" s="92" t="s">
        <v>189</v>
      </c>
      <c r="S93" s="35" t="s">
        <v>190</v>
      </c>
      <c r="T93" s="35" t="s">
        <v>191</v>
      </c>
      <c r="U93" s="35" t="s">
        <v>192</v>
      </c>
      <c r="V93" s="35" t="s">
        <v>338</v>
      </c>
    </row>
    <row r="94" spans="1:22" ht="47.25" outlineLevel="1" x14ac:dyDescent="0.25">
      <c r="A94" s="76" t="s">
        <v>341</v>
      </c>
      <c r="B94" s="439" t="s">
        <v>342</v>
      </c>
      <c r="C94" s="441" t="s">
        <v>343</v>
      </c>
      <c r="D94" s="454">
        <v>2020</v>
      </c>
      <c r="E94" s="454" t="s">
        <v>215</v>
      </c>
      <c r="F94" s="455">
        <v>120</v>
      </c>
      <c r="G94" s="196">
        <v>5</v>
      </c>
      <c r="H94" s="471">
        <v>25.620709999999999</v>
      </c>
      <c r="I94" s="89">
        <v>25620.71</v>
      </c>
      <c r="J94" s="90">
        <v>0.12</v>
      </c>
      <c r="K94" s="91">
        <v>0.12</v>
      </c>
      <c r="L94" s="90"/>
      <c r="N94" s="92" t="s">
        <v>272</v>
      </c>
      <c r="Q94" s="92" t="s">
        <v>189</v>
      </c>
      <c r="S94" s="35" t="s">
        <v>190</v>
      </c>
      <c r="T94" s="35" t="s">
        <v>191</v>
      </c>
      <c r="U94" s="35" t="s">
        <v>192</v>
      </c>
      <c r="V94" s="35" t="s">
        <v>342</v>
      </c>
    </row>
    <row r="95" spans="1:22" ht="47.25" outlineLevel="1" x14ac:dyDescent="0.25">
      <c r="A95" s="76" t="s">
        <v>344</v>
      </c>
      <c r="B95" s="439" t="s">
        <v>345</v>
      </c>
      <c r="C95" s="441" t="s">
        <v>346</v>
      </c>
      <c r="D95" s="454">
        <v>2020</v>
      </c>
      <c r="E95" s="454" t="s">
        <v>28</v>
      </c>
      <c r="F95" s="455">
        <v>250</v>
      </c>
      <c r="G95" s="196">
        <v>60</v>
      </c>
      <c r="H95" s="196">
        <v>88.703069999999997</v>
      </c>
      <c r="I95" s="81">
        <v>88703.07</v>
      </c>
      <c r="J95" s="90">
        <v>0.25</v>
      </c>
      <c r="K95" s="93">
        <v>0.25</v>
      </c>
      <c r="L95" s="90"/>
      <c r="N95" s="94" t="s">
        <v>347</v>
      </c>
      <c r="Q95" s="94" t="s">
        <v>189</v>
      </c>
      <c r="S95" s="35" t="s">
        <v>190</v>
      </c>
      <c r="T95" s="35" t="s">
        <v>191</v>
      </c>
      <c r="U95" s="35" t="s">
        <v>192</v>
      </c>
      <c r="V95" s="35" t="s">
        <v>345</v>
      </c>
    </row>
    <row r="96" spans="1:22" ht="47.25" outlineLevel="1" x14ac:dyDescent="0.25">
      <c r="A96" s="76" t="s">
        <v>348</v>
      </c>
      <c r="B96" s="439" t="s">
        <v>349</v>
      </c>
      <c r="C96" s="441" t="s">
        <v>350</v>
      </c>
      <c r="D96" s="454">
        <v>2020</v>
      </c>
      <c r="E96" s="454" t="s">
        <v>28</v>
      </c>
      <c r="F96" s="455">
        <v>140</v>
      </c>
      <c r="G96" s="196">
        <v>40</v>
      </c>
      <c r="H96" s="196">
        <v>31.176269999999999</v>
      </c>
      <c r="I96" s="81">
        <v>31176.27</v>
      </c>
      <c r="J96" s="90">
        <v>0.14000000000000001</v>
      </c>
      <c r="K96" s="93">
        <v>0.14000000000000001</v>
      </c>
      <c r="L96" s="90"/>
      <c r="N96" s="94" t="s">
        <v>235</v>
      </c>
      <c r="Q96" s="94" t="s">
        <v>189</v>
      </c>
      <c r="S96" s="35" t="s">
        <v>190</v>
      </c>
      <c r="T96" s="35" t="s">
        <v>191</v>
      </c>
      <c r="U96" s="35" t="s">
        <v>192</v>
      </c>
      <c r="V96" s="35" t="s">
        <v>349</v>
      </c>
    </row>
    <row r="97" spans="1:22" ht="47.25" outlineLevel="1" x14ac:dyDescent="0.25">
      <c r="A97" s="76" t="s">
        <v>351</v>
      </c>
      <c r="B97" s="439" t="s">
        <v>352</v>
      </c>
      <c r="C97" s="441" t="s">
        <v>353</v>
      </c>
      <c r="D97" s="454">
        <v>2020</v>
      </c>
      <c r="E97" s="454" t="s">
        <v>28</v>
      </c>
      <c r="F97" s="455">
        <v>360</v>
      </c>
      <c r="G97" s="196">
        <v>50</v>
      </c>
      <c r="H97" s="196">
        <v>97.510759999999991</v>
      </c>
      <c r="I97" s="81">
        <v>97510.76</v>
      </c>
      <c r="J97" s="90">
        <v>0.36</v>
      </c>
      <c r="K97" s="93">
        <v>0.36</v>
      </c>
      <c r="L97" s="90"/>
      <c r="N97" s="94" t="s">
        <v>239</v>
      </c>
      <c r="Q97" s="94" t="s">
        <v>189</v>
      </c>
      <c r="S97" s="35" t="s">
        <v>190</v>
      </c>
      <c r="T97" s="35" t="s">
        <v>191</v>
      </c>
      <c r="U97" s="35" t="s">
        <v>192</v>
      </c>
      <c r="V97" s="35" t="s">
        <v>352</v>
      </c>
    </row>
    <row r="98" spans="1:22" ht="47.25" outlineLevel="1" x14ac:dyDescent="0.25">
      <c r="A98" s="76" t="s">
        <v>354</v>
      </c>
      <c r="B98" s="439" t="s">
        <v>355</v>
      </c>
      <c r="C98" s="441" t="s">
        <v>356</v>
      </c>
      <c r="D98" s="454">
        <v>2020</v>
      </c>
      <c r="E98" s="454" t="s">
        <v>28</v>
      </c>
      <c r="F98" s="455">
        <v>400</v>
      </c>
      <c r="G98" s="196">
        <v>80</v>
      </c>
      <c r="H98" s="196">
        <v>157.71059</v>
      </c>
      <c r="I98" s="81">
        <v>157710.59</v>
      </c>
      <c r="J98" s="90">
        <v>0.4</v>
      </c>
      <c r="K98" s="93">
        <v>0.4</v>
      </c>
      <c r="L98" s="90"/>
      <c r="N98" s="94" t="s">
        <v>357</v>
      </c>
      <c r="Q98" s="94" t="s">
        <v>189</v>
      </c>
      <c r="S98" s="35" t="s">
        <v>190</v>
      </c>
      <c r="T98" s="35" t="s">
        <v>191</v>
      </c>
      <c r="U98" s="35" t="s">
        <v>192</v>
      </c>
      <c r="V98" s="35" t="s">
        <v>355</v>
      </c>
    </row>
    <row r="99" spans="1:22" ht="47.25" outlineLevel="1" x14ac:dyDescent="0.25">
      <c r="A99" s="76" t="s">
        <v>358</v>
      </c>
      <c r="B99" s="439" t="s">
        <v>359</v>
      </c>
      <c r="C99" s="441" t="s">
        <v>360</v>
      </c>
      <c r="D99" s="454">
        <v>2020</v>
      </c>
      <c r="E99" s="454" t="s">
        <v>28</v>
      </c>
      <c r="F99" s="455">
        <v>70</v>
      </c>
      <c r="G99" s="196">
        <v>20</v>
      </c>
      <c r="H99" s="196">
        <v>19.048380000000002</v>
      </c>
      <c r="I99" s="81">
        <v>19048.38</v>
      </c>
      <c r="J99" s="90">
        <v>7.0000000000000007E-2</v>
      </c>
      <c r="K99" s="93">
        <v>7.0000000000000007E-2</v>
      </c>
      <c r="L99" s="90"/>
      <c r="N99" s="94" t="s">
        <v>200</v>
      </c>
      <c r="Q99" s="94" t="s">
        <v>189</v>
      </c>
      <c r="S99" s="35" t="s">
        <v>190</v>
      </c>
      <c r="T99" s="35" t="s">
        <v>191</v>
      </c>
      <c r="U99" s="35" t="s">
        <v>192</v>
      </c>
      <c r="V99" s="35" t="s">
        <v>359</v>
      </c>
    </row>
    <row r="100" spans="1:22" ht="47.25" outlineLevel="1" x14ac:dyDescent="0.25">
      <c r="A100" s="76" t="s">
        <v>361</v>
      </c>
      <c r="B100" s="439" t="s">
        <v>362</v>
      </c>
      <c r="C100" s="441" t="s">
        <v>360</v>
      </c>
      <c r="D100" s="454">
        <v>2020</v>
      </c>
      <c r="E100" s="454" t="s">
        <v>28</v>
      </c>
      <c r="F100" s="455">
        <v>150</v>
      </c>
      <c r="G100" s="196">
        <v>20</v>
      </c>
      <c r="H100" s="196">
        <v>39.084330000000001</v>
      </c>
      <c r="I100" s="81">
        <v>39084.33</v>
      </c>
      <c r="J100" s="90">
        <v>0.15</v>
      </c>
      <c r="K100" s="93">
        <v>0.15</v>
      </c>
      <c r="L100" s="90"/>
      <c r="N100" s="94" t="s">
        <v>200</v>
      </c>
      <c r="Q100" s="94" t="s">
        <v>189</v>
      </c>
      <c r="S100" s="35" t="s">
        <v>190</v>
      </c>
      <c r="T100" s="35" t="s">
        <v>191</v>
      </c>
      <c r="U100" s="35" t="s">
        <v>192</v>
      </c>
      <c r="V100" s="35" t="s">
        <v>362</v>
      </c>
    </row>
    <row r="101" spans="1:22" ht="47.25" outlineLevel="1" x14ac:dyDescent="0.25">
      <c r="A101" s="76" t="s">
        <v>363</v>
      </c>
      <c r="B101" s="439" t="s">
        <v>364</v>
      </c>
      <c r="C101" s="441" t="s">
        <v>365</v>
      </c>
      <c r="D101" s="454">
        <v>2020</v>
      </c>
      <c r="E101" s="454" t="s">
        <v>28</v>
      </c>
      <c r="F101" s="455">
        <v>25</v>
      </c>
      <c r="G101" s="196">
        <v>25</v>
      </c>
      <c r="H101" s="196">
        <v>9.4366200000000013</v>
      </c>
      <c r="I101" s="81">
        <v>9436.6200000000008</v>
      </c>
      <c r="J101" s="90">
        <v>2.5000000000000001E-2</v>
      </c>
      <c r="K101" s="93">
        <v>2.5000000000000001E-2</v>
      </c>
      <c r="L101" s="90"/>
      <c r="N101" s="94" t="s">
        <v>216</v>
      </c>
      <c r="Q101" s="94" t="s">
        <v>189</v>
      </c>
      <c r="S101" s="35" t="s">
        <v>190</v>
      </c>
      <c r="T101" s="35" t="s">
        <v>191</v>
      </c>
      <c r="U101" s="35" t="s">
        <v>192</v>
      </c>
      <c r="V101" s="35" t="s">
        <v>364</v>
      </c>
    </row>
    <row r="102" spans="1:22" ht="47.25" outlineLevel="1" x14ac:dyDescent="0.25">
      <c r="A102" s="76" t="s">
        <v>366</v>
      </c>
      <c r="B102" s="439" t="s">
        <v>367</v>
      </c>
      <c r="C102" s="441" t="s">
        <v>368</v>
      </c>
      <c r="D102" s="454">
        <v>2020</v>
      </c>
      <c r="E102" s="454" t="s">
        <v>28</v>
      </c>
      <c r="F102" s="455">
        <v>200</v>
      </c>
      <c r="G102" s="196">
        <v>30</v>
      </c>
      <c r="H102" s="196">
        <v>57.106360000000002</v>
      </c>
      <c r="I102" s="81">
        <v>57106.36</v>
      </c>
      <c r="J102" s="90">
        <v>0.2</v>
      </c>
      <c r="K102" s="93">
        <v>0.2</v>
      </c>
      <c r="L102" s="90"/>
      <c r="N102" s="94" t="s">
        <v>208</v>
      </c>
      <c r="Q102" s="94" t="s">
        <v>189</v>
      </c>
      <c r="S102" s="35" t="s">
        <v>190</v>
      </c>
      <c r="T102" s="35" t="s">
        <v>191</v>
      </c>
      <c r="U102" s="35" t="s">
        <v>192</v>
      </c>
      <c r="V102" s="35" t="s">
        <v>367</v>
      </c>
    </row>
    <row r="103" spans="1:22" ht="47.25" outlineLevel="1" x14ac:dyDescent="0.25">
      <c r="A103" s="76" t="s">
        <v>369</v>
      </c>
      <c r="B103" s="439" t="s">
        <v>370</v>
      </c>
      <c r="C103" s="441" t="s">
        <v>371</v>
      </c>
      <c r="D103" s="454">
        <v>2020</v>
      </c>
      <c r="E103" s="454" t="s">
        <v>28</v>
      </c>
      <c r="F103" s="455">
        <v>620</v>
      </c>
      <c r="G103" s="196">
        <v>25</v>
      </c>
      <c r="H103" s="196">
        <v>148.44968</v>
      </c>
      <c r="I103" s="81">
        <v>148449.68</v>
      </c>
      <c r="J103" s="90">
        <v>0.62</v>
      </c>
      <c r="K103" s="93">
        <v>0.62</v>
      </c>
      <c r="L103" s="90"/>
      <c r="N103" s="94" t="s">
        <v>314</v>
      </c>
      <c r="Q103" s="94" t="s">
        <v>189</v>
      </c>
      <c r="S103" s="35" t="s">
        <v>190</v>
      </c>
      <c r="T103" s="35" t="s">
        <v>191</v>
      </c>
      <c r="U103" s="35" t="s">
        <v>192</v>
      </c>
      <c r="V103" s="35" t="s">
        <v>370</v>
      </c>
    </row>
    <row r="104" spans="1:22" ht="47.25" outlineLevel="1" x14ac:dyDescent="0.25">
      <c r="A104" s="76" t="s">
        <v>372</v>
      </c>
      <c r="B104" s="439" t="s">
        <v>373</v>
      </c>
      <c r="C104" s="441" t="s">
        <v>374</v>
      </c>
      <c r="D104" s="454">
        <v>2020</v>
      </c>
      <c r="E104" s="454" t="s">
        <v>28</v>
      </c>
      <c r="F104" s="455">
        <v>290</v>
      </c>
      <c r="G104" s="196">
        <v>75</v>
      </c>
      <c r="H104" s="196">
        <v>85.201130000000006</v>
      </c>
      <c r="I104" s="81">
        <v>85201.13</v>
      </c>
      <c r="J104" s="90">
        <v>0.28999999999999998</v>
      </c>
      <c r="K104" s="93">
        <v>0.28999999999999998</v>
      </c>
      <c r="L104" s="90"/>
      <c r="N104" s="94" t="s">
        <v>239</v>
      </c>
      <c r="Q104" s="94" t="s">
        <v>189</v>
      </c>
      <c r="S104" s="35" t="s">
        <v>190</v>
      </c>
      <c r="T104" s="35" t="s">
        <v>191</v>
      </c>
      <c r="U104" s="35" t="s">
        <v>192</v>
      </c>
      <c r="V104" s="35" t="s">
        <v>373</v>
      </c>
    </row>
    <row r="105" spans="1:22" ht="47.25" outlineLevel="1" x14ac:dyDescent="0.25">
      <c r="A105" s="76" t="s">
        <v>375</v>
      </c>
      <c r="B105" s="439" t="s">
        <v>376</v>
      </c>
      <c r="C105" s="441" t="s">
        <v>377</v>
      </c>
      <c r="D105" s="454">
        <v>2020</v>
      </c>
      <c r="E105" s="454" t="s">
        <v>28</v>
      </c>
      <c r="F105" s="455">
        <v>440</v>
      </c>
      <c r="G105" s="196">
        <v>60</v>
      </c>
      <c r="H105" s="196">
        <v>133.62335000000002</v>
      </c>
      <c r="I105" s="81">
        <v>133623.35</v>
      </c>
      <c r="J105" s="90">
        <v>0.44</v>
      </c>
      <c r="K105" s="93">
        <v>0.44</v>
      </c>
      <c r="L105" s="90"/>
      <c r="N105" s="94" t="s">
        <v>239</v>
      </c>
      <c r="Q105" s="94" t="s">
        <v>189</v>
      </c>
      <c r="S105" s="35" t="s">
        <v>190</v>
      </c>
      <c r="T105" s="35" t="s">
        <v>191</v>
      </c>
      <c r="U105" s="35" t="s">
        <v>192</v>
      </c>
      <c r="V105" s="35" t="s">
        <v>376</v>
      </c>
    </row>
    <row r="106" spans="1:22" ht="47.25" outlineLevel="1" x14ac:dyDescent="0.25">
      <c r="A106" s="76" t="s">
        <v>378</v>
      </c>
      <c r="B106" s="439" t="s">
        <v>379</v>
      </c>
      <c r="C106" s="441" t="s">
        <v>380</v>
      </c>
      <c r="D106" s="454">
        <v>2020</v>
      </c>
      <c r="E106" s="454" t="s">
        <v>28</v>
      </c>
      <c r="F106" s="455">
        <v>310</v>
      </c>
      <c r="G106" s="196">
        <v>30</v>
      </c>
      <c r="H106" s="196">
        <v>63.712679999999999</v>
      </c>
      <c r="I106" s="81">
        <v>63712.68</v>
      </c>
      <c r="J106" s="90">
        <v>0.31</v>
      </c>
      <c r="K106" s="93">
        <v>0.31</v>
      </c>
      <c r="L106" s="90"/>
      <c r="N106" s="94" t="s">
        <v>250</v>
      </c>
      <c r="Q106" s="94" t="s">
        <v>189</v>
      </c>
      <c r="S106" s="35" t="s">
        <v>190</v>
      </c>
      <c r="T106" s="35" t="s">
        <v>191</v>
      </c>
      <c r="U106" s="35" t="s">
        <v>192</v>
      </c>
      <c r="V106" s="35" t="s">
        <v>379</v>
      </c>
    </row>
    <row r="107" spans="1:22" ht="47.25" outlineLevel="1" x14ac:dyDescent="0.25">
      <c r="A107" s="76" t="s">
        <v>381</v>
      </c>
      <c r="B107" s="439" t="s">
        <v>382</v>
      </c>
      <c r="C107" s="441" t="s">
        <v>383</v>
      </c>
      <c r="D107" s="454">
        <v>2020</v>
      </c>
      <c r="E107" s="454" t="s">
        <v>28</v>
      </c>
      <c r="F107" s="455">
        <v>265</v>
      </c>
      <c r="G107" s="196">
        <v>30</v>
      </c>
      <c r="H107" s="196">
        <v>57.386960000000002</v>
      </c>
      <c r="I107" s="81">
        <v>57386.96</v>
      </c>
      <c r="J107" s="90">
        <v>0.26500000000000001</v>
      </c>
      <c r="K107" s="93">
        <v>0.26500000000000001</v>
      </c>
      <c r="L107" s="90"/>
      <c r="N107" s="94" t="s">
        <v>314</v>
      </c>
      <c r="Q107" s="94" t="s">
        <v>189</v>
      </c>
      <c r="S107" s="35" t="s">
        <v>190</v>
      </c>
      <c r="T107" s="35" t="s">
        <v>191</v>
      </c>
      <c r="U107" s="35" t="s">
        <v>192</v>
      </c>
      <c r="V107" s="35" t="s">
        <v>382</v>
      </c>
    </row>
    <row r="108" spans="1:22" ht="47.25" outlineLevel="1" x14ac:dyDescent="0.25">
      <c r="A108" s="76" t="s">
        <v>384</v>
      </c>
      <c r="B108" s="439" t="s">
        <v>385</v>
      </c>
      <c r="C108" s="441" t="s">
        <v>386</v>
      </c>
      <c r="D108" s="454">
        <v>2020</v>
      </c>
      <c r="E108" s="454" t="s">
        <v>28</v>
      </c>
      <c r="F108" s="455">
        <v>234</v>
      </c>
      <c r="G108" s="196">
        <v>50</v>
      </c>
      <c r="H108" s="196">
        <v>293.20421999999996</v>
      </c>
      <c r="I108" s="81">
        <v>293204.21999999997</v>
      </c>
      <c r="J108" s="90">
        <v>0.23400000000000001</v>
      </c>
      <c r="K108" s="93">
        <v>0.23400000000000001</v>
      </c>
      <c r="L108" s="90"/>
      <c r="N108" s="94" t="s">
        <v>387</v>
      </c>
      <c r="Q108" s="94" t="s">
        <v>189</v>
      </c>
      <c r="S108" s="35" t="s">
        <v>190</v>
      </c>
      <c r="T108" s="35" t="s">
        <v>191</v>
      </c>
      <c r="U108" s="35" t="s">
        <v>192</v>
      </c>
      <c r="V108" s="35" t="s">
        <v>385</v>
      </c>
    </row>
    <row r="109" spans="1:22" ht="47.25" outlineLevel="1" x14ac:dyDescent="0.25">
      <c r="A109" s="76" t="s">
        <v>388</v>
      </c>
      <c r="B109" s="439" t="s">
        <v>389</v>
      </c>
      <c r="C109" s="441" t="s">
        <v>390</v>
      </c>
      <c r="D109" s="454">
        <v>2020</v>
      </c>
      <c r="E109" s="454" t="s">
        <v>28</v>
      </c>
      <c r="F109" s="455">
        <v>150</v>
      </c>
      <c r="G109" s="196">
        <v>24</v>
      </c>
      <c r="H109" s="196">
        <v>33.54271</v>
      </c>
      <c r="I109" s="81">
        <v>33542.71</v>
      </c>
      <c r="J109" s="90">
        <v>0.15</v>
      </c>
      <c r="K109" s="93">
        <v>0.15</v>
      </c>
      <c r="L109" s="90"/>
      <c r="N109" s="94" t="s">
        <v>200</v>
      </c>
      <c r="Q109" s="94" t="s">
        <v>189</v>
      </c>
      <c r="S109" s="35" t="s">
        <v>190</v>
      </c>
      <c r="T109" s="35" t="s">
        <v>191</v>
      </c>
      <c r="U109" s="35" t="s">
        <v>192</v>
      </c>
      <c r="V109" s="35" t="s">
        <v>389</v>
      </c>
    </row>
    <row r="110" spans="1:22" ht="47.25" outlineLevel="1" x14ac:dyDescent="0.25">
      <c r="A110" s="76" t="s">
        <v>391</v>
      </c>
      <c r="B110" s="439" t="s">
        <v>392</v>
      </c>
      <c r="C110" s="441" t="s">
        <v>393</v>
      </c>
      <c r="D110" s="454">
        <v>2020</v>
      </c>
      <c r="E110" s="454" t="s">
        <v>28</v>
      </c>
      <c r="F110" s="455">
        <v>170</v>
      </c>
      <c r="G110" s="196">
        <v>30</v>
      </c>
      <c r="H110" s="196">
        <v>31.54983</v>
      </c>
      <c r="I110" s="81">
        <v>31549.83</v>
      </c>
      <c r="J110" s="90">
        <v>0.17</v>
      </c>
      <c r="K110" s="93">
        <v>0.17</v>
      </c>
      <c r="L110" s="90"/>
      <c r="N110" s="94" t="s">
        <v>394</v>
      </c>
      <c r="Q110" s="94" t="s">
        <v>189</v>
      </c>
      <c r="S110" s="35" t="s">
        <v>190</v>
      </c>
      <c r="T110" s="35" t="s">
        <v>191</v>
      </c>
      <c r="U110" s="35" t="s">
        <v>192</v>
      </c>
      <c r="V110" s="35" t="s">
        <v>392</v>
      </c>
    </row>
    <row r="111" spans="1:22" ht="47.25" outlineLevel="1" x14ac:dyDescent="0.25">
      <c r="A111" s="76" t="s">
        <v>395</v>
      </c>
      <c r="B111" s="439" t="s">
        <v>396</v>
      </c>
      <c r="C111" s="441" t="s">
        <v>397</v>
      </c>
      <c r="D111" s="454">
        <v>2020</v>
      </c>
      <c r="E111" s="454" t="s">
        <v>28</v>
      </c>
      <c r="F111" s="455">
        <v>280</v>
      </c>
      <c r="G111" s="196">
        <v>50</v>
      </c>
      <c r="H111" s="196">
        <v>81.941119999999998</v>
      </c>
      <c r="I111" s="81">
        <v>81941.119999999995</v>
      </c>
      <c r="J111" s="90">
        <v>0.28000000000000003</v>
      </c>
      <c r="K111" s="93">
        <v>0.28000000000000003</v>
      </c>
      <c r="L111" s="90"/>
      <c r="N111" s="94" t="s">
        <v>239</v>
      </c>
      <c r="Q111" s="94" t="s">
        <v>189</v>
      </c>
      <c r="S111" s="35" t="s">
        <v>190</v>
      </c>
      <c r="T111" s="35" t="s">
        <v>191</v>
      </c>
      <c r="U111" s="35" t="s">
        <v>192</v>
      </c>
      <c r="V111" s="35" t="s">
        <v>396</v>
      </c>
    </row>
    <row r="112" spans="1:22" ht="47.25" outlineLevel="1" x14ac:dyDescent="0.25">
      <c r="A112" s="76" t="s">
        <v>398</v>
      </c>
      <c r="B112" s="439" t="s">
        <v>399</v>
      </c>
      <c r="C112" s="441" t="s">
        <v>400</v>
      </c>
      <c r="D112" s="454">
        <v>2020</v>
      </c>
      <c r="E112" s="454" t="s">
        <v>28</v>
      </c>
      <c r="F112" s="455">
        <v>150</v>
      </c>
      <c r="G112" s="196">
        <v>25</v>
      </c>
      <c r="H112" s="196">
        <v>45.55659</v>
      </c>
      <c r="I112" s="81">
        <v>45556.59</v>
      </c>
      <c r="J112" s="90">
        <v>0.15</v>
      </c>
      <c r="K112" s="93">
        <v>0.15</v>
      </c>
      <c r="L112" s="90"/>
      <c r="N112" s="94" t="s">
        <v>200</v>
      </c>
      <c r="Q112" s="94" t="s">
        <v>189</v>
      </c>
      <c r="S112" s="35" t="s">
        <v>190</v>
      </c>
      <c r="T112" s="35" t="s">
        <v>191</v>
      </c>
      <c r="U112" s="35" t="s">
        <v>192</v>
      </c>
      <c r="V112" s="35" t="s">
        <v>399</v>
      </c>
    </row>
    <row r="113" spans="1:22" ht="47.25" outlineLevel="1" x14ac:dyDescent="0.25">
      <c r="A113" s="76" t="s">
        <v>401</v>
      </c>
      <c r="B113" s="439" t="s">
        <v>402</v>
      </c>
      <c r="C113" s="441" t="s">
        <v>403</v>
      </c>
      <c r="D113" s="454">
        <v>2020</v>
      </c>
      <c r="E113" s="454" t="s">
        <v>28</v>
      </c>
      <c r="F113" s="455">
        <v>190</v>
      </c>
      <c r="G113" s="196">
        <v>40</v>
      </c>
      <c r="H113" s="196">
        <v>54.051110000000001</v>
      </c>
      <c r="I113" s="81">
        <v>54051.11</v>
      </c>
      <c r="J113" s="90">
        <v>0.19</v>
      </c>
      <c r="K113" s="93">
        <v>0.19</v>
      </c>
      <c r="L113" s="90"/>
      <c r="N113" s="94" t="s">
        <v>314</v>
      </c>
      <c r="Q113" s="94" t="s">
        <v>189</v>
      </c>
      <c r="S113" s="35" t="s">
        <v>190</v>
      </c>
      <c r="T113" s="35" t="s">
        <v>191</v>
      </c>
      <c r="U113" s="35" t="s">
        <v>404</v>
      </c>
      <c r="V113" s="35" t="s">
        <v>402</v>
      </c>
    </row>
    <row r="114" spans="1:22" ht="47.25" outlineLevel="1" x14ac:dyDescent="0.25">
      <c r="A114" s="76" t="s">
        <v>405</v>
      </c>
      <c r="B114" s="439" t="s">
        <v>406</v>
      </c>
      <c r="C114" s="441" t="s">
        <v>407</v>
      </c>
      <c r="D114" s="454">
        <v>2020</v>
      </c>
      <c r="E114" s="454" t="s">
        <v>28</v>
      </c>
      <c r="F114" s="455">
        <v>148</v>
      </c>
      <c r="G114" s="196">
        <v>80</v>
      </c>
      <c r="H114" s="196">
        <v>195.49942000000001</v>
      </c>
      <c r="I114" s="81">
        <v>195499.42</v>
      </c>
      <c r="J114" s="90">
        <v>0.14799999999999999</v>
      </c>
      <c r="K114" s="93">
        <v>0.14799999999999999</v>
      </c>
      <c r="L114" s="90"/>
      <c r="N114" s="94" t="s">
        <v>408</v>
      </c>
      <c r="Q114" s="94" t="s">
        <v>189</v>
      </c>
      <c r="S114" s="35" t="s">
        <v>190</v>
      </c>
      <c r="T114" s="35" t="s">
        <v>191</v>
      </c>
      <c r="U114" s="35" t="s">
        <v>192</v>
      </c>
      <c r="V114" s="35" t="s">
        <v>406</v>
      </c>
    </row>
    <row r="115" spans="1:22" ht="31.5" outlineLevel="1" x14ac:dyDescent="0.25">
      <c r="A115" s="76" t="s">
        <v>409</v>
      </c>
      <c r="B115" s="439" t="s">
        <v>410</v>
      </c>
      <c r="C115" s="441" t="s">
        <v>411</v>
      </c>
      <c r="D115" s="454">
        <v>2020</v>
      </c>
      <c r="E115" s="454" t="s">
        <v>28</v>
      </c>
      <c r="F115" s="455">
        <v>160</v>
      </c>
      <c r="G115" s="196">
        <v>30</v>
      </c>
      <c r="H115" s="196">
        <v>234.23614000000001</v>
      </c>
      <c r="I115" s="81">
        <v>234236.14</v>
      </c>
      <c r="J115" s="90">
        <v>0.16</v>
      </c>
      <c r="K115" s="93">
        <v>0.16</v>
      </c>
      <c r="L115" s="90"/>
      <c r="N115" s="94" t="s">
        <v>412</v>
      </c>
      <c r="Q115" s="94" t="s">
        <v>189</v>
      </c>
      <c r="S115" s="35" t="s">
        <v>190</v>
      </c>
      <c r="T115" s="35" t="s">
        <v>191</v>
      </c>
      <c r="U115" s="35" t="s">
        <v>192</v>
      </c>
      <c r="V115" s="35" t="s">
        <v>410</v>
      </c>
    </row>
    <row r="116" spans="1:22" ht="47.25" outlineLevel="1" x14ac:dyDescent="0.25">
      <c r="A116" s="76" t="s">
        <v>413</v>
      </c>
      <c r="B116" s="439" t="s">
        <v>414</v>
      </c>
      <c r="C116" s="441" t="s">
        <v>415</v>
      </c>
      <c r="D116" s="454">
        <v>2020</v>
      </c>
      <c r="E116" s="454" t="s">
        <v>28</v>
      </c>
      <c r="F116" s="455">
        <v>20</v>
      </c>
      <c r="G116" s="196">
        <v>50</v>
      </c>
      <c r="H116" s="196">
        <v>173.73534000000001</v>
      </c>
      <c r="I116" s="81">
        <v>173735.34</v>
      </c>
      <c r="J116" s="90">
        <v>3.5000000000000003E-2</v>
      </c>
      <c r="K116" s="93">
        <v>0.02</v>
      </c>
      <c r="L116" s="95">
        <v>1.4999999999999999E-2</v>
      </c>
      <c r="M116" s="96">
        <v>6.3E-2</v>
      </c>
      <c r="N116" s="35" t="s">
        <v>416</v>
      </c>
      <c r="P116" s="96" t="s">
        <v>417</v>
      </c>
      <c r="Q116" s="94" t="s">
        <v>189</v>
      </c>
      <c r="R116" s="96" t="s">
        <v>418</v>
      </c>
      <c r="S116" s="35" t="s">
        <v>325</v>
      </c>
      <c r="T116" s="35" t="s">
        <v>326</v>
      </c>
      <c r="U116" s="35" t="s">
        <v>192</v>
      </c>
      <c r="V116" s="35" t="s">
        <v>414</v>
      </c>
    </row>
    <row r="117" spans="1:22" ht="47.25" outlineLevel="1" x14ac:dyDescent="0.25">
      <c r="A117" s="76" t="s">
        <v>419</v>
      </c>
      <c r="B117" s="439" t="s">
        <v>420</v>
      </c>
      <c r="C117" s="441" t="s">
        <v>421</v>
      </c>
      <c r="D117" s="454">
        <v>2020</v>
      </c>
      <c r="E117" s="454" t="s">
        <v>28</v>
      </c>
      <c r="F117" s="455">
        <v>640</v>
      </c>
      <c r="G117" s="196">
        <v>70</v>
      </c>
      <c r="H117" s="196">
        <v>817.44416999999999</v>
      </c>
      <c r="I117" s="81">
        <v>817444.17</v>
      </c>
      <c r="J117" s="90">
        <v>0.64</v>
      </c>
      <c r="K117" s="93">
        <v>0.64</v>
      </c>
      <c r="L117" s="90"/>
      <c r="N117" s="94" t="s">
        <v>412</v>
      </c>
      <c r="Q117" s="94" t="s">
        <v>189</v>
      </c>
      <c r="S117" s="35" t="s">
        <v>190</v>
      </c>
      <c r="T117" s="35" t="s">
        <v>191</v>
      </c>
      <c r="U117" s="35" t="s">
        <v>192</v>
      </c>
      <c r="V117" s="35" t="s">
        <v>420</v>
      </c>
    </row>
    <row r="118" spans="1:22" ht="47.25" outlineLevel="1" x14ac:dyDescent="0.25">
      <c r="A118" s="76" t="s">
        <v>422</v>
      </c>
      <c r="B118" s="439" t="s">
        <v>423</v>
      </c>
      <c r="C118" s="441" t="s">
        <v>424</v>
      </c>
      <c r="D118" s="454">
        <v>2020</v>
      </c>
      <c r="E118" s="454" t="s">
        <v>28</v>
      </c>
      <c r="F118" s="455">
        <v>45</v>
      </c>
      <c r="G118" s="196">
        <v>30</v>
      </c>
      <c r="H118" s="196">
        <v>6.4760400000000002</v>
      </c>
      <c r="I118" s="81">
        <v>6476.04</v>
      </c>
      <c r="J118" s="90">
        <v>4.4999999999999998E-2</v>
      </c>
      <c r="K118" s="93">
        <v>4.4999999999999998E-2</v>
      </c>
      <c r="L118" s="90"/>
      <c r="N118" s="94" t="s">
        <v>425</v>
      </c>
      <c r="Q118" s="94" t="s">
        <v>189</v>
      </c>
      <c r="S118" s="35" t="s">
        <v>190</v>
      </c>
      <c r="T118" s="35" t="s">
        <v>191</v>
      </c>
      <c r="U118" s="35" t="s">
        <v>192</v>
      </c>
      <c r="V118" s="35" t="s">
        <v>423</v>
      </c>
    </row>
    <row r="119" spans="1:22" outlineLevel="1" x14ac:dyDescent="0.25">
      <c r="A119" s="76" t="s">
        <v>426</v>
      </c>
      <c r="B119" s="249" t="s">
        <v>141</v>
      </c>
      <c r="C119" s="196"/>
      <c r="D119" s="454"/>
      <c r="E119" s="454"/>
      <c r="F119" s="455"/>
      <c r="G119" s="196"/>
      <c r="H119" s="196"/>
      <c r="I119" s="81"/>
      <c r="J119" s="81"/>
      <c r="K119" s="81"/>
      <c r="L119" s="81"/>
    </row>
    <row r="120" spans="1:22" outlineLevel="1" x14ac:dyDescent="0.25">
      <c r="A120" s="85" t="s">
        <v>427</v>
      </c>
      <c r="B120" s="476" t="s">
        <v>143</v>
      </c>
      <c r="C120" s="196"/>
      <c r="D120" s="454"/>
      <c r="E120" s="454"/>
      <c r="F120" s="455"/>
      <c r="G120" s="196"/>
      <c r="H120" s="196"/>
      <c r="I120" s="81"/>
      <c r="J120" s="81"/>
      <c r="K120" s="81"/>
      <c r="L120" s="81"/>
    </row>
    <row r="121" spans="1:22" outlineLevel="1" x14ac:dyDescent="0.25">
      <c r="A121" s="76" t="s">
        <v>428</v>
      </c>
      <c r="B121" s="249" t="s">
        <v>139</v>
      </c>
      <c r="C121" s="196"/>
      <c r="D121" s="454"/>
      <c r="E121" s="454"/>
      <c r="F121" s="455"/>
      <c r="G121" s="196"/>
      <c r="H121" s="196"/>
      <c r="I121" s="81"/>
      <c r="J121" s="81"/>
      <c r="K121" s="81"/>
      <c r="L121" s="81"/>
    </row>
    <row r="122" spans="1:22" ht="47.25" outlineLevel="1" x14ac:dyDescent="0.25">
      <c r="A122" s="76" t="s">
        <v>128</v>
      </c>
      <c r="B122" s="439" t="s">
        <v>429</v>
      </c>
      <c r="C122" s="441" t="s">
        <v>430</v>
      </c>
      <c r="D122" s="454">
        <v>2020</v>
      </c>
      <c r="E122" s="454" t="s">
        <v>28</v>
      </c>
      <c r="F122" s="455">
        <v>320</v>
      </c>
      <c r="G122" s="196">
        <v>60</v>
      </c>
      <c r="H122" s="196">
        <v>140.70746</v>
      </c>
      <c r="I122" s="81">
        <v>140707.46</v>
      </c>
      <c r="J122" s="90">
        <v>0.32</v>
      </c>
      <c r="K122" s="93">
        <v>0.32</v>
      </c>
      <c r="L122" s="90"/>
      <c r="N122" s="94" t="s">
        <v>431</v>
      </c>
      <c r="Q122" s="94" t="s">
        <v>189</v>
      </c>
      <c r="S122" s="35" t="s">
        <v>190</v>
      </c>
      <c r="T122" s="35" t="s">
        <v>191</v>
      </c>
      <c r="U122" s="35" t="s">
        <v>192</v>
      </c>
      <c r="V122" s="35" t="s">
        <v>429</v>
      </c>
    </row>
    <row r="123" spans="1:22" ht="47.25" outlineLevel="1" x14ac:dyDescent="0.25">
      <c r="A123" s="97" t="s">
        <v>193</v>
      </c>
      <c r="B123" s="439" t="s">
        <v>432</v>
      </c>
      <c r="C123" s="441" t="s">
        <v>433</v>
      </c>
      <c r="D123" s="454">
        <v>2020</v>
      </c>
      <c r="E123" s="454" t="s">
        <v>28</v>
      </c>
      <c r="F123" s="455">
        <v>240</v>
      </c>
      <c r="G123" s="196">
        <v>74</v>
      </c>
      <c r="H123" s="196">
        <v>95.382360000000006</v>
      </c>
      <c r="I123" s="81">
        <v>95382.36</v>
      </c>
      <c r="J123" s="90">
        <v>0.24</v>
      </c>
      <c r="K123" s="93">
        <v>0.24</v>
      </c>
      <c r="L123" s="90"/>
      <c r="N123" s="94" t="s">
        <v>434</v>
      </c>
      <c r="Q123" s="94" t="s">
        <v>189</v>
      </c>
      <c r="S123" s="35" t="s">
        <v>190</v>
      </c>
      <c r="T123" s="35" t="s">
        <v>191</v>
      </c>
      <c r="U123" s="35" t="s">
        <v>192</v>
      </c>
      <c r="V123" s="35" t="s">
        <v>432</v>
      </c>
    </row>
    <row r="124" spans="1:22" ht="31.5" outlineLevel="1" x14ac:dyDescent="0.25">
      <c r="A124" s="76" t="s">
        <v>197</v>
      </c>
      <c r="B124" s="439" t="s">
        <v>435</v>
      </c>
      <c r="C124" s="441" t="s">
        <v>436</v>
      </c>
      <c r="D124" s="454">
        <v>2020</v>
      </c>
      <c r="E124" s="454" t="s">
        <v>28</v>
      </c>
      <c r="F124" s="455">
        <v>400</v>
      </c>
      <c r="G124" s="196">
        <v>150</v>
      </c>
      <c r="H124" s="196">
        <v>461.32047</v>
      </c>
      <c r="I124" s="81">
        <v>461320.47</v>
      </c>
      <c r="J124" s="90">
        <v>0.4</v>
      </c>
      <c r="K124" s="93">
        <v>0.4</v>
      </c>
      <c r="L124" s="90"/>
      <c r="N124" s="94" t="s">
        <v>437</v>
      </c>
      <c r="Q124" s="94" t="s">
        <v>189</v>
      </c>
      <c r="S124" s="35" t="s">
        <v>190</v>
      </c>
      <c r="T124" s="35" t="s">
        <v>191</v>
      </c>
      <c r="U124" s="35" t="s">
        <v>192</v>
      </c>
      <c r="V124" s="35" t="s">
        <v>435</v>
      </c>
    </row>
    <row r="125" spans="1:22" hidden="1" outlineLevel="1" x14ac:dyDescent="0.25">
      <c r="A125" s="76" t="s">
        <v>438</v>
      </c>
      <c r="B125" s="82" t="s">
        <v>141</v>
      </c>
      <c r="C125" s="78"/>
      <c r="D125" s="163"/>
      <c r="E125" s="163"/>
      <c r="F125" s="378"/>
      <c r="G125" s="162"/>
      <c r="H125" s="162"/>
      <c r="I125" s="81"/>
      <c r="J125" s="81"/>
      <c r="K125" s="81"/>
      <c r="L125" s="81"/>
    </row>
    <row r="126" spans="1:22" hidden="1" outlineLevel="1" x14ac:dyDescent="0.25">
      <c r="A126" s="76" t="s">
        <v>439</v>
      </c>
      <c r="B126" s="77" t="s">
        <v>147</v>
      </c>
      <c r="C126" s="78"/>
      <c r="D126" s="163"/>
      <c r="E126" s="163"/>
      <c r="F126" s="378"/>
      <c r="G126" s="162"/>
      <c r="H126" s="162"/>
      <c r="I126" s="81"/>
      <c r="J126" s="81"/>
      <c r="K126" s="81"/>
      <c r="L126" s="81"/>
    </row>
    <row r="127" spans="1:22" hidden="1" outlineLevel="1" x14ac:dyDescent="0.25">
      <c r="A127" s="76" t="s">
        <v>440</v>
      </c>
      <c r="B127" s="82" t="s">
        <v>139</v>
      </c>
      <c r="C127" s="78"/>
      <c r="D127" s="163"/>
      <c r="E127" s="163"/>
      <c r="F127" s="378"/>
      <c r="G127" s="162"/>
      <c r="H127" s="162"/>
      <c r="I127" s="81"/>
      <c r="J127" s="81"/>
      <c r="K127" s="81"/>
      <c r="L127" s="81"/>
    </row>
    <row r="128" spans="1:22" hidden="1" outlineLevel="1" x14ac:dyDescent="0.25">
      <c r="A128" s="76" t="s">
        <v>441</v>
      </c>
      <c r="B128" s="82" t="s">
        <v>141</v>
      </c>
      <c r="C128" s="78"/>
      <c r="D128" s="163"/>
      <c r="E128" s="163"/>
      <c r="F128" s="378"/>
      <c r="G128" s="162"/>
      <c r="H128" s="162"/>
      <c r="I128" s="81"/>
      <c r="J128" s="81"/>
      <c r="K128" s="81"/>
      <c r="L128" s="81"/>
    </row>
    <row r="129" spans="1:22" hidden="1" outlineLevel="1" x14ac:dyDescent="0.25">
      <c r="A129" s="76" t="s">
        <v>442</v>
      </c>
      <c r="B129" s="77" t="s">
        <v>151</v>
      </c>
      <c r="C129" s="78"/>
      <c r="D129" s="163"/>
      <c r="E129" s="163"/>
      <c r="F129" s="378"/>
      <c r="G129" s="162"/>
      <c r="H129" s="162"/>
      <c r="I129" s="81"/>
      <c r="J129" s="81"/>
      <c r="K129" s="81"/>
      <c r="L129" s="81"/>
    </row>
    <row r="130" spans="1:22" hidden="1" outlineLevel="1" x14ac:dyDescent="0.25">
      <c r="A130" s="76" t="s">
        <v>443</v>
      </c>
      <c r="B130" s="82" t="s">
        <v>139</v>
      </c>
      <c r="C130" s="78"/>
      <c r="D130" s="163"/>
      <c r="E130" s="163"/>
      <c r="F130" s="378"/>
      <c r="G130" s="162"/>
      <c r="H130" s="162"/>
      <c r="I130" s="81"/>
      <c r="J130" s="81"/>
      <c r="K130" s="81"/>
      <c r="L130" s="81"/>
    </row>
    <row r="131" spans="1:22" hidden="1" outlineLevel="1" x14ac:dyDescent="0.25">
      <c r="A131" s="76" t="s">
        <v>444</v>
      </c>
      <c r="B131" s="82" t="s">
        <v>141</v>
      </c>
      <c r="C131" s="78"/>
      <c r="D131" s="163"/>
      <c r="E131" s="163"/>
      <c r="F131" s="378"/>
      <c r="G131" s="162"/>
      <c r="H131" s="162"/>
      <c r="I131" s="81"/>
      <c r="J131" s="81"/>
      <c r="K131" s="81"/>
      <c r="L131" s="81"/>
    </row>
    <row r="132" spans="1:22" hidden="1" outlineLevel="1" x14ac:dyDescent="0.25">
      <c r="A132" s="76" t="s">
        <v>445</v>
      </c>
      <c r="B132" s="77" t="s">
        <v>155</v>
      </c>
      <c r="C132" s="78"/>
      <c r="D132" s="163"/>
      <c r="E132" s="163"/>
      <c r="F132" s="378"/>
      <c r="G132" s="162"/>
      <c r="H132" s="162"/>
      <c r="I132" s="81"/>
      <c r="J132" s="81"/>
      <c r="K132" s="81"/>
      <c r="L132" s="81"/>
    </row>
    <row r="133" spans="1:22" hidden="1" outlineLevel="1" x14ac:dyDescent="0.25">
      <c r="A133" s="76" t="s">
        <v>446</v>
      </c>
      <c r="B133" s="82" t="s">
        <v>139</v>
      </c>
      <c r="C133" s="78"/>
      <c r="D133" s="163"/>
      <c r="E133" s="163"/>
      <c r="F133" s="378"/>
      <c r="G133" s="162"/>
      <c r="H133" s="162"/>
      <c r="I133" s="81"/>
      <c r="J133" s="81"/>
      <c r="K133" s="81"/>
      <c r="L133" s="81"/>
    </row>
    <row r="134" spans="1:22" hidden="1" outlineLevel="1" x14ac:dyDescent="0.25">
      <c r="A134" s="76" t="s">
        <v>447</v>
      </c>
      <c r="B134" s="82" t="s">
        <v>141</v>
      </c>
      <c r="C134" s="78"/>
      <c r="D134" s="163"/>
      <c r="E134" s="163"/>
      <c r="F134" s="378"/>
      <c r="G134" s="162"/>
      <c r="H134" s="162"/>
      <c r="I134" s="81"/>
      <c r="J134" s="81"/>
      <c r="K134" s="81"/>
      <c r="L134" s="81"/>
    </row>
    <row r="135" spans="1:22" hidden="1" outlineLevel="1" x14ac:dyDescent="0.25">
      <c r="A135" s="76" t="s">
        <v>448</v>
      </c>
      <c r="B135" s="77" t="s">
        <v>159</v>
      </c>
      <c r="C135" s="78"/>
      <c r="D135" s="163"/>
      <c r="E135" s="163"/>
      <c r="F135" s="378"/>
      <c r="G135" s="162"/>
      <c r="H135" s="162"/>
      <c r="I135" s="81"/>
      <c r="J135" s="81"/>
      <c r="K135" s="81"/>
      <c r="L135" s="81"/>
    </row>
    <row r="136" spans="1:22" hidden="1" outlineLevel="1" x14ac:dyDescent="0.25">
      <c r="A136" s="76" t="s">
        <v>449</v>
      </c>
      <c r="B136" s="82" t="s">
        <v>139</v>
      </c>
      <c r="C136" s="78"/>
      <c r="D136" s="163"/>
      <c r="E136" s="163"/>
      <c r="F136" s="378"/>
      <c r="G136" s="162"/>
      <c r="H136" s="162"/>
      <c r="I136" s="81"/>
      <c r="J136" s="81"/>
      <c r="K136" s="81"/>
      <c r="L136" s="81"/>
    </row>
    <row r="137" spans="1:22" hidden="1" outlineLevel="1" x14ac:dyDescent="0.25">
      <c r="A137" s="76" t="s">
        <v>450</v>
      </c>
      <c r="B137" s="82" t="s">
        <v>141</v>
      </c>
      <c r="C137" s="78"/>
      <c r="D137" s="163"/>
      <c r="E137" s="163"/>
      <c r="F137" s="378"/>
      <c r="G137" s="162"/>
      <c r="H137" s="162"/>
      <c r="I137" s="81"/>
      <c r="J137" s="81"/>
      <c r="K137" s="81"/>
      <c r="L137" s="81"/>
    </row>
    <row r="138" spans="1:22" s="75" customFormat="1" collapsed="1" x14ac:dyDescent="0.25">
      <c r="A138" s="69" t="s">
        <v>451</v>
      </c>
      <c r="B138" s="70" t="s">
        <v>452</v>
      </c>
      <c r="C138" s="70"/>
      <c r="D138" s="165"/>
      <c r="E138" s="165"/>
      <c r="F138" s="395"/>
      <c r="G138" s="381"/>
      <c r="H138" s="381"/>
      <c r="I138" s="73"/>
      <c r="J138" s="73"/>
      <c r="K138" s="73"/>
      <c r="L138" s="73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outlineLevel="1" x14ac:dyDescent="0.25">
      <c r="A139" s="76" t="s">
        <v>453</v>
      </c>
      <c r="B139" s="77" t="s">
        <v>137</v>
      </c>
      <c r="C139" s="78"/>
      <c r="D139" s="163"/>
      <c r="E139" s="163"/>
      <c r="F139" s="102"/>
      <c r="G139" s="405"/>
      <c r="H139" s="378"/>
      <c r="I139" s="100"/>
      <c r="J139" s="100"/>
      <c r="K139" s="100"/>
      <c r="L139" s="100"/>
    </row>
    <row r="140" spans="1:22" outlineLevel="1" x14ac:dyDescent="0.25">
      <c r="A140" s="76" t="s">
        <v>454</v>
      </c>
      <c r="B140" s="82" t="s">
        <v>139</v>
      </c>
      <c r="C140" s="78"/>
      <c r="D140" s="163"/>
      <c r="E140" s="163"/>
      <c r="F140" s="102"/>
      <c r="G140" s="405"/>
      <c r="H140" s="378"/>
      <c r="I140" s="100"/>
      <c r="J140" s="100"/>
      <c r="K140" s="100"/>
      <c r="L140" s="100"/>
    </row>
    <row r="141" spans="1:22" outlineLevel="1" x14ac:dyDescent="0.25">
      <c r="A141" s="76"/>
      <c r="B141" s="79" t="s">
        <v>4701</v>
      </c>
      <c r="C141" s="78"/>
      <c r="D141" s="163">
        <v>2022</v>
      </c>
      <c r="E141" s="163" t="s">
        <v>28</v>
      </c>
      <c r="F141" s="102">
        <v>1000</v>
      </c>
      <c r="G141" s="405"/>
      <c r="H141" s="162">
        <v>611.41</v>
      </c>
      <c r="I141" s="100"/>
      <c r="J141" s="100"/>
      <c r="K141" s="100"/>
      <c r="L141" s="100"/>
    </row>
    <row r="142" spans="1:22" outlineLevel="1" x14ac:dyDescent="0.25">
      <c r="A142" s="76"/>
      <c r="B142" s="79" t="s">
        <v>4702</v>
      </c>
      <c r="C142" s="78"/>
      <c r="D142" s="163">
        <v>2022</v>
      </c>
      <c r="E142" s="163" t="s">
        <v>28</v>
      </c>
      <c r="F142" s="102">
        <v>1000</v>
      </c>
      <c r="G142" s="405"/>
      <c r="H142" s="162">
        <v>1730.5</v>
      </c>
      <c r="I142" s="100"/>
      <c r="J142" s="100"/>
      <c r="K142" s="100"/>
      <c r="L142" s="100"/>
    </row>
    <row r="143" spans="1:22" outlineLevel="1" x14ac:dyDescent="0.25">
      <c r="A143" s="76" t="s">
        <v>455</v>
      </c>
      <c r="B143" s="82" t="s">
        <v>141</v>
      </c>
      <c r="C143" s="78"/>
      <c r="D143" s="163"/>
      <c r="E143" s="163"/>
      <c r="F143" s="102"/>
      <c r="G143" s="405"/>
      <c r="H143" s="378"/>
      <c r="I143" s="100"/>
      <c r="J143" s="100"/>
      <c r="K143" s="100"/>
      <c r="L143" s="100"/>
    </row>
    <row r="144" spans="1:22" outlineLevel="1" x14ac:dyDescent="0.25">
      <c r="A144" s="76" t="s">
        <v>456</v>
      </c>
      <c r="B144" s="77" t="s">
        <v>143</v>
      </c>
      <c r="C144" s="101"/>
      <c r="D144" s="163"/>
      <c r="E144" s="164"/>
      <c r="F144" s="102"/>
      <c r="G144" s="405"/>
      <c r="H144" s="406"/>
      <c r="I144" s="104"/>
      <c r="J144" s="104"/>
      <c r="K144" s="104"/>
      <c r="L144" s="104"/>
    </row>
    <row r="145" spans="1:12" outlineLevel="1" x14ac:dyDescent="0.25">
      <c r="A145" s="76" t="s">
        <v>457</v>
      </c>
      <c r="B145" s="77" t="s">
        <v>139</v>
      </c>
      <c r="C145" s="101"/>
      <c r="D145" s="163"/>
      <c r="E145" s="164"/>
      <c r="F145" s="102">
        <v>1000</v>
      </c>
      <c r="G145" s="405"/>
      <c r="H145" s="406"/>
      <c r="I145" s="104"/>
      <c r="J145" s="104"/>
      <c r="K145" s="104"/>
      <c r="L145" s="104"/>
    </row>
    <row r="146" spans="1:12" outlineLevel="1" x14ac:dyDescent="0.25">
      <c r="A146" s="76"/>
      <c r="B146" s="82" t="s">
        <v>4703</v>
      </c>
      <c r="C146" s="78"/>
      <c r="D146" s="163">
        <v>2022</v>
      </c>
      <c r="E146" s="163" t="s">
        <v>28</v>
      </c>
      <c r="F146" s="102">
        <v>1000</v>
      </c>
      <c r="G146" s="405"/>
      <c r="H146" s="378">
        <v>701.03</v>
      </c>
      <c r="I146" s="104"/>
      <c r="J146" s="104"/>
      <c r="K146" s="104"/>
      <c r="L146" s="104"/>
    </row>
    <row r="147" spans="1:12" outlineLevel="1" x14ac:dyDescent="0.25">
      <c r="A147" s="76"/>
      <c r="B147" s="82" t="s">
        <v>4704</v>
      </c>
      <c r="C147" s="78"/>
      <c r="D147" s="163">
        <v>2022</v>
      </c>
      <c r="E147" s="163" t="s">
        <v>28</v>
      </c>
      <c r="F147" s="102">
        <v>1000</v>
      </c>
      <c r="G147" s="405"/>
      <c r="H147" s="378">
        <v>1795.06</v>
      </c>
      <c r="I147" s="104"/>
      <c r="J147" s="104"/>
      <c r="K147" s="104"/>
      <c r="L147" s="104"/>
    </row>
    <row r="148" spans="1:12" outlineLevel="1" x14ac:dyDescent="0.25">
      <c r="A148" s="76"/>
      <c r="B148" s="82" t="s">
        <v>4705</v>
      </c>
      <c r="C148" s="78"/>
      <c r="D148" s="163">
        <v>2022</v>
      </c>
      <c r="E148" s="163" t="s">
        <v>4798</v>
      </c>
      <c r="F148" s="102"/>
      <c r="G148" s="405"/>
      <c r="H148" s="378">
        <v>2425.5500000000002</v>
      </c>
      <c r="I148" s="104"/>
      <c r="J148" s="104"/>
      <c r="K148" s="104"/>
      <c r="L148" s="104"/>
    </row>
    <row r="149" spans="1:12" outlineLevel="1" x14ac:dyDescent="0.25">
      <c r="A149" s="76"/>
      <c r="B149" s="82" t="s">
        <v>4706</v>
      </c>
      <c r="C149" s="101"/>
      <c r="D149" s="163">
        <v>2022</v>
      </c>
      <c r="E149" s="164" t="s">
        <v>28</v>
      </c>
      <c r="F149" s="102">
        <v>1000</v>
      </c>
      <c r="G149" s="405"/>
      <c r="H149" s="406">
        <v>730.06</v>
      </c>
      <c r="I149" s="104"/>
      <c r="J149" s="104"/>
      <c r="K149" s="104"/>
      <c r="L149" s="104"/>
    </row>
    <row r="150" spans="1:12" outlineLevel="1" x14ac:dyDescent="0.25">
      <c r="A150" s="76"/>
      <c r="B150" s="82" t="s">
        <v>4707</v>
      </c>
      <c r="C150" s="101"/>
      <c r="D150" s="163">
        <v>2022</v>
      </c>
      <c r="E150" s="164" t="s">
        <v>28</v>
      </c>
      <c r="F150" s="102">
        <v>1000</v>
      </c>
      <c r="G150" s="405"/>
      <c r="H150" s="406">
        <v>1904.19</v>
      </c>
      <c r="I150" s="104"/>
      <c r="J150" s="104"/>
      <c r="K150" s="104"/>
      <c r="L150" s="104"/>
    </row>
    <row r="151" spans="1:12" outlineLevel="1" x14ac:dyDescent="0.25">
      <c r="A151" s="76"/>
      <c r="B151" s="82" t="s">
        <v>4708</v>
      </c>
      <c r="C151" s="101"/>
      <c r="D151" s="163">
        <v>2022</v>
      </c>
      <c r="E151" s="164" t="s">
        <v>4798</v>
      </c>
      <c r="F151" s="102">
        <v>1000</v>
      </c>
      <c r="G151" s="405"/>
      <c r="H151" s="406">
        <v>2552.7399999999998</v>
      </c>
      <c r="I151" s="104"/>
      <c r="J151" s="104"/>
      <c r="K151" s="104"/>
      <c r="L151" s="104"/>
    </row>
    <row r="152" spans="1:12" outlineLevel="1" x14ac:dyDescent="0.25">
      <c r="A152" s="76" t="s">
        <v>458</v>
      </c>
      <c r="B152" s="77" t="s">
        <v>141</v>
      </c>
      <c r="C152" s="101"/>
      <c r="D152" s="163"/>
      <c r="E152" s="164"/>
      <c r="F152" s="102"/>
      <c r="G152" s="405"/>
      <c r="H152" s="406"/>
      <c r="I152" s="104"/>
      <c r="J152" s="104"/>
      <c r="K152" s="104"/>
      <c r="L152" s="104"/>
    </row>
    <row r="153" spans="1:12" outlineLevel="1" x14ac:dyDescent="0.25">
      <c r="A153" s="76"/>
      <c r="B153" s="133" t="s">
        <v>4709</v>
      </c>
      <c r="C153" s="101"/>
      <c r="D153" s="163">
        <v>2022</v>
      </c>
      <c r="E153" s="164" t="s">
        <v>28</v>
      </c>
      <c r="F153" s="102">
        <v>1000</v>
      </c>
      <c r="G153" s="405"/>
      <c r="H153" s="406">
        <v>1836.62</v>
      </c>
      <c r="I153" s="104"/>
      <c r="J153" s="104"/>
      <c r="K153" s="104"/>
      <c r="L153" s="104"/>
    </row>
    <row r="154" spans="1:12" outlineLevel="1" x14ac:dyDescent="0.25">
      <c r="A154" s="76"/>
      <c r="B154" s="133" t="s">
        <v>4710</v>
      </c>
      <c r="C154" s="101"/>
      <c r="D154" s="163">
        <v>2022</v>
      </c>
      <c r="E154" s="164" t="s">
        <v>28</v>
      </c>
      <c r="F154" s="102">
        <v>1000</v>
      </c>
      <c r="G154" s="405"/>
      <c r="H154" s="406">
        <v>3094.08</v>
      </c>
      <c r="I154" s="104"/>
      <c r="J154" s="104"/>
      <c r="K154" s="104"/>
      <c r="L154" s="104"/>
    </row>
    <row r="155" spans="1:12" outlineLevel="1" x14ac:dyDescent="0.25">
      <c r="A155" s="76" t="s">
        <v>459</v>
      </c>
      <c r="B155" s="77" t="s">
        <v>147</v>
      </c>
      <c r="C155" s="101"/>
      <c r="D155" s="163"/>
      <c r="E155" s="164"/>
      <c r="F155" s="378"/>
      <c r="G155" s="405"/>
      <c r="H155" s="378"/>
      <c r="I155" s="106"/>
      <c r="J155" s="106"/>
      <c r="K155" s="106"/>
      <c r="L155" s="106"/>
    </row>
    <row r="156" spans="1:12" outlineLevel="1" x14ac:dyDescent="0.25">
      <c r="A156" s="76" t="s">
        <v>460</v>
      </c>
      <c r="B156" s="77" t="s">
        <v>139</v>
      </c>
      <c r="C156" s="101"/>
      <c r="D156" s="163"/>
      <c r="E156" s="164"/>
      <c r="F156" s="378"/>
      <c r="G156" s="405"/>
      <c r="H156" s="378"/>
      <c r="I156" s="106"/>
      <c r="J156" s="106"/>
      <c r="K156" s="106"/>
      <c r="L156" s="106"/>
    </row>
    <row r="157" spans="1:12" outlineLevel="1" x14ac:dyDescent="0.25">
      <c r="A157" s="76"/>
      <c r="B157" s="82" t="s">
        <v>4711</v>
      </c>
      <c r="C157" s="101"/>
      <c r="D157" s="163">
        <v>2022</v>
      </c>
      <c r="E157" s="164" t="s">
        <v>28</v>
      </c>
      <c r="F157" s="102">
        <v>1000</v>
      </c>
      <c r="G157" s="405"/>
      <c r="H157" s="378">
        <v>1001.4</v>
      </c>
      <c r="I157" s="106"/>
      <c r="J157" s="106"/>
      <c r="K157" s="106"/>
      <c r="L157" s="106"/>
    </row>
    <row r="158" spans="1:12" outlineLevel="1" x14ac:dyDescent="0.25">
      <c r="A158" s="76"/>
      <c r="B158" s="82" t="s">
        <v>4712</v>
      </c>
      <c r="C158" s="101"/>
      <c r="D158" s="163">
        <v>2022</v>
      </c>
      <c r="E158" s="164" t="s">
        <v>28</v>
      </c>
      <c r="F158" s="102">
        <v>1000</v>
      </c>
      <c r="G158" s="405"/>
      <c r="H158" s="378">
        <v>2295.61</v>
      </c>
      <c r="I158" s="106"/>
      <c r="J158" s="106"/>
      <c r="K158" s="106"/>
      <c r="L158" s="106"/>
    </row>
    <row r="159" spans="1:12" outlineLevel="1" x14ac:dyDescent="0.25">
      <c r="A159" s="76"/>
      <c r="B159" s="82" t="s">
        <v>4713</v>
      </c>
      <c r="C159" s="101"/>
      <c r="D159" s="163">
        <v>2022</v>
      </c>
      <c r="E159" s="164" t="s">
        <v>4798</v>
      </c>
      <c r="F159" s="102">
        <v>1000</v>
      </c>
      <c r="G159" s="405"/>
      <c r="H159" s="378">
        <v>2718.3</v>
      </c>
      <c r="I159" s="106"/>
      <c r="J159" s="106"/>
      <c r="K159" s="106"/>
      <c r="L159" s="106"/>
    </row>
    <row r="160" spans="1:12" outlineLevel="1" x14ac:dyDescent="0.25">
      <c r="A160" s="76"/>
      <c r="B160" s="82" t="s">
        <v>4797</v>
      </c>
      <c r="C160" s="101"/>
      <c r="D160" s="163">
        <v>2022</v>
      </c>
      <c r="E160" s="164" t="s">
        <v>28</v>
      </c>
      <c r="F160" s="102">
        <v>1000</v>
      </c>
      <c r="G160" s="405"/>
      <c r="H160" s="378">
        <v>83.16</v>
      </c>
      <c r="I160" s="106"/>
      <c r="J160" s="106"/>
      <c r="K160" s="106"/>
      <c r="L160" s="106"/>
    </row>
    <row r="161" spans="1:12" outlineLevel="1" x14ac:dyDescent="0.25">
      <c r="A161" s="76" t="s">
        <v>461</v>
      </c>
      <c r="B161" s="77" t="s">
        <v>141</v>
      </c>
      <c r="C161" s="101"/>
      <c r="D161" s="163"/>
      <c r="E161" s="164"/>
      <c r="F161" s="378"/>
      <c r="G161" s="405"/>
      <c r="H161" s="378"/>
      <c r="I161" s="106"/>
      <c r="J161" s="106"/>
      <c r="K161" s="106"/>
      <c r="L161" s="106"/>
    </row>
    <row r="162" spans="1:12" outlineLevel="1" x14ac:dyDescent="0.25">
      <c r="A162" s="76"/>
      <c r="B162" s="133" t="s">
        <v>4715</v>
      </c>
      <c r="C162" s="101"/>
      <c r="D162" s="163">
        <v>2022</v>
      </c>
      <c r="E162" s="164" t="s">
        <v>28</v>
      </c>
      <c r="F162" s="102">
        <v>1000</v>
      </c>
      <c r="G162" s="405"/>
      <c r="H162" s="378">
        <v>2149.1</v>
      </c>
      <c r="I162" s="106"/>
      <c r="J162" s="106"/>
      <c r="K162" s="106"/>
      <c r="L162" s="106"/>
    </row>
    <row r="163" spans="1:12" outlineLevel="1" x14ac:dyDescent="0.25">
      <c r="A163" s="76"/>
      <c r="B163" s="133" t="s">
        <v>4716</v>
      </c>
      <c r="C163" s="101"/>
      <c r="D163" s="163">
        <v>2022</v>
      </c>
      <c r="E163" s="164" t="s">
        <v>28</v>
      </c>
      <c r="F163" s="102">
        <v>1000</v>
      </c>
      <c r="G163" s="405"/>
      <c r="H163" s="378">
        <v>3449.28</v>
      </c>
      <c r="I163" s="106"/>
      <c r="J163" s="106"/>
      <c r="K163" s="106"/>
      <c r="L163" s="106"/>
    </row>
    <row r="164" spans="1:12" outlineLevel="1" x14ac:dyDescent="0.25">
      <c r="A164" s="76"/>
      <c r="B164" s="133" t="s">
        <v>4717</v>
      </c>
      <c r="C164" s="101"/>
      <c r="D164" s="163">
        <v>2022</v>
      </c>
      <c r="E164" s="164" t="s">
        <v>28</v>
      </c>
      <c r="F164" s="102">
        <v>1000</v>
      </c>
      <c r="G164" s="405"/>
      <c r="H164" s="378">
        <v>4729.82</v>
      </c>
      <c r="I164" s="106"/>
      <c r="J164" s="106"/>
      <c r="K164" s="106"/>
      <c r="L164" s="106"/>
    </row>
    <row r="165" spans="1:12" outlineLevel="1" x14ac:dyDescent="0.25">
      <c r="A165" s="76"/>
      <c r="B165" s="133" t="s">
        <v>4718</v>
      </c>
      <c r="C165" s="101"/>
      <c r="D165" s="163">
        <v>2022</v>
      </c>
      <c r="E165" s="164" t="s">
        <v>28</v>
      </c>
      <c r="F165" s="102">
        <v>1000</v>
      </c>
      <c r="G165" s="405"/>
      <c r="H165" s="378">
        <v>4953.7</v>
      </c>
      <c r="I165" s="106"/>
      <c r="J165" s="106"/>
      <c r="K165" s="106"/>
      <c r="L165" s="106"/>
    </row>
    <row r="166" spans="1:12" outlineLevel="1" x14ac:dyDescent="0.25">
      <c r="A166" s="76"/>
      <c r="B166" s="133" t="s">
        <v>4719</v>
      </c>
      <c r="C166" s="101"/>
      <c r="D166" s="163">
        <v>2022</v>
      </c>
      <c r="E166" s="164" t="s">
        <v>28</v>
      </c>
      <c r="F166" s="102">
        <v>1000</v>
      </c>
      <c r="G166" s="405"/>
      <c r="H166" s="378">
        <v>2503.17</v>
      </c>
      <c r="I166" s="106"/>
      <c r="J166" s="106"/>
      <c r="K166" s="106"/>
      <c r="L166" s="106"/>
    </row>
    <row r="167" spans="1:12" outlineLevel="1" x14ac:dyDescent="0.25">
      <c r="A167" s="76"/>
      <c r="B167" s="133" t="s">
        <v>4720</v>
      </c>
      <c r="C167" s="101"/>
      <c r="D167" s="163">
        <v>2022</v>
      </c>
      <c r="E167" s="164" t="s">
        <v>28</v>
      </c>
      <c r="F167" s="102">
        <v>1000</v>
      </c>
      <c r="G167" s="405"/>
      <c r="H167" s="378">
        <v>4038.11</v>
      </c>
      <c r="I167" s="106"/>
      <c r="J167" s="106"/>
      <c r="K167" s="106"/>
      <c r="L167" s="106"/>
    </row>
    <row r="168" spans="1:12" outlineLevel="1" x14ac:dyDescent="0.25">
      <c r="A168" s="76"/>
      <c r="B168" s="133" t="s">
        <v>4721</v>
      </c>
      <c r="C168" s="101"/>
      <c r="D168" s="163">
        <v>2022</v>
      </c>
      <c r="E168" s="164" t="s">
        <v>4798</v>
      </c>
      <c r="F168" s="102">
        <v>1000</v>
      </c>
      <c r="G168" s="405"/>
      <c r="H168" s="378">
        <v>5127.87</v>
      </c>
      <c r="I168" s="106"/>
      <c r="J168" s="106"/>
      <c r="K168" s="106"/>
      <c r="L168" s="106"/>
    </row>
    <row r="169" spans="1:12" outlineLevel="1" x14ac:dyDescent="0.25">
      <c r="A169" s="76"/>
      <c r="B169" s="133" t="s">
        <v>4722</v>
      </c>
      <c r="C169" s="101"/>
      <c r="D169" s="163">
        <v>2022</v>
      </c>
      <c r="E169" s="164" t="s">
        <v>4798</v>
      </c>
      <c r="F169" s="102">
        <v>1000</v>
      </c>
      <c r="G169" s="405"/>
      <c r="H169" s="378">
        <v>5127.87</v>
      </c>
      <c r="I169" s="106"/>
      <c r="J169" s="106"/>
      <c r="K169" s="106"/>
      <c r="L169" s="106"/>
    </row>
    <row r="170" spans="1:12" outlineLevel="1" x14ac:dyDescent="0.25">
      <c r="A170" s="76"/>
      <c r="B170" s="133" t="s">
        <v>4723</v>
      </c>
      <c r="C170" s="101"/>
      <c r="D170" s="163">
        <v>2022</v>
      </c>
      <c r="E170" s="164" t="s">
        <v>4798</v>
      </c>
      <c r="F170" s="102">
        <v>1000</v>
      </c>
      <c r="G170" s="405"/>
      <c r="H170" s="378">
        <v>5329.79</v>
      </c>
      <c r="I170" s="106"/>
      <c r="J170" s="106"/>
      <c r="K170" s="106"/>
      <c r="L170" s="106"/>
    </row>
    <row r="171" spans="1:12" outlineLevel="1" x14ac:dyDescent="0.25">
      <c r="A171" s="76"/>
      <c r="B171" s="133" t="s">
        <v>4724</v>
      </c>
      <c r="C171" s="101"/>
      <c r="D171" s="163">
        <v>2022</v>
      </c>
      <c r="E171" s="164" t="s">
        <v>4798</v>
      </c>
      <c r="F171" s="102">
        <v>1000</v>
      </c>
      <c r="G171" s="405"/>
      <c r="H171" s="378">
        <v>5364.5</v>
      </c>
      <c r="I171" s="106"/>
      <c r="J171" s="106"/>
      <c r="K171" s="106"/>
      <c r="L171" s="106"/>
    </row>
    <row r="172" spans="1:12" outlineLevel="1" x14ac:dyDescent="0.25">
      <c r="A172" s="76"/>
      <c r="B172" s="133" t="s">
        <v>4725</v>
      </c>
      <c r="C172" s="101"/>
      <c r="D172" s="163">
        <v>2022</v>
      </c>
      <c r="E172" s="164" t="s">
        <v>4798</v>
      </c>
      <c r="F172" s="102">
        <v>1000</v>
      </c>
      <c r="G172" s="405"/>
      <c r="H172" s="378">
        <v>5556.44</v>
      </c>
      <c r="I172" s="106"/>
      <c r="J172" s="106"/>
      <c r="K172" s="106"/>
      <c r="L172" s="106"/>
    </row>
    <row r="173" spans="1:12" hidden="1" outlineLevel="1" x14ac:dyDescent="0.25">
      <c r="A173" s="76" t="s">
        <v>462</v>
      </c>
      <c r="B173" s="77" t="s">
        <v>151</v>
      </c>
      <c r="C173" s="101"/>
      <c r="D173" s="163"/>
      <c r="E173" s="164"/>
      <c r="F173" s="102"/>
      <c r="G173" s="405"/>
      <c r="H173" s="378"/>
      <c r="I173" s="106"/>
      <c r="J173" s="106"/>
      <c r="K173" s="106"/>
      <c r="L173" s="106"/>
    </row>
    <row r="174" spans="1:12" hidden="1" outlineLevel="1" x14ac:dyDescent="0.25">
      <c r="A174" s="76" t="s">
        <v>463</v>
      </c>
      <c r="B174" s="82" t="s">
        <v>139</v>
      </c>
      <c r="C174" s="101"/>
      <c r="D174" s="163"/>
      <c r="E174" s="164"/>
      <c r="F174" s="378"/>
      <c r="G174" s="405"/>
      <c r="H174" s="378"/>
      <c r="I174" s="106"/>
      <c r="J174" s="106"/>
      <c r="K174" s="106"/>
      <c r="L174" s="106"/>
    </row>
    <row r="175" spans="1:12" hidden="1" outlineLevel="1" x14ac:dyDescent="0.25">
      <c r="A175" s="76" t="s">
        <v>464</v>
      </c>
      <c r="B175" s="82" t="s">
        <v>141</v>
      </c>
      <c r="C175" s="101"/>
      <c r="D175" s="163"/>
      <c r="E175" s="164"/>
      <c r="F175" s="378"/>
      <c r="G175" s="405"/>
      <c r="H175" s="378"/>
      <c r="I175" s="106"/>
      <c r="J175" s="106"/>
      <c r="K175" s="106"/>
      <c r="L175" s="106"/>
    </row>
    <row r="176" spans="1:12" hidden="1" outlineLevel="1" x14ac:dyDescent="0.25">
      <c r="A176" s="76" t="s">
        <v>465</v>
      </c>
      <c r="B176" s="77" t="s">
        <v>155</v>
      </c>
      <c r="C176" s="101"/>
      <c r="D176" s="163"/>
      <c r="E176" s="164"/>
      <c r="F176" s="378"/>
      <c r="G176" s="405"/>
      <c r="H176" s="378"/>
      <c r="I176" s="106"/>
      <c r="J176" s="106"/>
      <c r="K176" s="106"/>
      <c r="L176" s="106"/>
    </row>
    <row r="177" spans="1:22" hidden="1" outlineLevel="1" x14ac:dyDescent="0.25">
      <c r="A177" s="76" t="s">
        <v>466</v>
      </c>
      <c r="B177" s="82" t="s">
        <v>139</v>
      </c>
      <c r="C177" s="101"/>
      <c r="D177" s="163"/>
      <c r="E177" s="164"/>
      <c r="F177" s="378"/>
      <c r="G177" s="405"/>
      <c r="H177" s="378"/>
      <c r="I177" s="106"/>
      <c r="J177" s="106"/>
      <c r="K177" s="106"/>
      <c r="L177" s="106"/>
    </row>
    <row r="178" spans="1:22" hidden="1" outlineLevel="1" x14ac:dyDescent="0.25">
      <c r="A178" s="76" t="s">
        <v>467</v>
      </c>
      <c r="B178" s="82" t="s">
        <v>141</v>
      </c>
      <c r="C178" s="101"/>
      <c r="D178" s="163"/>
      <c r="E178" s="164"/>
      <c r="F178" s="378"/>
      <c r="G178" s="405"/>
      <c r="H178" s="378"/>
      <c r="I178" s="106"/>
      <c r="J178" s="106"/>
      <c r="K178" s="106"/>
      <c r="L178" s="106"/>
    </row>
    <row r="179" spans="1:22" hidden="1" outlineLevel="1" x14ac:dyDescent="0.25">
      <c r="A179" s="76" t="s">
        <v>468</v>
      </c>
      <c r="B179" s="77" t="s">
        <v>159</v>
      </c>
      <c r="C179" s="101"/>
      <c r="D179" s="163"/>
      <c r="E179" s="164"/>
      <c r="F179" s="378"/>
      <c r="G179" s="405"/>
      <c r="H179" s="378"/>
      <c r="I179" s="106"/>
      <c r="J179" s="106"/>
      <c r="K179" s="106"/>
      <c r="L179" s="106"/>
    </row>
    <row r="180" spans="1:22" hidden="1" outlineLevel="1" x14ac:dyDescent="0.25">
      <c r="A180" s="76" t="s">
        <v>469</v>
      </c>
      <c r="B180" s="82" t="s">
        <v>139</v>
      </c>
      <c r="C180" s="101"/>
      <c r="D180" s="163"/>
      <c r="E180" s="164"/>
      <c r="F180" s="378"/>
      <c r="G180" s="405"/>
      <c r="H180" s="378"/>
      <c r="I180" s="106"/>
      <c r="J180" s="106"/>
      <c r="K180" s="106"/>
      <c r="L180" s="106"/>
    </row>
    <row r="181" spans="1:22" hidden="1" outlineLevel="1" x14ac:dyDescent="0.25">
      <c r="A181" s="76" t="s">
        <v>470</v>
      </c>
      <c r="B181" s="82" t="s">
        <v>141</v>
      </c>
      <c r="C181" s="101"/>
      <c r="D181" s="163"/>
      <c r="E181" s="164"/>
      <c r="F181" s="378"/>
      <c r="G181" s="405"/>
      <c r="H181" s="378"/>
      <c r="I181" s="106"/>
      <c r="J181" s="106"/>
      <c r="K181" s="106"/>
      <c r="L181" s="106"/>
    </row>
    <row r="182" spans="1:22" s="68" customFormat="1" collapsed="1" x14ac:dyDescent="0.25">
      <c r="A182" s="61" t="s">
        <v>471</v>
      </c>
      <c r="B182" s="62" t="s">
        <v>472</v>
      </c>
      <c r="C182" s="63"/>
      <c r="D182" s="383"/>
      <c r="E182" s="386"/>
      <c r="F182" s="394"/>
      <c r="G182" s="416"/>
      <c r="H182" s="394"/>
      <c r="I182" s="66"/>
      <c r="J182" s="66"/>
      <c r="K182" s="66"/>
      <c r="L182" s="66"/>
      <c r="M182" s="67"/>
      <c r="N182" s="67"/>
      <c r="O182" s="67"/>
      <c r="P182" s="67"/>
      <c r="Q182" s="67"/>
      <c r="R182" s="67"/>
      <c r="S182" s="67"/>
      <c r="T182" s="67"/>
      <c r="U182" s="67"/>
      <c r="V182" s="67"/>
    </row>
    <row r="183" spans="1:22" s="75" customFormat="1" x14ac:dyDescent="0.25">
      <c r="A183" s="69" t="s">
        <v>473</v>
      </c>
      <c r="B183" s="70" t="s">
        <v>135</v>
      </c>
      <c r="C183" s="107"/>
      <c r="D183" s="165"/>
      <c r="E183" s="166"/>
      <c r="F183" s="395"/>
      <c r="G183" s="408"/>
      <c r="H183" s="395"/>
      <c r="I183" s="109"/>
      <c r="J183" s="109"/>
      <c r="K183" s="109"/>
      <c r="L183" s="109"/>
      <c r="M183" s="74"/>
      <c r="N183" s="74"/>
      <c r="O183" s="74"/>
      <c r="P183" s="74"/>
      <c r="Q183" s="74"/>
      <c r="R183" s="74"/>
      <c r="S183" s="74"/>
      <c r="T183" s="74"/>
      <c r="U183" s="74"/>
      <c r="V183" s="74"/>
    </row>
    <row r="184" spans="1:22" hidden="1" outlineLevel="1" x14ac:dyDescent="0.25">
      <c r="A184" s="76" t="s">
        <v>499</v>
      </c>
      <c r="B184" s="77" t="s">
        <v>147</v>
      </c>
      <c r="C184" s="101"/>
      <c r="D184" s="163"/>
      <c r="E184" s="164"/>
      <c r="F184" s="378"/>
      <c r="G184" s="405"/>
      <c r="H184" s="378"/>
      <c r="I184" s="106"/>
      <c r="J184" s="106"/>
      <c r="K184" s="106"/>
      <c r="L184" s="106"/>
    </row>
    <row r="185" spans="1:22" hidden="1" outlineLevel="1" x14ac:dyDescent="0.25">
      <c r="A185" s="76" t="s">
        <v>500</v>
      </c>
      <c r="B185" s="82" t="s">
        <v>139</v>
      </c>
      <c r="C185" s="101"/>
      <c r="D185" s="163"/>
      <c r="E185" s="164"/>
      <c r="F185" s="378"/>
      <c r="G185" s="405"/>
      <c r="H185" s="378"/>
      <c r="I185" s="106"/>
      <c r="J185" s="106"/>
      <c r="K185" s="106"/>
      <c r="L185" s="106"/>
    </row>
    <row r="186" spans="1:22" hidden="1" outlineLevel="1" x14ac:dyDescent="0.25">
      <c r="A186" s="76" t="s">
        <v>501</v>
      </c>
      <c r="B186" s="82" t="s">
        <v>141</v>
      </c>
      <c r="C186" s="101"/>
      <c r="D186" s="163"/>
      <c r="E186" s="164"/>
      <c r="F186" s="378"/>
      <c r="G186" s="405"/>
      <c r="H186" s="378"/>
      <c r="I186" s="106"/>
      <c r="J186" s="106"/>
      <c r="K186" s="106"/>
      <c r="L186" s="106"/>
    </row>
    <row r="187" spans="1:22" hidden="1" outlineLevel="1" x14ac:dyDescent="0.25">
      <c r="A187" s="76" t="s">
        <v>502</v>
      </c>
      <c r="B187" s="77" t="s">
        <v>151</v>
      </c>
      <c r="C187" s="101"/>
      <c r="D187" s="163"/>
      <c r="E187" s="164"/>
      <c r="F187" s="378"/>
      <c r="G187" s="405"/>
      <c r="H187" s="378"/>
      <c r="I187" s="106"/>
      <c r="J187" s="106"/>
      <c r="K187" s="106"/>
      <c r="L187" s="106"/>
    </row>
    <row r="188" spans="1:22" hidden="1" outlineLevel="1" x14ac:dyDescent="0.25">
      <c r="A188" s="76" t="s">
        <v>503</v>
      </c>
      <c r="B188" s="82" t="s">
        <v>139</v>
      </c>
      <c r="C188" s="101"/>
      <c r="D188" s="163"/>
      <c r="E188" s="164"/>
      <c r="F188" s="378"/>
      <c r="G188" s="405"/>
      <c r="H188" s="378"/>
      <c r="I188" s="106"/>
      <c r="J188" s="106"/>
      <c r="K188" s="106"/>
      <c r="L188" s="106"/>
    </row>
    <row r="189" spans="1:22" hidden="1" outlineLevel="1" x14ac:dyDescent="0.25">
      <c r="A189" s="76" t="s">
        <v>504</v>
      </c>
      <c r="B189" s="82" t="s">
        <v>141</v>
      </c>
      <c r="C189" s="101"/>
      <c r="D189" s="163"/>
      <c r="E189" s="164"/>
      <c r="F189" s="378"/>
      <c r="G189" s="405"/>
      <c r="H189" s="378"/>
      <c r="I189" s="106"/>
      <c r="J189" s="106"/>
      <c r="K189" s="106"/>
      <c r="L189" s="106"/>
    </row>
    <row r="190" spans="1:22" hidden="1" outlineLevel="1" x14ac:dyDescent="0.25">
      <c r="A190" s="76" t="s">
        <v>505</v>
      </c>
      <c r="B190" s="77" t="s">
        <v>155</v>
      </c>
      <c r="C190" s="101"/>
      <c r="D190" s="163"/>
      <c r="E190" s="164"/>
      <c r="F190" s="378"/>
      <c r="G190" s="405"/>
      <c r="H190" s="378"/>
      <c r="I190" s="106"/>
      <c r="J190" s="106"/>
      <c r="K190" s="106"/>
      <c r="L190" s="106"/>
    </row>
    <row r="191" spans="1:22" hidden="1" outlineLevel="1" x14ac:dyDescent="0.25">
      <c r="A191" s="76" t="s">
        <v>506</v>
      </c>
      <c r="B191" s="82" t="s">
        <v>139</v>
      </c>
      <c r="C191" s="101"/>
      <c r="D191" s="163"/>
      <c r="E191" s="164"/>
      <c r="F191" s="378"/>
      <c r="G191" s="405"/>
      <c r="H191" s="378"/>
      <c r="I191" s="106"/>
      <c r="J191" s="106"/>
      <c r="K191" s="106"/>
      <c r="L191" s="106"/>
    </row>
    <row r="192" spans="1:22" hidden="1" outlineLevel="1" x14ac:dyDescent="0.25">
      <c r="A192" s="76" t="s">
        <v>507</v>
      </c>
      <c r="B192" s="82" t="s">
        <v>141</v>
      </c>
      <c r="C192" s="101"/>
      <c r="D192" s="163"/>
      <c r="E192" s="164"/>
      <c r="F192" s="378"/>
      <c r="G192" s="405"/>
      <c r="H192" s="378"/>
      <c r="I192" s="106"/>
      <c r="J192" s="106"/>
      <c r="K192" s="106"/>
      <c r="L192" s="106"/>
    </row>
    <row r="193" spans="1:43" hidden="1" outlineLevel="1" x14ac:dyDescent="0.25">
      <c r="A193" s="76" t="s">
        <v>508</v>
      </c>
      <c r="B193" s="77" t="s">
        <v>159</v>
      </c>
      <c r="C193" s="101"/>
      <c r="D193" s="163"/>
      <c r="E193" s="164"/>
      <c r="F193" s="378"/>
      <c r="G193" s="405"/>
      <c r="H193" s="378"/>
      <c r="I193" s="106"/>
      <c r="J193" s="106"/>
      <c r="K193" s="106"/>
      <c r="L193" s="106"/>
    </row>
    <row r="194" spans="1:43" hidden="1" outlineLevel="1" x14ac:dyDescent="0.25">
      <c r="A194" s="76" t="s">
        <v>509</v>
      </c>
      <c r="B194" s="82" t="s">
        <v>139</v>
      </c>
      <c r="C194" s="101"/>
      <c r="D194" s="163"/>
      <c r="E194" s="164"/>
      <c r="F194" s="378"/>
      <c r="G194" s="405"/>
      <c r="H194" s="378"/>
      <c r="I194" s="106"/>
      <c r="J194" s="106"/>
      <c r="K194" s="106"/>
      <c r="L194" s="106"/>
    </row>
    <row r="195" spans="1:43" hidden="1" outlineLevel="1" x14ac:dyDescent="0.25">
      <c r="A195" s="76" t="s">
        <v>510</v>
      </c>
      <c r="B195" s="82" t="s">
        <v>141</v>
      </c>
      <c r="C195" s="101"/>
      <c r="D195" s="163"/>
      <c r="E195" s="164"/>
      <c r="F195" s="378"/>
      <c r="G195" s="405"/>
      <c r="H195" s="378"/>
      <c r="I195" s="106"/>
      <c r="J195" s="106"/>
      <c r="K195" s="106"/>
      <c r="L195" s="106"/>
    </row>
    <row r="196" spans="1:43" s="75" customFormat="1" collapsed="1" x14ac:dyDescent="0.25">
      <c r="A196" s="69" t="s">
        <v>511</v>
      </c>
      <c r="B196" s="70" t="s">
        <v>183</v>
      </c>
      <c r="C196" s="107"/>
      <c r="D196" s="165"/>
      <c r="E196" s="166"/>
      <c r="F196" s="395"/>
      <c r="G196" s="408"/>
      <c r="H196" s="395"/>
      <c r="I196" s="109"/>
      <c r="J196" s="109"/>
      <c r="K196" s="109"/>
      <c r="L196" s="109"/>
      <c r="M196" s="74"/>
      <c r="N196" s="74"/>
      <c r="O196" s="74"/>
      <c r="P196" s="74"/>
      <c r="Q196" s="74"/>
      <c r="R196" s="74"/>
      <c r="S196" s="74"/>
      <c r="T196" s="74"/>
      <c r="U196" s="74"/>
      <c r="V196" s="74"/>
    </row>
    <row r="197" spans="1:43" outlineLevel="1" x14ac:dyDescent="0.25">
      <c r="A197" s="76" t="s">
        <v>512</v>
      </c>
      <c r="B197" s="77" t="s">
        <v>137</v>
      </c>
      <c r="C197" s="110"/>
      <c r="D197" s="163"/>
      <c r="E197" s="164"/>
      <c r="F197" s="378"/>
      <c r="G197" s="405"/>
      <c r="H197" s="378"/>
      <c r="I197" s="106"/>
      <c r="J197" s="106"/>
      <c r="K197" s="106"/>
      <c r="L197" s="106"/>
    </row>
    <row r="198" spans="1:43" outlineLevel="1" x14ac:dyDescent="0.25">
      <c r="A198" s="76" t="s">
        <v>513</v>
      </c>
      <c r="B198" s="82" t="s">
        <v>139</v>
      </c>
      <c r="C198" s="110"/>
      <c r="D198" s="163"/>
      <c r="E198" s="164"/>
      <c r="F198" s="378"/>
      <c r="G198" s="405"/>
      <c r="H198" s="378"/>
      <c r="I198" s="106"/>
      <c r="J198" s="106"/>
      <c r="K198" s="106"/>
      <c r="L198" s="106"/>
    </row>
    <row r="199" spans="1:43" outlineLevel="1" x14ac:dyDescent="0.25">
      <c r="A199" s="76" t="s">
        <v>514</v>
      </c>
      <c r="B199" s="82" t="s">
        <v>141</v>
      </c>
      <c r="C199" s="110"/>
      <c r="D199" s="163"/>
      <c r="E199" s="164"/>
      <c r="F199" s="378"/>
      <c r="G199" s="405"/>
      <c r="H199" s="378"/>
      <c r="I199" s="106"/>
      <c r="J199" s="106"/>
      <c r="K199" s="106"/>
      <c r="L199" s="106"/>
    </row>
    <row r="200" spans="1:43" outlineLevel="1" x14ac:dyDescent="0.25">
      <c r="A200" s="76" t="s">
        <v>515</v>
      </c>
      <c r="B200" s="77" t="s">
        <v>143</v>
      </c>
      <c r="C200" s="111"/>
      <c r="D200" s="163"/>
      <c r="E200" s="164"/>
      <c r="F200" s="378"/>
      <c r="G200" s="405"/>
      <c r="H200" s="378"/>
      <c r="I200" s="106"/>
      <c r="J200" s="106"/>
      <c r="K200" s="106"/>
      <c r="L200" s="106"/>
    </row>
    <row r="201" spans="1:43" outlineLevel="1" x14ac:dyDescent="0.25">
      <c r="A201" s="76" t="s">
        <v>516</v>
      </c>
      <c r="B201" s="82" t="s">
        <v>139</v>
      </c>
      <c r="C201" s="111"/>
      <c r="D201" s="163"/>
      <c r="E201" s="164"/>
      <c r="F201" s="378"/>
      <c r="G201" s="405"/>
      <c r="H201" s="378"/>
      <c r="I201" s="106"/>
      <c r="J201" s="106"/>
      <c r="K201" s="106"/>
      <c r="L201" s="106"/>
    </row>
    <row r="202" spans="1:43" outlineLevel="1" x14ac:dyDescent="0.25">
      <c r="A202" s="76"/>
      <c r="B202" s="82" t="s">
        <v>4726</v>
      </c>
      <c r="C202" s="111"/>
      <c r="D202" s="163">
        <v>2022</v>
      </c>
      <c r="E202" s="164" t="s">
        <v>30</v>
      </c>
      <c r="F202" s="102">
        <v>1000</v>
      </c>
      <c r="G202" s="405"/>
      <c r="H202" s="378">
        <v>8070.73</v>
      </c>
      <c r="I202" s="106"/>
      <c r="J202" s="106"/>
      <c r="K202" s="106"/>
      <c r="L202" s="106"/>
    </row>
    <row r="203" spans="1:43" outlineLevel="1" x14ac:dyDescent="0.25">
      <c r="A203" s="76"/>
      <c r="B203" s="82" t="s">
        <v>4727</v>
      </c>
      <c r="C203" s="111"/>
      <c r="D203" s="163">
        <v>2022</v>
      </c>
      <c r="E203" s="164" t="s">
        <v>30</v>
      </c>
      <c r="F203" s="102">
        <v>1000</v>
      </c>
      <c r="G203" s="405"/>
      <c r="H203" s="378">
        <v>8160.43</v>
      </c>
      <c r="I203" s="106"/>
      <c r="J203" s="106"/>
      <c r="K203" s="106"/>
      <c r="L203" s="106"/>
    </row>
    <row r="204" spans="1:43" outlineLevel="1" x14ac:dyDescent="0.25">
      <c r="A204" s="76" t="s">
        <v>517</v>
      </c>
      <c r="B204" s="82" t="s">
        <v>141</v>
      </c>
      <c r="C204" s="111"/>
      <c r="D204" s="163"/>
      <c r="E204" s="164"/>
      <c r="F204" s="378"/>
      <c r="G204" s="405"/>
      <c r="H204" s="378"/>
      <c r="I204" s="106"/>
      <c r="J204" s="106"/>
      <c r="K204" s="106"/>
      <c r="L204" s="106"/>
    </row>
    <row r="205" spans="1:43" outlineLevel="1" x14ac:dyDescent="0.25">
      <c r="A205" s="76" t="s">
        <v>518</v>
      </c>
      <c r="B205" s="77" t="s">
        <v>147</v>
      </c>
      <c r="C205" s="111"/>
      <c r="D205" s="163"/>
      <c r="E205" s="164"/>
      <c r="F205" s="378"/>
      <c r="G205" s="405"/>
      <c r="H205" s="378"/>
      <c r="I205" s="106"/>
      <c r="J205" s="106"/>
      <c r="K205" s="106"/>
      <c r="L205" s="106"/>
    </row>
    <row r="206" spans="1:43" outlineLevel="1" x14ac:dyDescent="0.25">
      <c r="A206" s="76" t="s">
        <v>519</v>
      </c>
      <c r="B206" s="82" t="s">
        <v>139</v>
      </c>
      <c r="C206" s="111"/>
      <c r="D206" s="163"/>
      <c r="E206" s="164"/>
      <c r="F206" s="378"/>
      <c r="G206" s="405"/>
      <c r="H206" s="378"/>
      <c r="I206" s="106"/>
      <c r="J206" s="106"/>
      <c r="K206" s="106"/>
      <c r="L206" s="106"/>
    </row>
    <row r="207" spans="1:43" s="35" customFormat="1" outlineLevel="1" x14ac:dyDescent="0.25">
      <c r="A207" s="76"/>
      <c r="B207" s="82" t="s">
        <v>4728</v>
      </c>
      <c r="C207" s="111"/>
      <c r="D207" s="163">
        <v>2022</v>
      </c>
      <c r="E207" s="164" t="s">
        <v>30</v>
      </c>
      <c r="F207" s="102">
        <v>1000</v>
      </c>
      <c r="G207" s="405"/>
      <c r="H207" s="378">
        <v>11939.47</v>
      </c>
      <c r="I207" s="106"/>
      <c r="J207" s="106"/>
      <c r="K207" s="106"/>
      <c r="L207" s="106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</row>
    <row r="208" spans="1:43" s="35" customFormat="1" outlineLevel="1" x14ac:dyDescent="0.25">
      <c r="A208" s="76"/>
      <c r="B208" s="82" t="s">
        <v>4729</v>
      </c>
      <c r="C208" s="111"/>
      <c r="D208" s="163">
        <v>2022</v>
      </c>
      <c r="E208" s="164" t="s">
        <v>30</v>
      </c>
      <c r="F208" s="102">
        <v>1000</v>
      </c>
      <c r="G208" s="405"/>
      <c r="H208" s="378">
        <v>13322.02</v>
      </c>
      <c r="I208" s="106"/>
      <c r="J208" s="106"/>
      <c r="K208" s="106"/>
      <c r="L208" s="106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</row>
    <row r="209" spans="1:43" s="35" customFormat="1" outlineLevel="1" x14ac:dyDescent="0.25">
      <c r="A209" s="76"/>
      <c r="B209" s="82" t="s">
        <v>4730</v>
      </c>
      <c r="C209" s="111"/>
      <c r="D209" s="163">
        <v>2022</v>
      </c>
      <c r="E209" s="164" t="s">
        <v>1011</v>
      </c>
      <c r="F209" s="102">
        <v>1000</v>
      </c>
      <c r="G209" s="405"/>
      <c r="H209" s="378">
        <v>2832.09</v>
      </c>
      <c r="I209" s="106"/>
      <c r="J209" s="106"/>
      <c r="K209" s="106"/>
      <c r="L209" s="106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</row>
    <row r="210" spans="1:43" s="35" customFormat="1" outlineLevel="1" x14ac:dyDescent="0.25">
      <c r="A210" s="76"/>
      <c r="B210" s="82" t="s">
        <v>4731</v>
      </c>
      <c r="C210" s="111"/>
      <c r="D210" s="163">
        <v>2022</v>
      </c>
      <c r="E210" s="164" t="s">
        <v>30</v>
      </c>
      <c r="F210" s="102">
        <v>1000</v>
      </c>
      <c r="G210" s="405"/>
      <c r="H210" s="176">
        <v>4986.67</v>
      </c>
      <c r="I210" s="106"/>
      <c r="J210" s="106"/>
      <c r="K210" s="106"/>
      <c r="L210" s="106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</row>
    <row r="211" spans="1:43" s="35" customFormat="1" outlineLevel="1" x14ac:dyDescent="0.25">
      <c r="A211" s="76"/>
      <c r="B211" s="82" t="s">
        <v>4732</v>
      </c>
      <c r="C211" s="111"/>
      <c r="D211" s="163">
        <v>2022</v>
      </c>
      <c r="E211" s="164" t="s">
        <v>4799</v>
      </c>
      <c r="F211" s="102">
        <v>1000</v>
      </c>
      <c r="G211" s="405"/>
      <c r="H211" s="378">
        <v>6547.44</v>
      </c>
      <c r="I211" s="106"/>
      <c r="J211" s="106"/>
      <c r="K211" s="106"/>
      <c r="L211" s="106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</row>
    <row r="212" spans="1:43" s="35" customFormat="1" outlineLevel="1" x14ac:dyDescent="0.25">
      <c r="A212" s="76"/>
      <c r="B212" s="82" t="s">
        <v>4733</v>
      </c>
      <c r="C212" s="111"/>
      <c r="D212" s="163">
        <v>2022</v>
      </c>
      <c r="E212" s="164" t="s">
        <v>30</v>
      </c>
      <c r="F212" s="102">
        <v>1000</v>
      </c>
      <c r="G212" s="405"/>
      <c r="H212" s="378">
        <v>5327.87</v>
      </c>
      <c r="I212" s="106"/>
      <c r="J212" s="106"/>
      <c r="K212" s="106"/>
      <c r="L212" s="106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</row>
    <row r="213" spans="1:43" s="35" customFormat="1" outlineLevel="1" x14ac:dyDescent="0.25">
      <c r="A213" s="76"/>
      <c r="B213" s="82" t="s">
        <v>4734</v>
      </c>
      <c r="C213" s="111"/>
      <c r="D213" s="163">
        <v>2022</v>
      </c>
      <c r="E213" s="164" t="s">
        <v>4799</v>
      </c>
      <c r="F213" s="102">
        <v>1000</v>
      </c>
      <c r="G213" s="405"/>
      <c r="H213" s="378">
        <v>10358.69</v>
      </c>
      <c r="I213" s="106"/>
      <c r="J213" s="106"/>
      <c r="K213" s="106"/>
      <c r="L213" s="106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</row>
    <row r="214" spans="1:43" hidden="1" outlineLevel="1" x14ac:dyDescent="0.25">
      <c r="A214" s="76" t="s">
        <v>520</v>
      </c>
      <c r="B214" s="82" t="s">
        <v>141</v>
      </c>
      <c r="C214" s="111"/>
      <c r="D214" s="163"/>
      <c r="E214" s="164"/>
      <c r="F214" s="378"/>
      <c r="G214" s="405"/>
      <c r="H214" s="378"/>
      <c r="I214" s="106"/>
      <c r="J214" s="106"/>
      <c r="K214" s="106"/>
      <c r="L214" s="106"/>
    </row>
    <row r="215" spans="1:43" hidden="1" outlineLevel="1" x14ac:dyDescent="0.25">
      <c r="A215" s="76" t="s">
        <v>521</v>
      </c>
      <c r="B215" s="77" t="s">
        <v>151</v>
      </c>
      <c r="C215" s="111"/>
      <c r="D215" s="163"/>
      <c r="E215" s="164"/>
      <c r="F215" s="378"/>
      <c r="G215" s="405"/>
      <c r="H215" s="378"/>
      <c r="I215" s="106"/>
      <c r="J215" s="106"/>
      <c r="K215" s="106"/>
      <c r="L215" s="106"/>
    </row>
    <row r="216" spans="1:43" hidden="1" outlineLevel="1" x14ac:dyDescent="0.25">
      <c r="A216" s="76" t="s">
        <v>522</v>
      </c>
      <c r="B216" s="82" t="s">
        <v>139</v>
      </c>
      <c r="C216" s="111"/>
      <c r="D216" s="163"/>
      <c r="E216" s="164"/>
      <c r="F216" s="378"/>
      <c r="G216" s="405"/>
      <c r="H216" s="378"/>
      <c r="I216" s="106"/>
      <c r="J216" s="106"/>
      <c r="K216" s="106"/>
      <c r="L216" s="106"/>
    </row>
    <row r="217" spans="1:43" hidden="1" outlineLevel="1" x14ac:dyDescent="0.25">
      <c r="A217" s="76" t="s">
        <v>523</v>
      </c>
      <c r="B217" s="82" t="s">
        <v>141</v>
      </c>
      <c r="C217" s="111"/>
      <c r="D217" s="163"/>
      <c r="E217" s="164"/>
      <c r="F217" s="378"/>
      <c r="G217" s="405"/>
      <c r="H217" s="378"/>
      <c r="I217" s="106"/>
      <c r="J217" s="106"/>
      <c r="K217" s="106"/>
      <c r="L217" s="106"/>
    </row>
    <row r="218" spans="1:43" hidden="1" outlineLevel="1" x14ac:dyDescent="0.25">
      <c r="A218" s="76" t="s">
        <v>524</v>
      </c>
      <c r="B218" s="77" t="s">
        <v>155</v>
      </c>
      <c r="C218" s="111"/>
      <c r="D218" s="163"/>
      <c r="E218" s="164"/>
      <c r="F218" s="378"/>
      <c r="G218" s="405"/>
      <c r="H218" s="378"/>
      <c r="I218" s="106"/>
      <c r="J218" s="106"/>
      <c r="K218" s="106"/>
      <c r="L218" s="106"/>
    </row>
    <row r="219" spans="1:43" hidden="1" outlineLevel="1" x14ac:dyDescent="0.25">
      <c r="A219" s="76" t="s">
        <v>525</v>
      </c>
      <c r="B219" s="82" t="s">
        <v>139</v>
      </c>
      <c r="C219" s="111"/>
      <c r="D219" s="163"/>
      <c r="E219" s="164"/>
      <c r="F219" s="378"/>
      <c r="G219" s="405"/>
      <c r="H219" s="378"/>
      <c r="I219" s="106"/>
      <c r="J219" s="106"/>
      <c r="K219" s="106"/>
      <c r="L219" s="106"/>
    </row>
    <row r="220" spans="1:43" hidden="1" outlineLevel="1" x14ac:dyDescent="0.25">
      <c r="A220" s="76" t="s">
        <v>526</v>
      </c>
      <c r="B220" s="82" t="s">
        <v>141</v>
      </c>
      <c r="C220" s="111"/>
      <c r="D220" s="163"/>
      <c r="E220" s="164"/>
      <c r="F220" s="378"/>
      <c r="G220" s="405"/>
      <c r="H220" s="378"/>
      <c r="I220" s="106"/>
      <c r="J220" s="106"/>
      <c r="K220" s="106"/>
      <c r="L220" s="106"/>
    </row>
    <row r="221" spans="1:43" hidden="1" outlineLevel="1" x14ac:dyDescent="0.25">
      <c r="A221" s="76" t="s">
        <v>527</v>
      </c>
      <c r="B221" s="77" t="s">
        <v>159</v>
      </c>
      <c r="C221" s="110"/>
      <c r="D221" s="163"/>
      <c r="E221" s="164"/>
      <c r="F221" s="378"/>
      <c r="G221" s="405"/>
      <c r="H221" s="378"/>
      <c r="I221" s="106"/>
      <c r="J221" s="106"/>
      <c r="K221" s="106"/>
      <c r="L221" s="106"/>
    </row>
    <row r="222" spans="1:43" hidden="1" outlineLevel="1" x14ac:dyDescent="0.25">
      <c r="A222" s="76" t="s">
        <v>528</v>
      </c>
      <c r="B222" s="82" t="s">
        <v>139</v>
      </c>
      <c r="C222" s="110"/>
      <c r="D222" s="163"/>
      <c r="E222" s="164"/>
      <c r="F222" s="378"/>
      <c r="G222" s="405"/>
      <c r="H222" s="378"/>
      <c r="I222" s="106"/>
      <c r="J222" s="106"/>
      <c r="K222" s="106"/>
      <c r="L222" s="106"/>
    </row>
    <row r="223" spans="1:43" hidden="1" outlineLevel="1" x14ac:dyDescent="0.25">
      <c r="A223" s="76" t="s">
        <v>529</v>
      </c>
      <c r="B223" s="82" t="s">
        <v>141</v>
      </c>
      <c r="C223" s="110"/>
      <c r="D223" s="163"/>
      <c r="E223" s="164"/>
      <c r="F223" s="378"/>
      <c r="G223" s="405"/>
      <c r="H223" s="378"/>
      <c r="I223" s="106"/>
      <c r="J223" s="106"/>
      <c r="K223" s="106"/>
      <c r="L223" s="106"/>
    </row>
    <row r="224" spans="1:43" s="75" customFormat="1" collapsed="1" x14ac:dyDescent="0.25">
      <c r="A224" s="69" t="s">
        <v>530</v>
      </c>
      <c r="B224" s="70" t="s">
        <v>452</v>
      </c>
      <c r="C224" s="107"/>
      <c r="D224" s="165"/>
      <c r="E224" s="166"/>
      <c r="F224" s="395"/>
      <c r="G224" s="408"/>
      <c r="H224" s="395"/>
      <c r="I224" s="109"/>
      <c r="J224" s="109"/>
      <c r="K224" s="109"/>
      <c r="L224" s="109"/>
      <c r="M224" s="74"/>
      <c r="N224" s="74"/>
      <c r="O224" s="74"/>
      <c r="P224" s="74"/>
      <c r="Q224" s="74"/>
      <c r="R224" s="74"/>
      <c r="S224" s="74"/>
      <c r="T224" s="74"/>
      <c r="U224" s="74"/>
      <c r="V224" s="74"/>
    </row>
    <row r="225" spans="1:12" hidden="1" outlineLevel="1" x14ac:dyDescent="0.25">
      <c r="A225" s="76" t="s">
        <v>531</v>
      </c>
      <c r="B225" s="77" t="s">
        <v>137</v>
      </c>
      <c r="C225" s="101"/>
      <c r="D225" s="163"/>
      <c r="E225" s="164"/>
      <c r="F225" s="378"/>
      <c r="G225" s="405"/>
      <c r="H225" s="378"/>
      <c r="I225" s="106"/>
      <c r="J225" s="106"/>
      <c r="K225" s="106"/>
      <c r="L225" s="106"/>
    </row>
    <row r="226" spans="1:12" hidden="1" outlineLevel="1" x14ac:dyDescent="0.25">
      <c r="A226" s="76" t="s">
        <v>532</v>
      </c>
      <c r="B226" s="82" t="s">
        <v>139</v>
      </c>
      <c r="C226" s="101"/>
      <c r="D226" s="163"/>
      <c r="E226" s="164"/>
      <c r="F226" s="378"/>
      <c r="G226" s="405"/>
      <c r="H226" s="378"/>
      <c r="I226" s="106"/>
      <c r="J226" s="106"/>
      <c r="K226" s="106"/>
      <c r="L226" s="106"/>
    </row>
    <row r="227" spans="1:12" hidden="1" outlineLevel="1" x14ac:dyDescent="0.25">
      <c r="A227" s="76" t="s">
        <v>533</v>
      </c>
      <c r="B227" s="82" t="s">
        <v>141</v>
      </c>
      <c r="C227" s="101"/>
      <c r="D227" s="163"/>
      <c r="E227" s="164"/>
      <c r="F227" s="378"/>
      <c r="G227" s="405"/>
      <c r="H227" s="378"/>
      <c r="I227" s="106"/>
      <c r="J227" s="106"/>
      <c r="K227" s="106"/>
      <c r="L227" s="106"/>
    </row>
    <row r="228" spans="1:12" hidden="1" outlineLevel="1" x14ac:dyDescent="0.25">
      <c r="A228" s="76" t="s">
        <v>534</v>
      </c>
      <c r="B228" s="77" t="s">
        <v>143</v>
      </c>
      <c r="C228" s="101"/>
      <c r="D228" s="163"/>
      <c r="E228" s="164"/>
      <c r="F228" s="378"/>
      <c r="G228" s="405"/>
      <c r="H228" s="378"/>
      <c r="I228" s="106"/>
      <c r="J228" s="106"/>
      <c r="K228" s="106"/>
      <c r="L228" s="106"/>
    </row>
    <row r="229" spans="1:12" hidden="1" outlineLevel="1" x14ac:dyDescent="0.25">
      <c r="A229" s="76" t="s">
        <v>535</v>
      </c>
      <c r="B229" s="82" t="s">
        <v>139</v>
      </c>
      <c r="C229" s="101"/>
      <c r="D229" s="163"/>
      <c r="E229" s="164"/>
      <c r="F229" s="378"/>
      <c r="G229" s="405"/>
      <c r="H229" s="378"/>
      <c r="I229" s="106"/>
      <c r="J229" s="106"/>
      <c r="K229" s="106"/>
      <c r="L229" s="106"/>
    </row>
    <row r="230" spans="1:12" hidden="1" outlineLevel="1" x14ac:dyDescent="0.25">
      <c r="A230" s="76" t="s">
        <v>536</v>
      </c>
      <c r="B230" s="82" t="s">
        <v>141</v>
      </c>
      <c r="C230" s="101"/>
      <c r="D230" s="163"/>
      <c r="E230" s="164"/>
      <c r="F230" s="378"/>
      <c r="G230" s="405"/>
      <c r="H230" s="378"/>
      <c r="I230" s="106"/>
      <c r="J230" s="106"/>
      <c r="K230" s="106"/>
      <c r="L230" s="106"/>
    </row>
    <row r="231" spans="1:12" hidden="1" outlineLevel="1" x14ac:dyDescent="0.25">
      <c r="A231" s="76" t="s">
        <v>537</v>
      </c>
      <c r="B231" s="77" t="s">
        <v>147</v>
      </c>
      <c r="C231" s="101"/>
      <c r="D231" s="163"/>
      <c r="E231" s="164"/>
      <c r="F231" s="378"/>
      <c r="G231" s="405"/>
      <c r="H231" s="378"/>
      <c r="I231" s="106"/>
      <c r="J231" s="106"/>
      <c r="K231" s="106"/>
      <c r="L231" s="106"/>
    </row>
    <row r="232" spans="1:12" hidden="1" outlineLevel="1" x14ac:dyDescent="0.25">
      <c r="A232" s="76" t="s">
        <v>538</v>
      </c>
      <c r="B232" s="82" t="s">
        <v>139</v>
      </c>
      <c r="C232" s="101"/>
      <c r="D232" s="163"/>
      <c r="E232" s="164"/>
      <c r="F232" s="378"/>
      <c r="G232" s="405"/>
      <c r="H232" s="378"/>
      <c r="I232" s="106"/>
      <c r="J232" s="106"/>
      <c r="K232" s="106"/>
      <c r="L232" s="106"/>
    </row>
    <row r="233" spans="1:12" hidden="1" outlineLevel="1" x14ac:dyDescent="0.25">
      <c r="A233" s="76" t="s">
        <v>539</v>
      </c>
      <c r="B233" s="82" t="s">
        <v>141</v>
      </c>
      <c r="C233" s="101"/>
      <c r="D233" s="163"/>
      <c r="E233" s="164"/>
      <c r="F233" s="378"/>
      <c r="G233" s="405"/>
      <c r="H233" s="378"/>
      <c r="I233" s="106"/>
      <c r="J233" s="106"/>
      <c r="K233" s="106"/>
      <c r="L233" s="106"/>
    </row>
    <row r="234" spans="1:12" hidden="1" outlineLevel="1" x14ac:dyDescent="0.25">
      <c r="A234" s="76" t="s">
        <v>540</v>
      </c>
      <c r="B234" s="77" t="s">
        <v>151</v>
      </c>
      <c r="C234" s="101"/>
      <c r="D234" s="163"/>
      <c r="E234" s="164"/>
      <c r="F234" s="378"/>
      <c r="G234" s="405"/>
      <c r="H234" s="378"/>
      <c r="I234" s="106"/>
      <c r="J234" s="106"/>
      <c r="K234" s="106"/>
      <c r="L234" s="106"/>
    </row>
    <row r="235" spans="1:12" hidden="1" outlineLevel="1" x14ac:dyDescent="0.25">
      <c r="A235" s="76" t="s">
        <v>541</v>
      </c>
      <c r="B235" s="82" t="s">
        <v>139</v>
      </c>
      <c r="C235" s="101"/>
      <c r="D235" s="163"/>
      <c r="E235" s="164"/>
      <c r="F235" s="378"/>
      <c r="G235" s="405"/>
      <c r="H235" s="378"/>
      <c r="I235" s="106"/>
      <c r="J235" s="106"/>
      <c r="K235" s="106"/>
      <c r="L235" s="106"/>
    </row>
    <row r="236" spans="1:12" hidden="1" outlineLevel="1" x14ac:dyDescent="0.25">
      <c r="A236" s="76" t="s">
        <v>542</v>
      </c>
      <c r="B236" s="82" t="s">
        <v>141</v>
      </c>
      <c r="C236" s="101"/>
      <c r="D236" s="163"/>
      <c r="E236" s="164"/>
      <c r="F236" s="378"/>
      <c r="G236" s="405"/>
      <c r="H236" s="378"/>
      <c r="I236" s="106"/>
      <c r="J236" s="106"/>
      <c r="K236" s="106"/>
      <c r="L236" s="106"/>
    </row>
    <row r="237" spans="1:12" hidden="1" outlineLevel="1" x14ac:dyDescent="0.25">
      <c r="A237" s="76" t="s">
        <v>543</v>
      </c>
      <c r="B237" s="77" t="s">
        <v>155</v>
      </c>
      <c r="C237" s="101"/>
      <c r="D237" s="163"/>
      <c r="E237" s="164"/>
      <c r="F237" s="378"/>
      <c r="G237" s="405"/>
      <c r="H237" s="378"/>
      <c r="I237" s="106"/>
      <c r="J237" s="106"/>
      <c r="K237" s="106"/>
      <c r="L237" s="106"/>
    </row>
    <row r="238" spans="1:12" hidden="1" outlineLevel="1" x14ac:dyDescent="0.25">
      <c r="A238" s="76" t="s">
        <v>544</v>
      </c>
      <c r="B238" s="82" t="s">
        <v>139</v>
      </c>
      <c r="C238" s="101"/>
      <c r="D238" s="163"/>
      <c r="E238" s="164"/>
      <c r="F238" s="378"/>
      <c r="G238" s="405"/>
      <c r="H238" s="378"/>
      <c r="I238" s="106"/>
      <c r="J238" s="106"/>
      <c r="K238" s="106"/>
      <c r="L238" s="106"/>
    </row>
    <row r="239" spans="1:12" hidden="1" outlineLevel="1" x14ac:dyDescent="0.25">
      <c r="A239" s="76" t="s">
        <v>545</v>
      </c>
      <c r="B239" s="82" t="s">
        <v>141</v>
      </c>
      <c r="C239" s="101"/>
      <c r="D239" s="163"/>
      <c r="E239" s="164"/>
      <c r="F239" s="378"/>
      <c r="G239" s="405"/>
      <c r="H239" s="378"/>
      <c r="I239" s="106"/>
      <c r="J239" s="106"/>
      <c r="K239" s="106"/>
      <c r="L239" s="106"/>
    </row>
    <row r="240" spans="1:12" hidden="1" outlineLevel="1" x14ac:dyDescent="0.25">
      <c r="A240" s="76" t="s">
        <v>546</v>
      </c>
      <c r="B240" s="77" t="s">
        <v>159</v>
      </c>
      <c r="C240" s="101"/>
      <c r="D240" s="163"/>
      <c r="E240" s="164"/>
      <c r="F240" s="378"/>
      <c r="G240" s="405"/>
      <c r="H240" s="378"/>
      <c r="I240" s="106"/>
      <c r="J240" s="106"/>
      <c r="K240" s="106"/>
      <c r="L240" s="106"/>
    </row>
    <row r="241" spans="1:13" ht="19.5" hidden="1" customHeight="1" outlineLevel="1" x14ac:dyDescent="0.35">
      <c r="A241" s="76" t="s">
        <v>547</v>
      </c>
      <c r="B241" s="82" t="s">
        <v>139</v>
      </c>
      <c r="C241" s="101"/>
      <c r="D241" s="163"/>
      <c r="E241" s="164"/>
      <c r="F241" s="378"/>
      <c r="G241" s="405"/>
      <c r="H241" s="378"/>
      <c r="I241" s="106"/>
      <c r="J241" s="106"/>
      <c r="K241" s="106"/>
      <c r="L241" s="106"/>
      <c r="M241" s="112"/>
    </row>
    <row r="242" spans="1:13" ht="20.25" hidden="1" customHeight="1" outlineLevel="1" x14ac:dyDescent="0.35">
      <c r="A242" s="76" t="s">
        <v>548</v>
      </c>
      <c r="B242" s="82" t="s">
        <v>141</v>
      </c>
      <c r="C242" s="101"/>
      <c r="D242" s="163"/>
      <c r="E242" s="164"/>
      <c r="F242" s="378"/>
      <c r="G242" s="405"/>
      <c r="H242" s="378"/>
      <c r="I242" s="106"/>
      <c r="J242" s="106"/>
      <c r="K242" s="106"/>
      <c r="L242" s="106"/>
      <c r="M242" s="112"/>
    </row>
    <row r="243" spans="1:13" ht="20.25" customHeight="1" collapsed="1" x14ac:dyDescent="0.35">
      <c r="A243" s="54" t="s">
        <v>549</v>
      </c>
      <c r="B243" s="55" t="s">
        <v>550</v>
      </c>
      <c r="C243" s="55"/>
      <c r="D243" s="385"/>
      <c r="E243" s="385"/>
      <c r="F243" s="393"/>
      <c r="G243" s="418"/>
      <c r="H243" s="418"/>
      <c r="I243" s="114"/>
      <c r="J243" s="114"/>
      <c r="K243" s="114"/>
      <c r="L243" s="114"/>
      <c r="M243" s="112"/>
    </row>
    <row r="244" spans="1:13" ht="21" customHeight="1" x14ac:dyDescent="0.35">
      <c r="A244" s="61"/>
      <c r="B244" s="62" t="s">
        <v>133</v>
      </c>
      <c r="C244" s="63"/>
      <c r="D244" s="383"/>
      <c r="E244" s="386"/>
      <c r="F244" s="394"/>
      <c r="G244" s="419"/>
      <c r="H244" s="419"/>
      <c r="I244" s="116"/>
      <c r="J244" s="116"/>
      <c r="K244" s="116"/>
      <c r="L244" s="116"/>
      <c r="M244" s="112"/>
    </row>
    <row r="245" spans="1:13" ht="17.25" customHeight="1" x14ac:dyDescent="0.35">
      <c r="A245" s="69"/>
      <c r="B245" s="70" t="s">
        <v>135</v>
      </c>
      <c r="C245" s="107"/>
      <c r="D245" s="165"/>
      <c r="E245" s="166"/>
      <c r="F245" s="395"/>
      <c r="G245" s="420"/>
      <c r="H245" s="420"/>
      <c r="I245" s="118"/>
      <c r="J245" s="118"/>
      <c r="K245" s="118"/>
      <c r="L245" s="118"/>
      <c r="M245" s="112"/>
    </row>
    <row r="246" spans="1:13" ht="20.25" hidden="1" customHeight="1" outlineLevel="1" x14ac:dyDescent="0.35">
      <c r="A246" s="76"/>
      <c r="B246" s="77" t="s">
        <v>137</v>
      </c>
      <c r="C246" s="101"/>
      <c r="D246" s="163"/>
      <c r="E246" s="164"/>
      <c r="F246" s="378"/>
      <c r="G246" s="405"/>
      <c r="H246" s="378"/>
      <c r="I246" s="106"/>
      <c r="J246" s="106"/>
      <c r="K246" s="106"/>
      <c r="L246" s="106"/>
      <c r="M246" s="112"/>
    </row>
    <row r="247" spans="1:13" ht="20.25" hidden="1" customHeight="1" outlineLevel="1" x14ac:dyDescent="0.35">
      <c r="A247" s="76"/>
      <c r="B247" s="82" t="s">
        <v>139</v>
      </c>
      <c r="C247" s="101"/>
      <c r="D247" s="163"/>
      <c r="E247" s="164"/>
      <c r="F247" s="378"/>
      <c r="G247" s="405"/>
      <c r="H247" s="378"/>
      <c r="I247" s="106"/>
      <c r="J247" s="106"/>
      <c r="K247" s="106"/>
      <c r="L247" s="106"/>
      <c r="M247" s="112"/>
    </row>
    <row r="248" spans="1:13" ht="20.25" hidden="1" customHeight="1" outlineLevel="1" x14ac:dyDescent="0.35">
      <c r="A248" s="76"/>
      <c r="B248" s="82" t="s">
        <v>141</v>
      </c>
      <c r="C248" s="101"/>
      <c r="D248" s="163"/>
      <c r="E248" s="164"/>
      <c r="F248" s="378"/>
      <c r="G248" s="405"/>
      <c r="H248" s="378"/>
      <c r="I248" s="106"/>
      <c r="J248" s="106"/>
      <c r="K248" s="106"/>
      <c r="L248" s="106"/>
      <c r="M248" s="112"/>
    </row>
    <row r="249" spans="1:13" ht="20.25" hidden="1" customHeight="1" outlineLevel="1" x14ac:dyDescent="0.35">
      <c r="A249" s="76"/>
      <c r="B249" s="77" t="s">
        <v>143</v>
      </c>
      <c r="C249" s="101"/>
      <c r="D249" s="163"/>
      <c r="E249" s="164"/>
      <c r="F249" s="378"/>
      <c r="G249" s="405"/>
      <c r="H249" s="378"/>
      <c r="I249" s="106"/>
      <c r="J249" s="106"/>
      <c r="K249" s="106"/>
      <c r="L249" s="106"/>
      <c r="M249" s="112"/>
    </row>
    <row r="250" spans="1:13" ht="20.25" hidden="1" customHeight="1" outlineLevel="1" x14ac:dyDescent="0.35">
      <c r="A250" s="76"/>
      <c r="B250" s="82" t="s">
        <v>139</v>
      </c>
      <c r="C250" s="101"/>
      <c r="D250" s="163"/>
      <c r="E250" s="164"/>
      <c r="F250" s="378"/>
      <c r="G250" s="405"/>
      <c r="H250" s="378"/>
      <c r="I250" s="106"/>
      <c r="J250" s="106"/>
      <c r="K250" s="106"/>
      <c r="L250" s="106"/>
      <c r="M250" s="112"/>
    </row>
    <row r="251" spans="1:13" ht="20.25" hidden="1" customHeight="1" outlineLevel="1" x14ac:dyDescent="0.35">
      <c r="A251" s="76"/>
      <c r="B251" s="82" t="s">
        <v>141</v>
      </c>
      <c r="C251" s="101"/>
      <c r="D251" s="163"/>
      <c r="E251" s="164"/>
      <c r="F251" s="378"/>
      <c r="G251" s="405"/>
      <c r="H251" s="378"/>
      <c r="I251" s="106"/>
      <c r="J251" s="106"/>
      <c r="K251" s="106"/>
      <c r="L251" s="106"/>
      <c r="M251" s="112"/>
    </row>
    <row r="252" spans="1:13" ht="20.25" customHeight="1" collapsed="1" x14ac:dyDescent="0.35">
      <c r="A252" s="70"/>
      <c r="B252" s="70" t="s">
        <v>163</v>
      </c>
      <c r="C252" s="70"/>
      <c r="D252" s="165"/>
      <c r="E252" s="165"/>
      <c r="F252" s="397"/>
      <c r="G252" s="381"/>
      <c r="H252" s="381"/>
      <c r="I252" s="120"/>
      <c r="J252" s="120"/>
      <c r="K252" s="120"/>
      <c r="L252" s="120"/>
      <c r="M252" s="112"/>
    </row>
    <row r="253" spans="1:13" ht="20.25" hidden="1" customHeight="1" outlineLevel="1" x14ac:dyDescent="0.35">
      <c r="A253" s="76"/>
      <c r="B253" s="77" t="s">
        <v>137</v>
      </c>
      <c r="C253" s="101"/>
      <c r="D253" s="163"/>
      <c r="E253" s="164"/>
      <c r="F253" s="378"/>
      <c r="G253" s="405"/>
      <c r="H253" s="378"/>
      <c r="I253" s="106"/>
      <c r="J253" s="106"/>
      <c r="K253" s="106"/>
      <c r="L253" s="106"/>
      <c r="M253" s="112"/>
    </row>
    <row r="254" spans="1:13" ht="20.25" hidden="1" customHeight="1" outlineLevel="1" x14ac:dyDescent="0.35">
      <c r="A254" s="76"/>
      <c r="B254" s="82" t="s">
        <v>139</v>
      </c>
      <c r="C254" s="101"/>
      <c r="D254" s="163"/>
      <c r="E254" s="164"/>
      <c r="F254" s="378"/>
      <c r="G254" s="405"/>
      <c r="H254" s="378"/>
      <c r="I254" s="106"/>
      <c r="J254" s="106"/>
      <c r="K254" s="106"/>
      <c r="L254" s="106"/>
      <c r="M254" s="112"/>
    </row>
    <row r="255" spans="1:13" ht="20.25" hidden="1" customHeight="1" outlineLevel="1" x14ac:dyDescent="0.35">
      <c r="A255" s="76"/>
      <c r="B255" s="82" t="s">
        <v>141</v>
      </c>
      <c r="C255" s="101"/>
      <c r="D255" s="163"/>
      <c r="E255" s="164"/>
      <c r="F255" s="378"/>
      <c r="G255" s="405"/>
      <c r="H255" s="378"/>
      <c r="I255" s="106"/>
      <c r="J255" s="106"/>
      <c r="K255" s="106"/>
      <c r="L255" s="106"/>
      <c r="M255" s="112"/>
    </row>
    <row r="256" spans="1:13" ht="20.25" hidden="1" customHeight="1" outlineLevel="1" x14ac:dyDescent="0.35">
      <c r="A256" s="76"/>
      <c r="B256" s="77" t="s">
        <v>143</v>
      </c>
      <c r="C256" s="101"/>
      <c r="D256" s="163"/>
      <c r="E256" s="164"/>
      <c r="F256" s="378"/>
      <c r="G256" s="405"/>
      <c r="H256" s="378"/>
      <c r="I256" s="106"/>
      <c r="J256" s="106"/>
      <c r="K256" s="106"/>
      <c r="L256" s="106"/>
      <c r="M256" s="112"/>
    </row>
    <row r="257" spans="1:13" ht="20.25" hidden="1" customHeight="1" outlineLevel="1" x14ac:dyDescent="0.35">
      <c r="A257" s="76"/>
      <c r="B257" s="82" t="s">
        <v>139</v>
      </c>
      <c r="C257" s="101"/>
      <c r="D257" s="163"/>
      <c r="E257" s="164"/>
      <c r="F257" s="378"/>
      <c r="G257" s="405"/>
      <c r="H257" s="378"/>
      <c r="I257" s="106"/>
      <c r="J257" s="106"/>
      <c r="K257" s="106"/>
      <c r="L257" s="106"/>
      <c r="M257" s="112"/>
    </row>
    <row r="258" spans="1:13" ht="20.25" hidden="1" customHeight="1" outlineLevel="1" x14ac:dyDescent="0.35">
      <c r="A258" s="76"/>
      <c r="B258" s="82" t="s">
        <v>141</v>
      </c>
      <c r="C258" s="101"/>
      <c r="D258" s="163"/>
      <c r="E258" s="164"/>
      <c r="F258" s="378"/>
      <c r="G258" s="405"/>
      <c r="H258" s="378"/>
      <c r="I258" s="106"/>
      <c r="J258" s="106"/>
      <c r="K258" s="106"/>
      <c r="L258" s="106"/>
      <c r="M258" s="112"/>
    </row>
    <row r="259" spans="1:13" ht="20.25" customHeight="1" collapsed="1" x14ac:dyDescent="0.35">
      <c r="A259" s="70"/>
      <c r="B259" s="70" t="s">
        <v>183</v>
      </c>
      <c r="C259" s="70"/>
      <c r="D259" s="165"/>
      <c r="E259" s="165"/>
      <c r="F259" s="397"/>
      <c r="G259" s="381"/>
      <c r="H259" s="381"/>
      <c r="I259" s="120"/>
      <c r="J259" s="120"/>
      <c r="K259" s="120"/>
      <c r="L259" s="120"/>
      <c r="M259" s="112"/>
    </row>
    <row r="260" spans="1:13" ht="20.25" hidden="1" customHeight="1" outlineLevel="1" x14ac:dyDescent="0.35">
      <c r="A260" s="76"/>
      <c r="B260" s="77" t="s">
        <v>137</v>
      </c>
      <c r="C260" s="101"/>
      <c r="D260" s="163"/>
      <c r="E260" s="164"/>
      <c r="F260" s="378"/>
      <c r="G260" s="405"/>
      <c r="H260" s="378"/>
      <c r="I260" s="106"/>
      <c r="J260" s="106"/>
      <c r="K260" s="106"/>
      <c r="L260" s="106"/>
      <c r="M260" s="112"/>
    </row>
    <row r="261" spans="1:13" ht="20.25" hidden="1" customHeight="1" outlineLevel="1" x14ac:dyDescent="0.35">
      <c r="A261" s="76"/>
      <c r="B261" s="82" t="s">
        <v>139</v>
      </c>
      <c r="C261" s="101"/>
      <c r="D261" s="163"/>
      <c r="E261" s="164"/>
      <c r="F261" s="378"/>
      <c r="G261" s="405"/>
      <c r="H261" s="378"/>
      <c r="I261" s="106"/>
      <c r="J261" s="106"/>
      <c r="K261" s="106"/>
      <c r="L261" s="106"/>
      <c r="M261" s="112"/>
    </row>
    <row r="262" spans="1:13" ht="20.25" hidden="1" customHeight="1" outlineLevel="1" x14ac:dyDescent="0.35">
      <c r="A262" s="76"/>
      <c r="B262" s="82" t="s">
        <v>141</v>
      </c>
      <c r="C262" s="101"/>
      <c r="D262" s="163"/>
      <c r="E262" s="164"/>
      <c r="F262" s="378"/>
      <c r="G262" s="405"/>
      <c r="H262" s="378"/>
      <c r="I262" s="106"/>
      <c r="J262" s="106"/>
      <c r="K262" s="106"/>
      <c r="L262" s="106"/>
      <c r="M262" s="112"/>
    </row>
    <row r="263" spans="1:13" ht="20.25" hidden="1" customHeight="1" outlineLevel="1" x14ac:dyDescent="0.35">
      <c r="A263" s="76"/>
      <c r="B263" s="77" t="s">
        <v>143</v>
      </c>
      <c r="C263" s="101"/>
      <c r="D263" s="163"/>
      <c r="E263" s="164"/>
      <c r="F263" s="378"/>
      <c r="G263" s="405"/>
      <c r="H263" s="378"/>
      <c r="I263" s="106"/>
      <c r="J263" s="106"/>
      <c r="K263" s="106"/>
      <c r="L263" s="106"/>
      <c r="M263" s="112"/>
    </row>
    <row r="264" spans="1:13" ht="20.25" hidden="1" customHeight="1" outlineLevel="1" x14ac:dyDescent="0.35">
      <c r="A264" s="76"/>
      <c r="B264" s="82" t="s">
        <v>139</v>
      </c>
      <c r="C264" s="101"/>
      <c r="D264" s="163"/>
      <c r="E264" s="164"/>
      <c r="F264" s="378"/>
      <c r="G264" s="405"/>
      <c r="H264" s="378"/>
      <c r="I264" s="106"/>
      <c r="J264" s="106"/>
      <c r="K264" s="106"/>
      <c r="L264" s="106"/>
      <c r="M264" s="112"/>
    </row>
    <row r="265" spans="1:13" ht="20.25" hidden="1" customHeight="1" outlineLevel="1" x14ac:dyDescent="0.35">
      <c r="A265" s="76"/>
      <c r="B265" s="82" t="s">
        <v>141</v>
      </c>
      <c r="C265" s="101"/>
      <c r="D265" s="163"/>
      <c r="E265" s="164"/>
      <c r="F265" s="378"/>
      <c r="G265" s="405"/>
      <c r="H265" s="378"/>
      <c r="I265" s="106"/>
      <c r="J265" s="106"/>
      <c r="K265" s="106"/>
      <c r="L265" s="106"/>
      <c r="M265" s="112"/>
    </row>
    <row r="266" spans="1:13" ht="20.25" customHeight="1" collapsed="1" x14ac:dyDescent="0.35">
      <c r="A266" s="70"/>
      <c r="B266" s="70" t="s">
        <v>452</v>
      </c>
      <c r="C266" s="70"/>
      <c r="D266" s="165"/>
      <c r="E266" s="165"/>
      <c r="F266" s="397"/>
      <c r="G266" s="381"/>
      <c r="H266" s="381"/>
      <c r="I266" s="120"/>
      <c r="J266" s="120"/>
      <c r="K266" s="120"/>
      <c r="L266" s="120"/>
      <c r="M266" s="112"/>
    </row>
    <row r="267" spans="1:13" ht="20.25" hidden="1" customHeight="1" outlineLevel="2" x14ac:dyDescent="0.35">
      <c r="A267" s="76"/>
      <c r="B267" s="77" t="s">
        <v>137</v>
      </c>
      <c r="C267" s="101"/>
      <c r="D267" s="163"/>
      <c r="E267" s="164"/>
      <c r="F267" s="378"/>
      <c r="G267" s="405"/>
      <c r="H267" s="378"/>
      <c r="I267" s="106"/>
      <c r="J267" s="106"/>
      <c r="K267" s="106"/>
      <c r="L267" s="106"/>
      <c r="M267" s="112"/>
    </row>
    <row r="268" spans="1:13" ht="20.25" hidden="1" customHeight="1" outlineLevel="2" x14ac:dyDescent="0.35">
      <c r="A268" s="76"/>
      <c r="B268" s="82" t="s">
        <v>139</v>
      </c>
      <c r="C268" s="101"/>
      <c r="D268" s="163"/>
      <c r="E268" s="164"/>
      <c r="F268" s="378"/>
      <c r="G268" s="405"/>
      <c r="H268" s="378"/>
      <c r="I268" s="106"/>
      <c r="J268" s="106"/>
      <c r="K268" s="106"/>
      <c r="L268" s="106"/>
      <c r="M268" s="112"/>
    </row>
    <row r="269" spans="1:13" ht="20.25" hidden="1" customHeight="1" outlineLevel="2" x14ac:dyDescent="0.35">
      <c r="A269" s="76"/>
      <c r="B269" s="82" t="s">
        <v>141</v>
      </c>
      <c r="C269" s="101"/>
      <c r="D269" s="163"/>
      <c r="E269" s="164"/>
      <c r="F269" s="378"/>
      <c r="G269" s="405"/>
      <c r="H269" s="378"/>
      <c r="I269" s="106"/>
      <c r="J269" s="106"/>
      <c r="K269" s="106"/>
      <c r="L269" s="106"/>
      <c r="M269" s="112"/>
    </row>
    <row r="270" spans="1:13" ht="20.25" hidden="1" customHeight="1" outlineLevel="2" x14ac:dyDescent="0.35">
      <c r="A270" s="76"/>
      <c r="B270" s="77" t="s">
        <v>143</v>
      </c>
      <c r="C270" s="101"/>
      <c r="D270" s="163"/>
      <c r="E270" s="164"/>
      <c r="F270" s="378"/>
      <c r="G270" s="405"/>
      <c r="H270" s="378"/>
      <c r="I270" s="106"/>
      <c r="J270" s="106"/>
      <c r="K270" s="106"/>
      <c r="L270" s="106"/>
      <c r="M270" s="112"/>
    </row>
    <row r="271" spans="1:13" ht="20.25" hidden="1" customHeight="1" outlineLevel="2" x14ac:dyDescent="0.35">
      <c r="A271" s="76"/>
      <c r="B271" s="82" t="s">
        <v>139</v>
      </c>
      <c r="C271" s="101"/>
      <c r="D271" s="163"/>
      <c r="E271" s="164"/>
      <c r="F271" s="378"/>
      <c r="G271" s="405"/>
      <c r="H271" s="378"/>
      <c r="I271" s="106"/>
      <c r="J271" s="106"/>
      <c r="K271" s="106"/>
      <c r="L271" s="106"/>
      <c r="M271" s="112"/>
    </row>
    <row r="272" spans="1:13" ht="20.25" hidden="1" customHeight="1" outlineLevel="2" x14ac:dyDescent="0.35">
      <c r="A272" s="76"/>
      <c r="B272" s="82" t="s">
        <v>141</v>
      </c>
      <c r="C272" s="101"/>
      <c r="D272" s="163"/>
      <c r="E272" s="164"/>
      <c r="F272" s="378"/>
      <c r="G272" s="405"/>
      <c r="H272" s="378"/>
      <c r="I272" s="106"/>
      <c r="J272" s="106"/>
      <c r="K272" s="106"/>
      <c r="L272" s="106"/>
      <c r="M272" s="112"/>
    </row>
    <row r="273" spans="1:13" ht="20.25" customHeight="1" collapsed="1" x14ac:dyDescent="0.35">
      <c r="A273" s="62"/>
      <c r="B273" s="62" t="s">
        <v>472</v>
      </c>
      <c r="C273" s="62"/>
      <c r="D273" s="383"/>
      <c r="E273" s="383"/>
      <c r="F273" s="398"/>
      <c r="G273" s="382"/>
      <c r="H273" s="382"/>
      <c r="I273" s="122"/>
      <c r="J273" s="122"/>
      <c r="K273" s="122"/>
      <c r="L273" s="122"/>
      <c r="M273" s="112"/>
    </row>
    <row r="274" spans="1:13" ht="20.25" customHeight="1" x14ac:dyDescent="0.35">
      <c r="A274" s="70"/>
      <c r="B274" s="70" t="s">
        <v>135</v>
      </c>
      <c r="C274" s="70"/>
      <c r="D274" s="165"/>
      <c r="E274" s="165"/>
      <c r="F274" s="397"/>
      <c r="G274" s="381"/>
      <c r="H274" s="381"/>
      <c r="I274" s="120"/>
      <c r="J274" s="120"/>
      <c r="K274" s="120"/>
      <c r="L274" s="120"/>
      <c r="M274" s="112"/>
    </row>
    <row r="275" spans="1:13" ht="20.25" hidden="1" customHeight="1" outlineLevel="1" x14ac:dyDescent="0.35">
      <c r="A275" s="76"/>
      <c r="B275" s="77" t="s">
        <v>137</v>
      </c>
      <c r="C275" s="101"/>
      <c r="D275" s="163"/>
      <c r="E275" s="164"/>
      <c r="F275" s="378"/>
      <c r="G275" s="405"/>
      <c r="H275" s="378"/>
      <c r="I275" s="106"/>
      <c r="J275" s="106"/>
      <c r="K275" s="106"/>
      <c r="L275" s="106"/>
      <c r="M275" s="112"/>
    </row>
    <row r="276" spans="1:13" ht="20.25" hidden="1" customHeight="1" outlineLevel="1" x14ac:dyDescent="0.35">
      <c r="A276" s="76"/>
      <c r="B276" s="82" t="s">
        <v>139</v>
      </c>
      <c r="C276" s="101"/>
      <c r="D276" s="163"/>
      <c r="E276" s="164"/>
      <c r="F276" s="378"/>
      <c r="G276" s="405"/>
      <c r="H276" s="378"/>
      <c r="I276" s="106"/>
      <c r="J276" s="106"/>
      <c r="K276" s="106"/>
      <c r="L276" s="106"/>
      <c r="M276" s="112"/>
    </row>
    <row r="277" spans="1:13" ht="20.25" hidden="1" customHeight="1" outlineLevel="1" x14ac:dyDescent="0.35">
      <c r="A277" s="76"/>
      <c r="B277" s="82" t="s">
        <v>141</v>
      </c>
      <c r="C277" s="101"/>
      <c r="D277" s="163"/>
      <c r="E277" s="164"/>
      <c r="F277" s="378"/>
      <c r="G277" s="405"/>
      <c r="H277" s="378"/>
      <c r="I277" s="106"/>
      <c r="J277" s="106"/>
      <c r="K277" s="106"/>
      <c r="L277" s="106"/>
      <c r="M277" s="112"/>
    </row>
    <row r="278" spans="1:13" ht="20.25" hidden="1" customHeight="1" outlineLevel="1" x14ac:dyDescent="0.35">
      <c r="A278" s="76"/>
      <c r="B278" s="77" t="s">
        <v>143</v>
      </c>
      <c r="C278" s="101"/>
      <c r="D278" s="163"/>
      <c r="E278" s="164"/>
      <c r="F278" s="378"/>
      <c r="G278" s="405"/>
      <c r="H278" s="378"/>
      <c r="I278" s="106"/>
      <c r="J278" s="106"/>
      <c r="K278" s="106"/>
      <c r="L278" s="106"/>
      <c r="M278" s="112"/>
    </row>
    <row r="279" spans="1:13" ht="20.25" hidden="1" customHeight="1" outlineLevel="1" x14ac:dyDescent="0.35">
      <c r="A279" s="76"/>
      <c r="B279" s="82" t="s">
        <v>139</v>
      </c>
      <c r="C279" s="101"/>
      <c r="D279" s="163"/>
      <c r="E279" s="164"/>
      <c r="F279" s="378"/>
      <c r="G279" s="405"/>
      <c r="H279" s="378"/>
      <c r="I279" s="106"/>
      <c r="J279" s="106"/>
      <c r="K279" s="106"/>
      <c r="L279" s="106"/>
      <c r="M279" s="112"/>
    </row>
    <row r="280" spans="1:13" ht="20.25" hidden="1" customHeight="1" outlineLevel="1" x14ac:dyDescent="0.35">
      <c r="A280" s="76"/>
      <c r="B280" s="82" t="s">
        <v>141</v>
      </c>
      <c r="C280" s="101"/>
      <c r="D280" s="163"/>
      <c r="E280" s="164"/>
      <c r="F280" s="378"/>
      <c r="G280" s="405"/>
      <c r="H280" s="378"/>
      <c r="I280" s="106"/>
      <c r="J280" s="106"/>
      <c r="K280" s="106"/>
      <c r="L280" s="106"/>
      <c r="M280" s="112"/>
    </row>
    <row r="281" spans="1:13" ht="20.25" customHeight="1" collapsed="1" x14ac:dyDescent="0.35">
      <c r="A281" s="70"/>
      <c r="B281" s="70" t="s">
        <v>163</v>
      </c>
      <c r="C281" s="70"/>
      <c r="D281" s="165"/>
      <c r="E281" s="165"/>
      <c r="F281" s="397"/>
      <c r="G281" s="381"/>
      <c r="H281" s="381"/>
      <c r="I281" s="120"/>
      <c r="J281" s="120"/>
      <c r="K281" s="120"/>
      <c r="L281" s="120"/>
      <c r="M281" s="112"/>
    </row>
    <row r="282" spans="1:13" ht="20.25" hidden="1" customHeight="1" outlineLevel="1" x14ac:dyDescent="0.35">
      <c r="A282" s="76"/>
      <c r="B282" s="77" t="s">
        <v>137</v>
      </c>
      <c r="C282" s="101"/>
      <c r="D282" s="163"/>
      <c r="E282" s="164"/>
      <c r="F282" s="378"/>
      <c r="G282" s="405"/>
      <c r="H282" s="378"/>
      <c r="I282" s="106"/>
      <c r="J282" s="106"/>
      <c r="K282" s="106"/>
      <c r="L282" s="106"/>
      <c r="M282" s="112"/>
    </row>
    <row r="283" spans="1:13" ht="19.5" hidden="1" customHeight="1" outlineLevel="1" x14ac:dyDescent="0.35">
      <c r="A283" s="76"/>
      <c r="B283" s="82" t="s">
        <v>139</v>
      </c>
      <c r="C283" s="101"/>
      <c r="D283" s="163"/>
      <c r="E283" s="164"/>
      <c r="F283" s="378"/>
      <c r="G283" s="405"/>
      <c r="H283" s="378"/>
      <c r="I283" s="106"/>
      <c r="J283" s="106"/>
      <c r="K283" s="106"/>
      <c r="L283" s="106"/>
      <c r="M283" s="112"/>
    </row>
    <row r="284" spans="1:13" ht="19.5" hidden="1" customHeight="1" outlineLevel="1" x14ac:dyDescent="0.35">
      <c r="A284" s="76"/>
      <c r="B284" s="82" t="s">
        <v>141</v>
      </c>
      <c r="C284" s="101"/>
      <c r="D284" s="163"/>
      <c r="E284" s="164"/>
      <c r="F284" s="378"/>
      <c r="G284" s="405"/>
      <c r="H284" s="378"/>
      <c r="I284" s="106"/>
      <c r="J284" s="106"/>
      <c r="K284" s="106"/>
      <c r="L284" s="106"/>
      <c r="M284" s="112"/>
    </row>
    <row r="285" spans="1:13" ht="19.5" hidden="1" customHeight="1" outlineLevel="1" x14ac:dyDescent="0.35">
      <c r="A285" s="76"/>
      <c r="B285" s="77" t="s">
        <v>143</v>
      </c>
      <c r="C285" s="101"/>
      <c r="D285" s="163"/>
      <c r="E285" s="164"/>
      <c r="F285" s="378"/>
      <c r="G285" s="405"/>
      <c r="H285" s="378"/>
      <c r="I285" s="106"/>
      <c r="J285" s="106"/>
      <c r="K285" s="106"/>
      <c r="L285" s="106"/>
      <c r="M285" s="112"/>
    </row>
    <row r="286" spans="1:13" ht="19.5" hidden="1" customHeight="1" outlineLevel="1" x14ac:dyDescent="0.35">
      <c r="A286" s="76"/>
      <c r="B286" s="82" t="s">
        <v>139</v>
      </c>
      <c r="C286" s="101"/>
      <c r="D286" s="163"/>
      <c r="E286" s="164"/>
      <c r="F286" s="378"/>
      <c r="G286" s="405"/>
      <c r="H286" s="378"/>
      <c r="I286" s="106"/>
      <c r="J286" s="106"/>
      <c r="K286" s="106"/>
      <c r="L286" s="106"/>
      <c r="M286" s="112"/>
    </row>
    <row r="287" spans="1:13" ht="19.5" hidden="1" customHeight="1" outlineLevel="1" x14ac:dyDescent="0.35">
      <c r="A287" s="76"/>
      <c r="B287" s="82" t="s">
        <v>141</v>
      </c>
      <c r="C287" s="101"/>
      <c r="D287" s="163"/>
      <c r="E287" s="164"/>
      <c r="F287" s="378"/>
      <c r="G287" s="405"/>
      <c r="H287" s="378"/>
      <c r="I287" s="106"/>
      <c r="J287" s="106"/>
      <c r="K287" s="106"/>
      <c r="L287" s="106"/>
      <c r="M287" s="112"/>
    </row>
    <row r="288" spans="1:13" ht="19.5" customHeight="1" collapsed="1" x14ac:dyDescent="0.35">
      <c r="A288" s="70"/>
      <c r="B288" s="70" t="s">
        <v>183</v>
      </c>
      <c r="C288" s="70"/>
      <c r="D288" s="165"/>
      <c r="E288" s="165"/>
      <c r="F288" s="397"/>
      <c r="G288" s="381"/>
      <c r="H288" s="381"/>
      <c r="I288" s="120"/>
      <c r="J288" s="120"/>
      <c r="K288" s="120"/>
      <c r="L288" s="120"/>
      <c r="M288" s="112"/>
    </row>
    <row r="289" spans="1:22" ht="19.5" hidden="1" customHeight="1" outlineLevel="1" x14ac:dyDescent="0.35">
      <c r="A289" s="76"/>
      <c r="B289" s="77" t="s">
        <v>137</v>
      </c>
      <c r="C289" s="101"/>
      <c r="D289" s="163"/>
      <c r="E289" s="164"/>
      <c r="F289" s="378"/>
      <c r="G289" s="405"/>
      <c r="H289" s="378"/>
      <c r="I289" s="106"/>
      <c r="J289" s="106"/>
      <c r="K289" s="106"/>
      <c r="L289" s="106"/>
      <c r="M289" s="112"/>
    </row>
    <row r="290" spans="1:22" ht="19.5" hidden="1" customHeight="1" outlineLevel="1" x14ac:dyDescent="0.35">
      <c r="A290" s="76"/>
      <c r="B290" s="82" t="s">
        <v>139</v>
      </c>
      <c r="C290" s="101"/>
      <c r="D290" s="163"/>
      <c r="E290" s="164"/>
      <c r="F290" s="378"/>
      <c r="G290" s="405"/>
      <c r="H290" s="378"/>
      <c r="I290" s="106"/>
      <c r="J290" s="106"/>
      <c r="K290" s="106"/>
      <c r="L290" s="106"/>
      <c r="M290" s="112"/>
    </row>
    <row r="291" spans="1:22" ht="19.5" hidden="1" customHeight="1" outlineLevel="1" x14ac:dyDescent="0.35">
      <c r="A291" s="76"/>
      <c r="B291" s="82" t="s">
        <v>141</v>
      </c>
      <c r="C291" s="101"/>
      <c r="D291" s="163"/>
      <c r="E291" s="164"/>
      <c r="F291" s="378"/>
      <c r="G291" s="405"/>
      <c r="H291" s="378"/>
      <c r="I291" s="106"/>
      <c r="J291" s="106"/>
      <c r="K291" s="106"/>
      <c r="L291" s="106"/>
      <c r="M291" s="112"/>
    </row>
    <row r="292" spans="1:22" ht="19.5" hidden="1" customHeight="1" outlineLevel="1" x14ac:dyDescent="0.35">
      <c r="A292" s="76"/>
      <c r="B292" s="77" t="s">
        <v>143</v>
      </c>
      <c r="C292" s="101"/>
      <c r="D292" s="163"/>
      <c r="E292" s="164"/>
      <c r="F292" s="378"/>
      <c r="G292" s="405"/>
      <c r="H292" s="378"/>
      <c r="I292" s="106"/>
      <c r="J292" s="106"/>
      <c r="K292" s="106"/>
      <c r="L292" s="106"/>
      <c r="M292" s="112"/>
    </row>
    <row r="293" spans="1:22" ht="19.5" hidden="1" customHeight="1" outlineLevel="1" x14ac:dyDescent="0.35">
      <c r="A293" s="76"/>
      <c r="B293" s="82" t="s">
        <v>139</v>
      </c>
      <c r="C293" s="101"/>
      <c r="D293" s="163"/>
      <c r="E293" s="164"/>
      <c r="F293" s="378"/>
      <c r="G293" s="405"/>
      <c r="H293" s="378"/>
      <c r="I293" s="106"/>
      <c r="J293" s="106"/>
      <c r="K293" s="106"/>
      <c r="L293" s="106"/>
      <c r="M293" s="112"/>
    </row>
    <row r="294" spans="1:22" ht="15" hidden="1" customHeight="1" outlineLevel="1" x14ac:dyDescent="0.35">
      <c r="A294" s="76"/>
      <c r="B294" s="82" t="s">
        <v>141</v>
      </c>
      <c r="C294" s="101"/>
      <c r="D294" s="163"/>
      <c r="E294" s="164"/>
      <c r="F294" s="378"/>
      <c r="G294" s="405"/>
      <c r="H294" s="378"/>
      <c r="I294" s="106"/>
      <c r="J294" s="106"/>
      <c r="K294" s="106"/>
      <c r="L294" s="106"/>
      <c r="M294" s="112"/>
    </row>
    <row r="295" spans="1:22" s="60" customFormat="1" collapsed="1" x14ac:dyDescent="0.25">
      <c r="A295" s="54" t="s">
        <v>549</v>
      </c>
      <c r="B295" s="55" t="s">
        <v>551</v>
      </c>
      <c r="C295" s="55"/>
      <c r="D295" s="385"/>
      <c r="E295" s="385"/>
      <c r="F295" s="393"/>
      <c r="G295" s="380"/>
      <c r="H295" s="380"/>
      <c r="I295" s="58"/>
      <c r="J295" s="58"/>
      <c r="K295" s="58"/>
      <c r="L295" s="58"/>
      <c r="M295" s="59"/>
      <c r="N295" s="59"/>
      <c r="O295" s="59"/>
      <c r="P295" s="59"/>
      <c r="Q295" s="59"/>
      <c r="R295" s="59"/>
      <c r="S295" s="59"/>
      <c r="T295" s="59"/>
      <c r="U295" s="59"/>
      <c r="V295" s="59"/>
    </row>
    <row r="296" spans="1:22" s="68" customFormat="1" x14ac:dyDescent="0.25">
      <c r="A296" s="61" t="s">
        <v>552</v>
      </c>
      <c r="B296" s="62" t="s">
        <v>133</v>
      </c>
      <c r="C296" s="63"/>
      <c r="D296" s="383"/>
      <c r="E296" s="386"/>
      <c r="F296" s="394"/>
      <c r="G296" s="416"/>
      <c r="H296" s="394"/>
      <c r="I296" s="66"/>
      <c r="J296" s="66"/>
      <c r="K296" s="66"/>
      <c r="L296" s="66"/>
      <c r="M296" s="67"/>
      <c r="N296" s="67"/>
      <c r="O296" s="67"/>
      <c r="P296" s="67"/>
      <c r="Q296" s="67"/>
      <c r="R296" s="67"/>
      <c r="S296" s="67"/>
      <c r="T296" s="67"/>
      <c r="U296" s="67"/>
      <c r="V296" s="67"/>
    </row>
    <row r="297" spans="1:22" s="75" customFormat="1" x14ac:dyDescent="0.25">
      <c r="A297" s="69" t="s">
        <v>553</v>
      </c>
      <c r="B297" s="70" t="s">
        <v>135</v>
      </c>
      <c r="C297" s="107"/>
      <c r="D297" s="165"/>
      <c r="E297" s="166"/>
      <c r="F297" s="395"/>
      <c r="G297" s="408"/>
      <c r="H297" s="395"/>
      <c r="I297" s="109"/>
      <c r="J297" s="109"/>
      <c r="K297" s="109"/>
      <c r="L297" s="109"/>
      <c r="M297" s="74"/>
      <c r="N297" s="74"/>
      <c r="O297" s="74"/>
      <c r="P297" s="74"/>
      <c r="Q297" s="74"/>
      <c r="R297" s="74"/>
      <c r="S297" s="74"/>
      <c r="T297" s="74"/>
      <c r="U297" s="74"/>
      <c r="V297" s="74"/>
    </row>
    <row r="298" spans="1:22" hidden="1" outlineLevel="1" x14ac:dyDescent="0.25">
      <c r="A298" s="76" t="s">
        <v>554</v>
      </c>
      <c r="B298" s="77" t="s">
        <v>137</v>
      </c>
      <c r="C298" s="101"/>
      <c r="D298" s="163"/>
      <c r="E298" s="164"/>
      <c r="F298" s="378"/>
      <c r="G298" s="405"/>
      <c r="H298" s="378"/>
      <c r="I298" s="106"/>
      <c r="J298" s="106"/>
      <c r="K298" s="106"/>
      <c r="L298" s="106"/>
    </row>
    <row r="299" spans="1:22" hidden="1" outlineLevel="1" x14ac:dyDescent="0.25">
      <c r="A299" s="76" t="s">
        <v>555</v>
      </c>
      <c r="B299" s="82" t="s">
        <v>139</v>
      </c>
      <c r="C299" s="101"/>
      <c r="D299" s="163"/>
      <c r="E299" s="164"/>
      <c r="F299" s="378"/>
      <c r="G299" s="405"/>
      <c r="H299" s="378"/>
      <c r="I299" s="106"/>
      <c r="J299" s="106"/>
      <c r="K299" s="106"/>
      <c r="L299" s="106"/>
    </row>
    <row r="300" spans="1:22" ht="18" hidden="1" customHeight="1" outlineLevel="1" x14ac:dyDescent="0.25">
      <c r="A300" s="76" t="s">
        <v>556</v>
      </c>
      <c r="B300" s="82" t="s">
        <v>557</v>
      </c>
      <c r="C300" s="101"/>
      <c r="D300" s="163"/>
      <c r="E300" s="164"/>
      <c r="F300" s="378"/>
      <c r="G300" s="405"/>
      <c r="H300" s="378"/>
      <c r="I300" s="106"/>
      <c r="J300" s="106"/>
      <c r="K300" s="106"/>
      <c r="L300" s="106"/>
    </row>
    <row r="301" spans="1:22" hidden="1" outlineLevel="1" x14ac:dyDescent="0.25">
      <c r="A301" s="76" t="s">
        <v>558</v>
      </c>
      <c r="B301" s="82" t="s">
        <v>559</v>
      </c>
      <c r="C301" s="101"/>
      <c r="D301" s="163"/>
      <c r="E301" s="164"/>
      <c r="F301" s="378"/>
      <c r="G301" s="405"/>
      <c r="H301" s="378"/>
      <c r="I301" s="106"/>
      <c r="J301" s="106"/>
      <c r="K301" s="106"/>
      <c r="L301" s="106"/>
    </row>
    <row r="302" spans="1:22" hidden="1" outlineLevel="1" x14ac:dyDescent="0.25">
      <c r="A302" s="76" t="s">
        <v>560</v>
      </c>
      <c r="B302" s="82" t="s">
        <v>141</v>
      </c>
      <c r="C302" s="101"/>
      <c r="D302" s="163"/>
      <c r="E302" s="164"/>
      <c r="F302" s="378"/>
      <c r="G302" s="405"/>
      <c r="H302" s="378"/>
      <c r="I302" s="106"/>
      <c r="J302" s="106"/>
      <c r="K302" s="106"/>
      <c r="L302" s="106"/>
    </row>
    <row r="303" spans="1:22" hidden="1" outlineLevel="1" x14ac:dyDescent="0.25">
      <c r="A303" s="76" t="s">
        <v>561</v>
      </c>
      <c r="B303" s="82" t="s">
        <v>562</v>
      </c>
      <c r="C303" s="101"/>
      <c r="D303" s="163"/>
      <c r="E303" s="164"/>
      <c r="F303" s="378"/>
      <c r="G303" s="405"/>
      <c r="H303" s="378"/>
      <c r="I303" s="106"/>
      <c r="J303" s="106"/>
      <c r="K303" s="106"/>
      <c r="L303" s="106"/>
    </row>
    <row r="304" spans="1:22" hidden="1" outlineLevel="1" x14ac:dyDescent="0.25">
      <c r="A304" s="76" t="s">
        <v>563</v>
      </c>
      <c r="B304" s="82" t="s">
        <v>564</v>
      </c>
      <c r="C304" s="101"/>
      <c r="D304" s="163"/>
      <c r="E304" s="164"/>
      <c r="F304" s="378"/>
      <c r="G304" s="405"/>
      <c r="H304" s="378"/>
      <c r="I304" s="106"/>
      <c r="J304" s="106"/>
      <c r="K304" s="106"/>
      <c r="L304" s="106"/>
    </row>
    <row r="305" spans="1:12" hidden="1" outlineLevel="1" x14ac:dyDescent="0.25">
      <c r="A305" s="76" t="s">
        <v>565</v>
      </c>
      <c r="B305" s="77" t="s">
        <v>143</v>
      </c>
      <c r="C305" s="101"/>
      <c r="D305" s="163"/>
      <c r="E305" s="164"/>
      <c r="F305" s="378"/>
      <c r="G305" s="405"/>
      <c r="H305" s="378"/>
      <c r="I305" s="106"/>
      <c r="J305" s="106"/>
      <c r="K305" s="106"/>
      <c r="L305" s="106"/>
    </row>
    <row r="306" spans="1:12" hidden="1" outlineLevel="1" x14ac:dyDescent="0.25">
      <c r="A306" s="76" t="s">
        <v>566</v>
      </c>
      <c r="B306" s="82" t="s">
        <v>139</v>
      </c>
      <c r="C306" s="101"/>
      <c r="D306" s="163"/>
      <c r="E306" s="164"/>
      <c r="F306" s="378"/>
      <c r="G306" s="405"/>
      <c r="H306" s="378"/>
      <c r="I306" s="106"/>
      <c r="J306" s="106"/>
      <c r="K306" s="106"/>
      <c r="L306" s="106"/>
    </row>
    <row r="307" spans="1:12" hidden="1" outlineLevel="1" x14ac:dyDescent="0.25">
      <c r="A307" s="76" t="s">
        <v>567</v>
      </c>
      <c r="B307" s="82" t="s">
        <v>557</v>
      </c>
      <c r="C307" s="101"/>
      <c r="D307" s="163"/>
      <c r="E307" s="164"/>
      <c r="F307" s="378"/>
      <c r="G307" s="405"/>
      <c r="H307" s="378"/>
      <c r="I307" s="106"/>
      <c r="J307" s="106"/>
      <c r="K307" s="106"/>
      <c r="L307" s="106"/>
    </row>
    <row r="308" spans="1:12" hidden="1" outlineLevel="1" x14ac:dyDescent="0.25">
      <c r="A308" s="76" t="s">
        <v>568</v>
      </c>
      <c r="B308" s="82" t="s">
        <v>559</v>
      </c>
      <c r="C308" s="101"/>
      <c r="D308" s="163"/>
      <c r="E308" s="164"/>
      <c r="F308" s="378"/>
      <c r="G308" s="405"/>
      <c r="H308" s="378"/>
      <c r="I308" s="106"/>
      <c r="J308" s="106"/>
      <c r="K308" s="106"/>
      <c r="L308" s="106"/>
    </row>
    <row r="309" spans="1:12" hidden="1" outlineLevel="1" x14ac:dyDescent="0.25">
      <c r="A309" s="76" t="s">
        <v>569</v>
      </c>
      <c r="B309" s="82" t="s">
        <v>141</v>
      </c>
      <c r="C309" s="101"/>
      <c r="D309" s="163"/>
      <c r="E309" s="164"/>
      <c r="F309" s="378"/>
      <c r="G309" s="405"/>
      <c r="H309" s="378"/>
      <c r="I309" s="106"/>
      <c r="J309" s="106"/>
      <c r="K309" s="106"/>
      <c r="L309" s="106"/>
    </row>
    <row r="310" spans="1:12" hidden="1" outlineLevel="1" x14ac:dyDescent="0.25">
      <c r="A310" s="76" t="s">
        <v>570</v>
      </c>
      <c r="B310" s="82" t="s">
        <v>562</v>
      </c>
      <c r="C310" s="101"/>
      <c r="D310" s="163"/>
      <c r="E310" s="164"/>
      <c r="F310" s="378"/>
      <c r="G310" s="405"/>
      <c r="H310" s="378"/>
      <c r="I310" s="106"/>
      <c r="J310" s="106"/>
      <c r="K310" s="106"/>
      <c r="L310" s="106"/>
    </row>
    <row r="311" spans="1:12" hidden="1" outlineLevel="1" x14ac:dyDescent="0.25">
      <c r="A311" s="76" t="s">
        <v>571</v>
      </c>
      <c r="B311" s="82" t="s">
        <v>564</v>
      </c>
      <c r="C311" s="101"/>
      <c r="D311" s="163"/>
      <c r="E311" s="164"/>
      <c r="F311" s="378"/>
      <c r="G311" s="405"/>
      <c r="H311" s="378"/>
      <c r="I311" s="106"/>
      <c r="J311" s="106"/>
      <c r="K311" s="106"/>
      <c r="L311" s="106"/>
    </row>
    <row r="312" spans="1:12" hidden="1" outlineLevel="1" x14ac:dyDescent="0.25">
      <c r="A312" s="76" t="s">
        <v>572</v>
      </c>
      <c r="B312" s="77" t="s">
        <v>147</v>
      </c>
      <c r="C312" s="101"/>
      <c r="D312" s="163"/>
      <c r="E312" s="164"/>
      <c r="F312" s="378"/>
      <c r="G312" s="405"/>
      <c r="H312" s="378"/>
      <c r="I312" s="106"/>
      <c r="J312" s="106"/>
      <c r="K312" s="106"/>
      <c r="L312" s="106"/>
    </row>
    <row r="313" spans="1:12" hidden="1" outlineLevel="1" x14ac:dyDescent="0.25">
      <c r="A313" s="76" t="s">
        <v>573</v>
      </c>
      <c r="B313" s="82" t="s">
        <v>139</v>
      </c>
      <c r="C313" s="101"/>
      <c r="D313" s="163"/>
      <c r="E313" s="164"/>
      <c r="F313" s="378"/>
      <c r="G313" s="405"/>
      <c r="H313" s="378"/>
      <c r="I313" s="106"/>
      <c r="J313" s="106"/>
      <c r="K313" s="106"/>
      <c r="L313" s="106"/>
    </row>
    <row r="314" spans="1:12" hidden="1" outlineLevel="1" x14ac:dyDescent="0.25">
      <c r="A314" s="76" t="s">
        <v>574</v>
      </c>
      <c r="B314" s="82" t="s">
        <v>557</v>
      </c>
      <c r="C314" s="101"/>
      <c r="D314" s="163"/>
      <c r="E314" s="164"/>
      <c r="F314" s="378"/>
      <c r="G314" s="405"/>
      <c r="H314" s="378"/>
      <c r="I314" s="106"/>
      <c r="J314" s="106"/>
      <c r="K314" s="106"/>
      <c r="L314" s="106"/>
    </row>
    <row r="315" spans="1:12" hidden="1" outlineLevel="1" x14ac:dyDescent="0.25">
      <c r="A315" s="76" t="s">
        <v>575</v>
      </c>
      <c r="B315" s="82" t="s">
        <v>559</v>
      </c>
      <c r="C315" s="101"/>
      <c r="D315" s="163"/>
      <c r="E315" s="164"/>
      <c r="F315" s="378"/>
      <c r="G315" s="405"/>
      <c r="H315" s="378"/>
      <c r="I315" s="106"/>
      <c r="J315" s="106"/>
      <c r="K315" s="106"/>
      <c r="L315" s="106"/>
    </row>
    <row r="316" spans="1:12" hidden="1" outlineLevel="1" x14ac:dyDescent="0.25">
      <c r="A316" s="76" t="s">
        <v>576</v>
      </c>
      <c r="B316" s="82" t="s">
        <v>141</v>
      </c>
      <c r="C316" s="101"/>
      <c r="D316" s="163"/>
      <c r="E316" s="164"/>
      <c r="F316" s="378"/>
      <c r="G316" s="405"/>
      <c r="H316" s="378"/>
      <c r="I316" s="106"/>
      <c r="J316" s="106"/>
      <c r="K316" s="106"/>
      <c r="L316" s="106"/>
    </row>
    <row r="317" spans="1:12" hidden="1" outlineLevel="1" x14ac:dyDescent="0.25">
      <c r="A317" s="76" t="s">
        <v>577</v>
      </c>
      <c r="B317" s="82" t="s">
        <v>562</v>
      </c>
      <c r="C317" s="101"/>
      <c r="D317" s="163"/>
      <c r="E317" s="164"/>
      <c r="F317" s="378"/>
      <c r="G317" s="405"/>
      <c r="H317" s="378"/>
      <c r="I317" s="106"/>
      <c r="J317" s="106"/>
      <c r="K317" s="106"/>
      <c r="L317" s="106"/>
    </row>
    <row r="318" spans="1:12" hidden="1" outlineLevel="1" x14ac:dyDescent="0.25">
      <c r="A318" s="76" t="s">
        <v>578</v>
      </c>
      <c r="B318" s="82" t="s">
        <v>564</v>
      </c>
      <c r="C318" s="101"/>
      <c r="D318" s="163"/>
      <c r="E318" s="164"/>
      <c r="F318" s="378"/>
      <c r="G318" s="405"/>
      <c r="H318" s="378"/>
      <c r="I318" s="106"/>
      <c r="J318" s="106"/>
      <c r="K318" s="106"/>
      <c r="L318" s="106"/>
    </row>
    <row r="319" spans="1:12" hidden="1" outlineLevel="1" x14ac:dyDescent="0.25">
      <c r="A319" s="76" t="s">
        <v>579</v>
      </c>
      <c r="B319" s="77" t="s">
        <v>151</v>
      </c>
      <c r="C319" s="101"/>
      <c r="D319" s="163"/>
      <c r="E319" s="164"/>
      <c r="F319" s="378"/>
      <c r="G319" s="405"/>
      <c r="H319" s="378"/>
      <c r="I319" s="106"/>
      <c r="J319" s="106"/>
      <c r="K319" s="106"/>
      <c r="L319" s="106"/>
    </row>
    <row r="320" spans="1:12" hidden="1" outlineLevel="1" x14ac:dyDescent="0.25">
      <c r="A320" s="76" t="s">
        <v>580</v>
      </c>
      <c r="B320" s="82" t="s">
        <v>139</v>
      </c>
      <c r="C320" s="101"/>
      <c r="D320" s="163"/>
      <c r="E320" s="164"/>
      <c r="F320" s="378"/>
      <c r="G320" s="405"/>
      <c r="H320" s="378"/>
      <c r="I320" s="106"/>
      <c r="J320" s="106"/>
      <c r="K320" s="106"/>
      <c r="L320" s="106"/>
    </row>
    <row r="321" spans="1:12" hidden="1" outlineLevel="1" x14ac:dyDescent="0.25">
      <c r="A321" s="76" t="s">
        <v>581</v>
      </c>
      <c r="B321" s="82" t="s">
        <v>557</v>
      </c>
      <c r="C321" s="101"/>
      <c r="D321" s="163"/>
      <c r="E321" s="164"/>
      <c r="F321" s="378"/>
      <c r="G321" s="405"/>
      <c r="H321" s="378"/>
      <c r="I321" s="106"/>
      <c r="J321" s="106"/>
      <c r="K321" s="106"/>
      <c r="L321" s="106"/>
    </row>
    <row r="322" spans="1:12" hidden="1" outlineLevel="1" x14ac:dyDescent="0.25">
      <c r="A322" s="76" t="s">
        <v>582</v>
      </c>
      <c r="B322" s="82" t="s">
        <v>559</v>
      </c>
      <c r="C322" s="101"/>
      <c r="D322" s="163"/>
      <c r="E322" s="164"/>
      <c r="F322" s="378"/>
      <c r="G322" s="405"/>
      <c r="H322" s="378"/>
      <c r="I322" s="106"/>
      <c r="J322" s="106"/>
      <c r="K322" s="106"/>
      <c r="L322" s="106"/>
    </row>
    <row r="323" spans="1:12" hidden="1" outlineLevel="1" x14ac:dyDescent="0.25">
      <c r="A323" s="76" t="s">
        <v>583</v>
      </c>
      <c r="B323" s="82" t="s">
        <v>141</v>
      </c>
      <c r="C323" s="101"/>
      <c r="D323" s="163"/>
      <c r="E323" s="164"/>
      <c r="F323" s="378"/>
      <c r="G323" s="405"/>
      <c r="H323" s="378"/>
      <c r="I323" s="106"/>
      <c r="J323" s="106"/>
      <c r="K323" s="106"/>
      <c r="L323" s="106"/>
    </row>
    <row r="324" spans="1:12" hidden="1" outlineLevel="1" x14ac:dyDescent="0.25">
      <c r="A324" s="76" t="s">
        <v>584</v>
      </c>
      <c r="B324" s="82" t="s">
        <v>562</v>
      </c>
      <c r="C324" s="101"/>
      <c r="D324" s="163"/>
      <c r="E324" s="164"/>
      <c r="F324" s="378"/>
      <c r="G324" s="405"/>
      <c r="H324" s="378"/>
      <c r="I324" s="106"/>
      <c r="J324" s="106"/>
      <c r="K324" s="106"/>
      <c r="L324" s="106"/>
    </row>
    <row r="325" spans="1:12" hidden="1" outlineLevel="1" x14ac:dyDescent="0.25">
      <c r="A325" s="76" t="s">
        <v>585</v>
      </c>
      <c r="B325" s="82" t="s">
        <v>564</v>
      </c>
      <c r="C325" s="101"/>
      <c r="D325" s="163"/>
      <c r="E325" s="164"/>
      <c r="F325" s="378"/>
      <c r="G325" s="405"/>
      <c r="H325" s="378"/>
      <c r="I325" s="106"/>
      <c r="J325" s="106"/>
      <c r="K325" s="106"/>
      <c r="L325" s="106"/>
    </row>
    <row r="326" spans="1:12" hidden="1" outlineLevel="1" x14ac:dyDescent="0.25">
      <c r="A326" s="76" t="s">
        <v>586</v>
      </c>
      <c r="B326" s="77" t="s">
        <v>155</v>
      </c>
      <c r="C326" s="101"/>
      <c r="D326" s="163"/>
      <c r="E326" s="164"/>
      <c r="F326" s="378"/>
      <c r="G326" s="405"/>
      <c r="H326" s="378"/>
      <c r="I326" s="106"/>
      <c r="J326" s="106"/>
      <c r="K326" s="106"/>
      <c r="L326" s="106"/>
    </row>
    <row r="327" spans="1:12" hidden="1" outlineLevel="1" x14ac:dyDescent="0.25">
      <c r="A327" s="76" t="s">
        <v>587</v>
      </c>
      <c r="B327" s="82" t="s">
        <v>139</v>
      </c>
      <c r="C327" s="101"/>
      <c r="D327" s="163"/>
      <c r="E327" s="164"/>
      <c r="F327" s="378"/>
      <c r="G327" s="405"/>
      <c r="H327" s="378"/>
      <c r="I327" s="106"/>
      <c r="J327" s="106"/>
      <c r="K327" s="106"/>
      <c r="L327" s="106"/>
    </row>
    <row r="328" spans="1:12" hidden="1" outlineLevel="1" x14ac:dyDescent="0.25">
      <c r="A328" s="76" t="s">
        <v>588</v>
      </c>
      <c r="B328" s="82" t="s">
        <v>557</v>
      </c>
      <c r="C328" s="101"/>
      <c r="D328" s="163"/>
      <c r="E328" s="164"/>
      <c r="F328" s="378"/>
      <c r="G328" s="405"/>
      <c r="H328" s="378"/>
      <c r="I328" s="106"/>
      <c r="J328" s="106"/>
      <c r="K328" s="106"/>
      <c r="L328" s="106"/>
    </row>
    <row r="329" spans="1:12" hidden="1" outlineLevel="1" x14ac:dyDescent="0.25">
      <c r="A329" s="76" t="s">
        <v>589</v>
      </c>
      <c r="B329" s="82" t="s">
        <v>559</v>
      </c>
      <c r="C329" s="101"/>
      <c r="D329" s="163"/>
      <c r="E329" s="164"/>
      <c r="F329" s="378"/>
      <c r="G329" s="405"/>
      <c r="H329" s="378"/>
      <c r="I329" s="106"/>
      <c r="J329" s="106"/>
      <c r="K329" s="106"/>
      <c r="L329" s="106"/>
    </row>
    <row r="330" spans="1:12" hidden="1" outlineLevel="1" x14ac:dyDescent="0.25">
      <c r="A330" s="76" t="s">
        <v>590</v>
      </c>
      <c r="B330" s="82" t="s">
        <v>141</v>
      </c>
      <c r="C330" s="101"/>
      <c r="D330" s="163"/>
      <c r="E330" s="164"/>
      <c r="F330" s="378"/>
      <c r="G330" s="405"/>
      <c r="H330" s="378"/>
      <c r="I330" s="106"/>
      <c r="J330" s="106"/>
      <c r="K330" s="106"/>
      <c r="L330" s="106"/>
    </row>
    <row r="331" spans="1:12" hidden="1" outlineLevel="1" x14ac:dyDescent="0.25">
      <c r="A331" s="76" t="s">
        <v>591</v>
      </c>
      <c r="B331" s="82" t="s">
        <v>562</v>
      </c>
      <c r="C331" s="101"/>
      <c r="D331" s="163"/>
      <c r="E331" s="164"/>
      <c r="F331" s="378"/>
      <c r="G331" s="405"/>
      <c r="H331" s="378"/>
      <c r="I331" s="106"/>
      <c r="J331" s="106"/>
      <c r="K331" s="106"/>
      <c r="L331" s="106"/>
    </row>
    <row r="332" spans="1:12" hidden="1" outlineLevel="1" x14ac:dyDescent="0.25">
      <c r="A332" s="76" t="s">
        <v>592</v>
      </c>
      <c r="B332" s="82" t="s">
        <v>564</v>
      </c>
      <c r="C332" s="101"/>
      <c r="D332" s="163"/>
      <c r="E332" s="164"/>
      <c r="F332" s="378"/>
      <c r="G332" s="405"/>
      <c r="H332" s="378"/>
      <c r="I332" s="106"/>
      <c r="J332" s="106"/>
      <c r="K332" s="106"/>
      <c r="L332" s="106"/>
    </row>
    <row r="333" spans="1:12" hidden="1" outlineLevel="1" x14ac:dyDescent="0.25">
      <c r="A333" s="76" t="s">
        <v>593</v>
      </c>
      <c r="B333" s="77" t="s">
        <v>159</v>
      </c>
      <c r="C333" s="101"/>
      <c r="D333" s="163"/>
      <c r="E333" s="164"/>
      <c r="F333" s="378"/>
      <c r="G333" s="405"/>
      <c r="H333" s="378"/>
      <c r="I333" s="106"/>
      <c r="J333" s="106"/>
      <c r="K333" s="106"/>
      <c r="L333" s="106"/>
    </row>
    <row r="334" spans="1:12" hidden="1" outlineLevel="1" x14ac:dyDescent="0.25">
      <c r="A334" s="76" t="s">
        <v>594</v>
      </c>
      <c r="B334" s="82" t="s">
        <v>139</v>
      </c>
      <c r="C334" s="101"/>
      <c r="D334" s="163"/>
      <c r="E334" s="164"/>
      <c r="F334" s="378"/>
      <c r="G334" s="405"/>
      <c r="H334" s="378"/>
      <c r="I334" s="106"/>
      <c r="J334" s="106"/>
      <c r="K334" s="106"/>
      <c r="L334" s="106"/>
    </row>
    <row r="335" spans="1:12" hidden="1" outlineLevel="1" x14ac:dyDescent="0.25">
      <c r="A335" s="76" t="s">
        <v>595</v>
      </c>
      <c r="B335" s="82" t="s">
        <v>557</v>
      </c>
      <c r="C335" s="101"/>
      <c r="D335" s="163"/>
      <c r="E335" s="164"/>
      <c r="F335" s="378"/>
      <c r="G335" s="405"/>
      <c r="H335" s="378"/>
      <c r="I335" s="106"/>
      <c r="J335" s="106"/>
      <c r="K335" s="106"/>
      <c r="L335" s="106"/>
    </row>
    <row r="336" spans="1:12" hidden="1" outlineLevel="1" x14ac:dyDescent="0.25">
      <c r="A336" s="76" t="s">
        <v>596</v>
      </c>
      <c r="B336" s="82" t="s">
        <v>559</v>
      </c>
      <c r="C336" s="101"/>
      <c r="D336" s="163"/>
      <c r="E336" s="164"/>
      <c r="F336" s="378"/>
      <c r="G336" s="405"/>
      <c r="H336" s="378"/>
      <c r="I336" s="106"/>
      <c r="J336" s="106"/>
      <c r="K336" s="106"/>
      <c r="L336" s="106"/>
    </row>
    <row r="337" spans="1:22" hidden="1" outlineLevel="1" x14ac:dyDescent="0.25">
      <c r="A337" s="76" t="s">
        <v>597</v>
      </c>
      <c r="B337" s="82" t="s">
        <v>141</v>
      </c>
      <c r="C337" s="101"/>
      <c r="D337" s="163"/>
      <c r="E337" s="164"/>
      <c r="F337" s="378"/>
      <c r="G337" s="405"/>
      <c r="H337" s="378"/>
      <c r="I337" s="106"/>
      <c r="J337" s="106"/>
      <c r="K337" s="106"/>
      <c r="L337" s="106"/>
    </row>
    <row r="338" spans="1:22" hidden="1" outlineLevel="1" x14ac:dyDescent="0.25">
      <c r="A338" s="76" t="s">
        <v>598</v>
      </c>
      <c r="B338" s="82" t="s">
        <v>562</v>
      </c>
      <c r="C338" s="101"/>
      <c r="D338" s="163"/>
      <c r="E338" s="164"/>
      <c r="F338" s="378"/>
      <c r="G338" s="405"/>
      <c r="H338" s="378"/>
      <c r="I338" s="106"/>
      <c r="J338" s="106"/>
      <c r="K338" s="106"/>
      <c r="L338" s="106"/>
    </row>
    <row r="339" spans="1:22" hidden="1" outlineLevel="1" x14ac:dyDescent="0.25">
      <c r="A339" s="76" t="s">
        <v>599</v>
      </c>
      <c r="B339" s="82" t="s">
        <v>564</v>
      </c>
      <c r="C339" s="101"/>
      <c r="D339" s="163"/>
      <c r="E339" s="164"/>
      <c r="F339" s="378"/>
      <c r="G339" s="405"/>
      <c r="H339" s="378"/>
      <c r="I339" s="106"/>
      <c r="J339" s="106"/>
      <c r="K339" s="106"/>
      <c r="L339" s="106"/>
    </row>
    <row r="340" spans="1:22" s="75" customFormat="1" ht="18" customHeight="1" collapsed="1" x14ac:dyDescent="0.25">
      <c r="A340" s="69" t="s">
        <v>600</v>
      </c>
      <c r="B340" s="70" t="s">
        <v>163</v>
      </c>
      <c r="C340" s="107"/>
      <c r="D340" s="165"/>
      <c r="E340" s="166"/>
      <c r="F340" s="395"/>
      <c r="G340" s="408"/>
      <c r="H340" s="395"/>
      <c r="I340" s="109"/>
      <c r="J340" s="109"/>
      <c r="K340" s="109"/>
      <c r="L340" s="109"/>
      <c r="M340" s="74"/>
      <c r="N340" s="74"/>
      <c r="O340" s="74"/>
      <c r="P340" s="74"/>
      <c r="Q340" s="74"/>
      <c r="R340" s="74"/>
      <c r="S340" s="74"/>
      <c r="T340" s="74"/>
      <c r="U340" s="74"/>
      <c r="V340" s="74"/>
    </row>
    <row r="341" spans="1:22" hidden="1" outlineLevel="1" x14ac:dyDescent="0.25">
      <c r="A341" s="76" t="s">
        <v>601</v>
      </c>
      <c r="B341" s="77" t="s">
        <v>137</v>
      </c>
      <c r="C341" s="101"/>
      <c r="D341" s="163"/>
      <c r="E341" s="164"/>
      <c r="F341" s="378"/>
      <c r="G341" s="405"/>
      <c r="H341" s="378"/>
      <c r="I341" s="106"/>
      <c r="J341" s="106"/>
      <c r="K341" s="106"/>
      <c r="L341" s="106"/>
    </row>
    <row r="342" spans="1:22" hidden="1" outlineLevel="1" x14ac:dyDescent="0.25">
      <c r="A342" s="76" t="s">
        <v>602</v>
      </c>
      <c r="B342" s="82" t="s">
        <v>139</v>
      </c>
      <c r="C342" s="101"/>
      <c r="D342" s="163"/>
      <c r="E342" s="164"/>
      <c r="F342" s="378"/>
      <c r="G342" s="405"/>
      <c r="H342" s="378"/>
      <c r="I342" s="106"/>
      <c r="J342" s="106"/>
      <c r="K342" s="106"/>
      <c r="L342" s="106"/>
    </row>
    <row r="343" spans="1:22" hidden="1" outlineLevel="1" x14ac:dyDescent="0.25">
      <c r="A343" s="76" t="s">
        <v>603</v>
      </c>
      <c r="B343" s="82" t="s">
        <v>557</v>
      </c>
      <c r="C343" s="101"/>
      <c r="D343" s="163"/>
      <c r="E343" s="164"/>
      <c r="F343" s="378"/>
      <c r="G343" s="405"/>
      <c r="H343" s="378"/>
      <c r="I343" s="106"/>
      <c r="J343" s="106"/>
      <c r="K343" s="106"/>
      <c r="L343" s="106"/>
    </row>
    <row r="344" spans="1:22" hidden="1" outlineLevel="1" x14ac:dyDescent="0.25">
      <c r="A344" s="76" t="s">
        <v>604</v>
      </c>
      <c r="B344" s="82" t="s">
        <v>559</v>
      </c>
      <c r="C344" s="101"/>
      <c r="D344" s="163"/>
      <c r="E344" s="164"/>
      <c r="F344" s="378"/>
      <c r="G344" s="405"/>
      <c r="H344" s="378"/>
      <c r="I344" s="106"/>
      <c r="J344" s="106"/>
      <c r="K344" s="106"/>
      <c r="L344" s="106"/>
    </row>
    <row r="345" spans="1:22" hidden="1" outlineLevel="1" x14ac:dyDescent="0.25">
      <c r="A345" s="76" t="s">
        <v>605</v>
      </c>
      <c r="B345" s="82" t="s">
        <v>141</v>
      </c>
      <c r="C345" s="101"/>
      <c r="D345" s="163"/>
      <c r="E345" s="164"/>
      <c r="F345" s="378"/>
      <c r="G345" s="405"/>
      <c r="H345" s="378"/>
      <c r="I345" s="106"/>
      <c r="J345" s="106"/>
      <c r="K345" s="106"/>
      <c r="L345" s="106"/>
    </row>
    <row r="346" spans="1:22" hidden="1" outlineLevel="1" x14ac:dyDescent="0.25">
      <c r="A346" s="76" t="s">
        <v>606</v>
      </c>
      <c r="B346" s="82" t="s">
        <v>562</v>
      </c>
      <c r="C346" s="101"/>
      <c r="D346" s="163"/>
      <c r="E346" s="164"/>
      <c r="F346" s="378"/>
      <c r="G346" s="405"/>
      <c r="H346" s="378"/>
      <c r="I346" s="106"/>
      <c r="J346" s="106"/>
      <c r="K346" s="106"/>
      <c r="L346" s="106"/>
    </row>
    <row r="347" spans="1:22" hidden="1" outlineLevel="1" x14ac:dyDescent="0.25">
      <c r="A347" s="76" t="s">
        <v>607</v>
      </c>
      <c r="B347" s="82" t="s">
        <v>564</v>
      </c>
      <c r="C347" s="101"/>
      <c r="D347" s="163"/>
      <c r="E347" s="164"/>
      <c r="F347" s="378"/>
      <c r="G347" s="405"/>
      <c r="H347" s="378"/>
      <c r="I347" s="106"/>
      <c r="J347" s="106"/>
      <c r="K347" s="106"/>
      <c r="L347" s="106"/>
    </row>
    <row r="348" spans="1:22" hidden="1" outlineLevel="1" x14ac:dyDescent="0.25">
      <c r="A348" s="76" t="s">
        <v>608</v>
      </c>
      <c r="B348" s="77" t="s">
        <v>143</v>
      </c>
      <c r="C348" s="101"/>
      <c r="D348" s="163"/>
      <c r="E348" s="164"/>
      <c r="F348" s="378"/>
      <c r="G348" s="405"/>
      <c r="H348" s="378"/>
      <c r="I348" s="106"/>
      <c r="J348" s="106"/>
      <c r="K348" s="106"/>
      <c r="L348" s="106"/>
    </row>
    <row r="349" spans="1:22" hidden="1" outlineLevel="1" x14ac:dyDescent="0.25">
      <c r="A349" s="76" t="s">
        <v>609</v>
      </c>
      <c r="B349" s="82" t="s">
        <v>139</v>
      </c>
      <c r="C349" s="101"/>
      <c r="D349" s="163"/>
      <c r="E349" s="164"/>
      <c r="F349" s="378"/>
      <c r="G349" s="405"/>
      <c r="H349" s="378"/>
      <c r="I349" s="106"/>
      <c r="J349" s="106"/>
      <c r="K349" s="106"/>
      <c r="L349" s="106"/>
    </row>
    <row r="350" spans="1:22" hidden="1" outlineLevel="1" x14ac:dyDescent="0.25">
      <c r="A350" s="76" t="s">
        <v>610</v>
      </c>
      <c r="B350" s="82" t="s">
        <v>557</v>
      </c>
      <c r="C350" s="101"/>
      <c r="D350" s="163"/>
      <c r="E350" s="164"/>
      <c r="F350" s="378"/>
      <c r="G350" s="405"/>
      <c r="H350" s="378"/>
      <c r="I350" s="106"/>
      <c r="J350" s="106"/>
      <c r="K350" s="106"/>
      <c r="L350" s="106"/>
    </row>
    <row r="351" spans="1:22" hidden="1" outlineLevel="1" x14ac:dyDescent="0.25">
      <c r="A351" s="76" t="s">
        <v>611</v>
      </c>
      <c r="B351" s="82" t="s">
        <v>559</v>
      </c>
      <c r="C351" s="101"/>
      <c r="D351" s="163"/>
      <c r="E351" s="164"/>
      <c r="F351" s="378"/>
      <c r="G351" s="405"/>
      <c r="H351" s="378"/>
      <c r="I351" s="106"/>
      <c r="J351" s="106"/>
      <c r="K351" s="106"/>
      <c r="L351" s="106"/>
    </row>
    <row r="352" spans="1:22" hidden="1" outlineLevel="1" x14ac:dyDescent="0.25">
      <c r="A352" s="76" t="s">
        <v>612</v>
      </c>
      <c r="B352" s="82" t="s">
        <v>141</v>
      </c>
      <c r="C352" s="101"/>
      <c r="D352" s="163"/>
      <c r="E352" s="164"/>
      <c r="F352" s="378"/>
      <c r="G352" s="405"/>
      <c r="H352" s="378"/>
      <c r="I352" s="106"/>
      <c r="J352" s="106"/>
      <c r="K352" s="106"/>
      <c r="L352" s="106"/>
    </row>
    <row r="353" spans="1:12" hidden="1" outlineLevel="1" x14ac:dyDescent="0.25">
      <c r="A353" s="76" t="s">
        <v>613</v>
      </c>
      <c r="B353" s="82" t="s">
        <v>562</v>
      </c>
      <c r="C353" s="101"/>
      <c r="D353" s="163"/>
      <c r="E353" s="164"/>
      <c r="F353" s="378"/>
      <c r="G353" s="405"/>
      <c r="H353" s="378"/>
      <c r="I353" s="106"/>
      <c r="J353" s="106"/>
      <c r="K353" s="106"/>
      <c r="L353" s="106"/>
    </row>
    <row r="354" spans="1:12" hidden="1" outlineLevel="1" x14ac:dyDescent="0.25">
      <c r="A354" s="76" t="s">
        <v>614</v>
      </c>
      <c r="B354" s="82" t="s">
        <v>564</v>
      </c>
      <c r="C354" s="101"/>
      <c r="D354" s="163"/>
      <c r="E354" s="164"/>
      <c r="F354" s="378"/>
      <c r="G354" s="405"/>
      <c r="H354" s="378"/>
      <c r="I354" s="106"/>
      <c r="J354" s="106"/>
      <c r="K354" s="106"/>
      <c r="L354" s="106"/>
    </row>
    <row r="355" spans="1:12" hidden="1" outlineLevel="1" x14ac:dyDescent="0.25">
      <c r="A355" s="76" t="s">
        <v>615</v>
      </c>
      <c r="B355" s="77" t="s">
        <v>147</v>
      </c>
      <c r="C355" s="101"/>
      <c r="D355" s="163"/>
      <c r="E355" s="164"/>
      <c r="F355" s="378"/>
      <c r="G355" s="405"/>
      <c r="H355" s="378"/>
      <c r="I355" s="106"/>
      <c r="J355" s="106"/>
      <c r="K355" s="106"/>
      <c r="L355" s="106"/>
    </row>
    <row r="356" spans="1:12" hidden="1" outlineLevel="1" x14ac:dyDescent="0.25">
      <c r="A356" s="76" t="s">
        <v>616</v>
      </c>
      <c r="B356" s="82" t="s">
        <v>139</v>
      </c>
      <c r="C356" s="101"/>
      <c r="D356" s="163"/>
      <c r="E356" s="164"/>
      <c r="F356" s="378"/>
      <c r="G356" s="405"/>
      <c r="H356" s="378"/>
      <c r="I356" s="106"/>
      <c r="J356" s="106"/>
      <c r="K356" s="106"/>
      <c r="L356" s="106"/>
    </row>
    <row r="357" spans="1:12" hidden="1" outlineLevel="1" x14ac:dyDescent="0.25">
      <c r="A357" s="76" t="s">
        <v>617</v>
      </c>
      <c r="B357" s="82" t="s">
        <v>557</v>
      </c>
      <c r="C357" s="101"/>
      <c r="D357" s="163"/>
      <c r="E357" s="164"/>
      <c r="F357" s="378"/>
      <c r="G357" s="405"/>
      <c r="H357" s="378"/>
      <c r="I357" s="106"/>
      <c r="J357" s="106"/>
      <c r="K357" s="106"/>
      <c r="L357" s="106"/>
    </row>
    <row r="358" spans="1:12" hidden="1" outlineLevel="1" x14ac:dyDescent="0.25">
      <c r="A358" s="76" t="s">
        <v>618</v>
      </c>
      <c r="B358" s="82" t="s">
        <v>559</v>
      </c>
      <c r="C358" s="101"/>
      <c r="D358" s="163"/>
      <c r="E358" s="164"/>
      <c r="F358" s="378"/>
      <c r="G358" s="405"/>
      <c r="H358" s="378"/>
      <c r="I358" s="106"/>
      <c r="J358" s="106"/>
      <c r="K358" s="106"/>
      <c r="L358" s="106"/>
    </row>
    <row r="359" spans="1:12" hidden="1" outlineLevel="1" x14ac:dyDescent="0.25">
      <c r="A359" s="76" t="s">
        <v>619</v>
      </c>
      <c r="B359" s="82" t="s">
        <v>141</v>
      </c>
      <c r="C359" s="101"/>
      <c r="D359" s="163"/>
      <c r="E359" s="164"/>
      <c r="F359" s="378"/>
      <c r="G359" s="405"/>
      <c r="H359" s="378"/>
      <c r="I359" s="106"/>
      <c r="J359" s="106"/>
      <c r="K359" s="106"/>
      <c r="L359" s="106"/>
    </row>
    <row r="360" spans="1:12" hidden="1" outlineLevel="1" x14ac:dyDescent="0.25">
      <c r="A360" s="76" t="s">
        <v>620</v>
      </c>
      <c r="B360" s="82" t="s">
        <v>562</v>
      </c>
      <c r="C360" s="101"/>
      <c r="D360" s="163"/>
      <c r="E360" s="164"/>
      <c r="F360" s="378"/>
      <c r="G360" s="405"/>
      <c r="H360" s="378"/>
      <c r="I360" s="106"/>
      <c r="J360" s="106"/>
      <c r="K360" s="106"/>
      <c r="L360" s="106"/>
    </row>
    <row r="361" spans="1:12" hidden="1" outlineLevel="1" x14ac:dyDescent="0.25">
      <c r="A361" s="76" t="s">
        <v>621</v>
      </c>
      <c r="B361" s="82" t="s">
        <v>564</v>
      </c>
      <c r="C361" s="101"/>
      <c r="D361" s="163"/>
      <c r="E361" s="164"/>
      <c r="F361" s="378"/>
      <c r="G361" s="405"/>
      <c r="H361" s="378"/>
      <c r="I361" s="106"/>
      <c r="J361" s="106"/>
      <c r="K361" s="106"/>
      <c r="L361" s="106"/>
    </row>
    <row r="362" spans="1:12" hidden="1" outlineLevel="1" x14ac:dyDescent="0.25">
      <c r="A362" s="76" t="s">
        <v>622</v>
      </c>
      <c r="B362" s="77" t="s">
        <v>151</v>
      </c>
      <c r="C362" s="101"/>
      <c r="D362" s="163"/>
      <c r="E362" s="164"/>
      <c r="F362" s="378"/>
      <c r="G362" s="405"/>
      <c r="H362" s="378"/>
      <c r="I362" s="106"/>
      <c r="J362" s="106"/>
      <c r="K362" s="106"/>
      <c r="L362" s="106"/>
    </row>
    <row r="363" spans="1:12" hidden="1" outlineLevel="1" x14ac:dyDescent="0.25">
      <c r="A363" s="76" t="s">
        <v>623</v>
      </c>
      <c r="B363" s="82" t="s">
        <v>139</v>
      </c>
      <c r="C363" s="101"/>
      <c r="D363" s="163"/>
      <c r="E363" s="164"/>
      <c r="F363" s="378"/>
      <c r="G363" s="405"/>
      <c r="H363" s="378"/>
      <c r="I363" s="106"/>
      <c r="J363" s="106"/>
      <c r="K363" s="106"/>
      <c r="L363" s="106"/>
    </row>
    <row r="364" spans="1:12" hidden="1" outlineLevel="1" x14ac:dyDescent="0.25">
      <c r="A364" s="76" t="s">
        <v>624</v>
      </c>
      <c r="B364" s="82" t="s">
        <v>557</v>
      </c>
      <c r="C364" s="101"/>
      <c r="D364" s="163"/>
      <c r="E364" s="164"/>
      <c r="F364" s="378"/>
      <c r="G364" s="405"/>
      <c r="H364" s="378"/>
      <c r="I364" s="106"/>
      <c r="J364" s="106"/>
      <c r="K364" s="106"/>
      <c r="L364" s="106"/>
    </row>
    <row r="365" spans="1:12" hidden="1" outlineLevel="1" x14ac:dyDescent="0.25">
      <c r="A365" s="76" t="s">
        <v>625</v>
      </c>
      <c r="B365" s="82" t="s">
        <v>559</v>
      </c>
      <c r="C365" s="101"/>
      <c r="D365" s="163"/>
      <c r="E365" s="164"/>
      <c r="F365" s="378"/>
      <c r="G365" s="405"/>
      <c r="H365" s="378"/>
      <c r="I365" s="106"/>
      <c r="J365" s="106"/>
      <c r="K365" s="106"/>
      <c r="L365" s="106"/>
    </row>
    <row r="366" spans="1:12" hidden="1" outlineLevel="1" x14ac:dyDescent="0.25">
      <c r="A366" s="76" t="s">
        <v>626</v>
      </c>
      <c r="B366" s="82" t="s">
        <v>141</v>
      </c>
      <c r="C366" s="101"/>
      <c r="D366" s="163"/>
      <c r="E366" s="164"/>
      <c r="F366" s="378"/>
      <c r="G366" s="405"/>
      <c r="H366" s="378"/>
      <c r="I366" s="106"/>
      <c r="J366" s="106"/>
      <c r="K366" s="106"/>
      <c r="L366" s="106"/>
    </row>
    <row r="367" spans="1:12" hidden="1" outlineLevel="1" x14ac:dyDescent="0.25">
      <c r="A367" s="76" t="s">
        <v>627</v>
      </c>
      <c r="B367" s="82" t="s">
        <v>562</v>
      </c>
      <c r="C367" s="101"/>
      <c r="D367" s="163"/>
      <c r="E367" s="164"/>
      <c r="F367" s="378"/>
      <c r="G367" s="405"/>
      <c r="H367" s="378"/>
      <c r="I367" s="106"/>
      <c r="J367" s="106"/>
      <c r="K367" s="106"/>
      <c r="L367" s="106"/>
    </row>
    <row r="368" spans="1:12" hidden="1" outlineLevel="1" x14ac:dyDescent="0.25">
      <c r="A368" s="76" t="s">
        <v>628</v>
      </c>
      <c r="B368" s="82" t="s">
        <v>564</v>
      </c>
      <c r="C368" s="101"/>
      <c r="D368" s="163"/>
      <c r="E368" s="164"/>
      <c r="F368" s="378"/>
      <c r="G368" s="405"/>
      <c r="H368" s="378"/>
      <c r="I368" s="106"/>
      <c r="J368" s="106"/>
      <c r="K368" s="106"/>
      <c r="L368" s="106"/>
    </row>
    <row r="369" spans="1:22" hidden="1" outlineLevel="1" x14ac:dyDescent="0.25">
      <c r="A369" s="76" t="s">
        <v>629</v>
      </c>
      <c r="B369" s="77" t="s">
        <v>155</v>
      </c>
      <c r="C369" s="101"/>
      <c r="D369" s="163"/>
      <c r="E369" s="164"/>
      <c r="F369" s="378"/>
      <c r="G369" s="405"/>
      <c r="H369" s="378"/>
      <c r="I369" s="106"/>
      <c r="J369" s="106"/>
      <c r="K369" s="106"/>
      <c r="L369" s="106"/>
    </row>
    <row r="370" spans="1:22" hidden="1" outlineLevel="1" x14ac:dyDescent="0.25">
      <c r="A370" s="76" t="s">
        <v>630</v>
      </c>
      <c r="B370" s="82" t="s">
        <v>139</v>
      </c>
      <c r="C370" s="101"/>
      <c r="D370" s="163"/>
      <c r="E370" s="164"/>
      <c r="F370" s="378"/>
      <c r="G370" s="405"/>
      <c r="H370" s="378"/>
      <c r="I370" s="106"/>
      <c r="J370" s="106"/>
      <c r="K370" s="106"/>
      <c r="L370" s="106"/>
    </row>
    <row r="371" spans="1:22" hidden="1" outlineLevel="1" x14ac:dyDescent="0.25">
      <c r="A371" s="76" t="s">
        <v>631</v>
      </c>
      <c r="B371" s="82" t="s">
        <v>557</v>
      </c>
      <c r="C371" s="101"/>
      <c r="D371" s="163"/>
      <c r="E371" s="164"/>
      <c r="F371" s="378"/>
      <c r="G371" s="405"/>
      <c r="H371" s="378"/>
      <c r="I371" s="106"/>
      <c r="J371" s="106"/>
      <c r="K371" s="106"/>
      <c r="L371" s="106"/>
    </row>
    <row r="372" spans="1:22" ht="18" hidden="1" customHeight="1" outlineLevel="1" x14ac:dyDescent="0.25">
      <c r="A372" s="76" t="s">
        <v>632</v>
      </c>
      <c r="B372" s="82" t="s">
        <v>559</v>
      </c>
      <c r="C372" s="101"/>
      <c r="D372" s="163"/>
      <c r="E372" s="164"/>
      <c r="F372" s="378"/>
      <c r="G372" s="405"/>
      <c r="H372" s="378"/>
      <c r="I372" s="106"/>
      <c r="J372" s="106"/>
      <c r="K372" s="106"/>
      <c r="L372" s="106"/>
    </row>
    <row r="373" spans="1:22" hidden="1" outlineLevel="1" x14ac:dyDescent="0.25">
      <c r="A373" s="76" t="s">
        <v>633</v>
      </c>
      <c r="B373" s="82" t="s">
        <v>141</v>
      </c>
      <c r="C373" s="101"/>
      <c r="D373" s="163"/>
      <c r="E373" s="164"/>
      <c r="F373" s="378"/>
      <c r="G373" s="405"/>
      <c r="H373" s="378"/>
      <c r="I373" s="106"/>
      <c r="J373" s="106"/>
      <c r="K373" s="106"/>
      <c r="L373" s="106"/>
    </row>
    <row r="374" spans="1:22" hidden="1" outlineLevel="1" x14ac:dyDescent="0.25">
      <c r="A374" s="76" t="s">
        <v>634</v>
      </c>
      <c r="B374" s="82" t="s">
        <v>562</v>
      </c>
      <c r="C374" s="101"/>
      <c r="D374" s="163"/>
      <c r="E374" s="164"/>
      <c r="F374" s="378"/>
      <c r="G374" s="405"/>
      <c r="H374" s="378"/>
      <c r="I374" s="106"/>
      <c r="J374" s="106"/>
      <c r="K374" s="106"/>
      <c r="L374" s="106"/>
    </row>
    <row r="375" spans="1:22" hidden="1" outlineLevel="1" x14ac:dyDescent="0.25">
      <c r="A375" s="76" t="s">
        <v>635</v>
      </c>
      <c r="B375" s="82" t="s">
        <v>564</v>
      </c>
      <c r="C375" s="101"/>
      <c r="D375" s="163"/>
      <c r="E375" s="164"/>
      <c r="F375" s="378"/>
      <c r="G375" s="405"/>
      <c r="H375" s="378"/>
      <c r="I375" s="106"/>
      <c r="J375" s="106"/>
      <c r="K375" s="106"/>
      <c r="L375" s="106"/>
    </row>
    <row r="376" spans="1:22" hidden="1" outlineLevel="1" x14ac:dyDescent="0.25">
      <c r="A376" s="76" t="s">
        <v>636</v>
      </c>
      <c r="B376" s="77" t="s">
        <v>159</v>
      </c>
      <c r="C376" s="101"/>
      <c r="D376" s="163"/>
      <c r="E376" s="164"/>
      <c r="F376" s="378"/>
      <c r="G376" s="405"/>
      <c r="H376" s="378"/>
      <c r="I376" s="106"/>
      <c r="J376" s="106"/>
      <c r="K376" s="106"/>
      <c r="L376" s="106"/>
    </row>
    <row r="377" spans="1:22" hidden="1" outlineLevel="1" x14ac:dyDescent="0.25">
      <c r="A377" s="76" t="s">
        <v>637</v>
      </c>
      <c r="B377" s="82" t="s">
        <v>139</v>
      </c>
      <c r="C377" s="101"/>
      <c r="D377" s="163"/>
      <c r="E377" s="164"/>
      <c r="F377" s="378"/>
      <c r="G377" s="405"/>
      <c r="H377" s="378"/>
      <c r="I377" s="106"/>
      <c r="J377" s="106"/>
      <c r="K377" s="106"/>
      <c r="L377" s="106"/>
    </row>
    <row r="378" spans="1:22" hidden="1" outlineLevel="1" x14ac:dyDescent="0.25">
      <c r="A378" s="76" t="s">
        <v>638</v>
      </c>
      <c r="B378" s="82" t="s">
        <v>557</v>
      </c>
      <c r="C378" s="101"/>
      <c r="D378" s="163"/>
      <c r="E378" s="164"/>
      <c r="F378" s="378"/>
      <c r="G378" s="405"/>
      <c r="H378" s="378"/>
      <c r="I378" s="106"/>
      <c r="J378" s="106"/>
      <c r="K378" s="106"/>
      <c r="L378" s="106"/>
    </row>
    <row r="379" spans="1:22" hidden="1" outlineLevel="1" x14ac:dyDescent="0.25">
      <c r="A379" s="76" t="s">
        <v>639</v>
      </c>
      <c r="B379" s="82" t="s">
        <v>559</v>
      </c>
      <c r="C379" s="101"/>
      <c r="D379" s="163"/>
      <c r="E379" s="164"/>
      <c r="F379" s="378"/>
      <c r="G379" s="405"/>
      <c r="H379" s="378"/>
      <c r="I379" s="106"/>
      <c r="J379" s="106"/>
      <c r="K379" s="106"/>
      <c r="L379" s="106"/>
    </row>
    <row r="380" spans="1:22" hidden="1" outlineLevel="1" x14ac:dyDescent="0.25">
      <c r="A380" s="76" t="s">
        <v>640</v>
      </c>
      <c r="B380" s="82" t="s">
        <v>141</v>
      </c>
      <c r="C380" s="101"/>
      <c r="D380" s="163"/>
      <c r="E380" s="164"/>
      <c r="F380" s="378"/>
      <c r="G380" s="405"/>
      <c r="H380" s="378"/>
      <c r="I380" s="106"/>
      <c r="J380" s="106"/>
      <c r="K380" s="106"/>
      <c r="L380" s="106"/>
    </row>
    <row r="381" spans="1:22" hidden="1" outlineLevel="1" x14ac:dyDescent="0.25">
      <c r="A381" s="76" t="s">
        <v>641</v>
      </c>
      <c r="B381" s="82" t="s">
        <v>562</v>
      </c>
      <c r="C381" s="101"/>
      <c r="D381" s="163"/>
      <c r="E381" s="164"/>
      <c r="F381" s="378"/>
      <c r="G381" s="405"/>
      <c r="H381" s="378"/>
      <c r="I381" s="106"/>
      <c r="J381" s="106"/>
      <c r="K381" s="106"/>
      <c r="L381" s="106"/>
    </row>
    <row r="382" spans="1:22" hidden="1" outlineLevel="1" x14ac:dyDescent="0.25">
      <c r="A382" s="76" t="s">
        <v>642</v>
      </c>
      <c r="B382" s="82" t="s">
        <v>564</v>
      </c>
      <c r="C382" s="101"/>
      <c r="D382" s="163"/>
      <c r="E382" s="164"/>
      <c r="F382" s="378"/>
      <c r="G382" s="405"/>
      <c r="H382" s="378"/>
      <c r="I382" s="106"/>
      <c r="J382" s="106"/>
      <c r="K382" s="106"/>
      <c r="L382" s="106"/>
    </row>
    <row r="383" spans="1:22" s="75" customFormat="1" collapsed="1" x14ac:dyDescent="0.25">
      <c r="A383" s="69" t="s">
        <v>643</v>
      </c>
      <c r="B383" s="70" t="s">
        <v>183</v>
      </c>
      <c r="C383" s="107"/>
      <c r="D383" s="165"/>
      <c r="E383" s="166"/>
      <c r="F383" s="395"/>
      <c r="G383" s="408"/>
      <c r="H383" s="395"/>
      <c r="I383" s="109"/>
      <c r="J383" s="109"/>
      <c r="K383" s="109"/>
      <c r="L383" s="109"/>
      <c r="M383" s="74"/>
      <c r="N383" s="74"/>
      <c r="O383" s="74"/>
      <c r="P383" s="74"/>
      <c r="Q383" s="74"/>
      <c r="R383" s="74"/>
      <c r="S383" s="74"/>
      <c r="T383" s="74"/>
      <c r="U383" s="74"/>
      <c r="V383" s="74"/>
    </row>
    <row r="384" spans="1:22" hidden="1" outlineLevel="1" x14ac:dyDescent="0.25">
      <c r="A384" s="76" t="s">
        <v>644</v>
      </c>
      <c r="B384" s="77" t="s">
        <v>137</v>
      </c>
      <c r="C384" s="101"/>
      <c r="D384" s="163"/>
      <c r="E384" s="164"/>
      <c r="F384" s="378"/>
      <c r="G384" s="405"/>
      <c r="H384" s="378"/>
      <c r="I384" s="106"/>
      <c r="J384" s="106"/>
      <c r="K384" s="106"/>
      <c r="L384" s="106"/>
    </row>
    <row r="385" spans="1:12" hidden="1" outlineLevel="1" x14ac:dyDescent="0.25">
      <c r="A385" s="76" t="s">
        <v>645</v>
      </c>
      <c r="B385" s="82" t="s">
        <v>139</v>
      </c>
      <c r="C385" s="101"/>
      <c r="D385" s="163"/>
      <c r="E385" s="164"/>
      <c r="F385" s="378"/>
      <c r="G385" s="405"/>
      <c r="H385" s="378"/>
      <c r="I385" s="106"/>
      <c r="J385" s="106"/>
      <c r="K385" s="106"/>
      <c r="L385" s="106"/>
    </row>
    <row r="386" spans="1:12" hidden="1" outlineLevel="1" x14ac:dyDescent="0.25">
      <c r="A386" s="76" t="s">
        <v>646</v>
      </c>
      <c r="B386" s="82" t="s">
        <v>557</v>
      </c>
      <c r="C386" s="101"/>
      <c r="D386" s="163"/>
      <c r="E386" s="164"/>
      <c r="F386" s="378"/>
      <c r="G386" s="405"/>
      <c r="H386" s="378"/>
      <c r="I386" s="106"/>
      <c r="J386" s="106"/>
      <c r="K386" s="106"/>
      <c r="L386" s="106"/>
    </row>
    <row r="387" spans="1:12" hidden="1" outlineLevel="1" x14ac:dyDescent="0.25">
      <c r="A387" s="76" t="s">
        <v>647</v>
      </c>
      <c r="B387" s="82" t="s">
        <v>559</v>
      </c>
      <c r="C387" s="101"/>
      <c r="D387" s="163"/>
      <c r="E387" s="164"/>
      <c r="F387" s="378"/>
      <c r="G387" s="405"/>
      <c r="H387" s="378"/>
      <c r="I387" s="106"/>
      <c r="J387" s="106"/>
      <c r="K387" s="106"/>
      <c r="L387" s="106"/>
    </row>
    <row r="388" spans="1:12" hidden="1" outlineLevel="1" x14ac:dyDescent="0.25">
      <c r="A388" s="76" t="s">
        <v>648</v>
      </c>
      <c r="B388" s="82" t="s">
        <v>141</v>
      </c>
      <c r="C388" s="101"/>
      <c r="D388" s="163"/>
      <c r="E388" s="164"/>
      <c r="F388" s="378"/>
      <c r="G388" s="405"/>
      <c r="H388" s="378"/>
      <c r="I388" s="106"/>
      <c r="J388" s="106"/>
      <c r="K388" s="106"/>
      <c r="L388" s="106"/>
    </row>
    <row r="389" spans="1:12" hidden="1" outlineLevel="1" x14ac:dyDescent="0.25">
      <c r="A389" s="76" t="s">
        <v>649</v>
      </c>
      <c r="B389" s="82" t="s">
        <v>562</v>
      </c>
      <c r="C389" s="101"/>
      <c r="D389" s="163"/>
      <c r="E389" s="164"/>
      <c r="F389" s="378"/>
      <c r="G389" s="405"/>
      <c r="H389" s="378"/>
      <c r="I389" s="106"/>
      <c r="J389" s="106"/>
      <c r="K389" s="106"/>
      <c r="L389" s="106"/>
    </row>
    <row r="390" spans="1:12" hidden="1" outlineLevel="1" x14ac:dyDescent="0.25">
      <c r="A390" s="76" t="s">
        <v>650</v>
      </c>
      <c r="B390" s="82" t="s">
        <v>564</v>
      </c>
      <c r="C390" s="101"/>
      <c r="D390" s="163"/>
      <c r="E390" s="164"/>
      <c r="F390" s="378"/>
      <c r="G390" s="405"/>
      <c r="H390" s="378"/>
      <c r="I390" s="106"/>
      <c r="J390" s="106"/>
      <c r="K390" s="106"/>
      <c r="L390" s="106"/>
    </row>
    <row r="391" spans="1:12" hidden="1" outlineLevel="1" x14ac:dyDescent="0.25">
      <c r="A391" s="76" t="s">
        <v>651</v>
      </c>
      <c r="B391" s="77" t="s">
        <v>143</v>
      </c>
      <c r="C391" s="101"/>
      <c r="D391" s="163"/>
      <c r="E391" s="164"/>
      <c r="F391" s="378"/>
      <c r="G391" s="405"/>
      <c r="H391" s="378"/>
      <c r="I391" s="106"/>
      <c r="J391" s="106"/>
      <c r="K391" s="106"/>
      <c r="L391" s="106"/>
    </row>
    <row r="392" spans="1:12" hidden="1" outlineLevel="1" x14ac:dyDescent="0.25">
      <c r="A392" s="76" t="s">
        <v>652</v>
      </c>
      <c r="B392" s="82" t="s">
        <v>139</v>
      </c>
      <c r="C392" s="101"/>
      <c r="D392" s="163"/>
      <c r="E392" s="164"/>
      <c r="F392" s="378"/>
      <c r="G392" s="405"/>
      <c r="H392" s="378"/>
      <c r="I392" s="106"/>
      <c r="J392" s="106"/>
      <c r="K392" s="106"/>
      <c r="L392" s="106"/>
    </row>
    <row r="393" spans="1:12" hidden="1" outlineLevel="1" x14ac:dyDescent="0.25">
      <c r="A393" s="76" t="s">
        <v>653</v>
      </c>
      <c r="B393" s="82" t="s">
        <v>557</v>
      </c>
      <c r="C393" s="101"/>
      <c r="D393" s="163"/>
      <c r="E393" s="164"/>
      <c r="F393" s="378"/>
      <c r="G393" s="405"/>
      <c r="H393" s="378"/>
      <c r="I393" s="106"/>
      <c r="J393" s="106"/>
      <c r="K393" s="106"/>
      <c r="L393" s="106"/>
    </row>
    <row r="394" spans="1:12" hidden="1" outlineLevel="1" x14ac:dyDescent="0.25">
      <c r="A394" s="76" t="s">
        <v>654</v>
      </c>
      <c r="B394" s="82" t="s">
        <v>559</v>
      </c>
      <c r="C394" s="101"/>
      <c r="D394" s="163"/>
      <c r="E394" s="164"/>
      <c r="F394" s="378"/>
      <c r="G394" s="405"/>
      <c r="H394" s="378"/>
      <c r="I394" s="106"/>
      <c r="J394" s="106"/>
      <c r="K394" s="106"/>
      <c r="L394" s="106"/>
    </row>
    <row r="395" spans="1:12" hidden="1" outlineLevel="1" x14ac:dyDescent="0.25">
      <c r="A395" s="76" t="s">
        <v>655</v>
      </c>
      <c r="B395" s="82" t="s">
        <v>141</v>
      </c>
      <c r="C395" s="101"/>
      <c r="D395" s="163"/>
      <c r="E395" s="164"/>
      <c r="F395" s="378"/>
      <c r="G395" s="405"/>
      <c r="H395" s="378"/>
      <c r="I395" s="106"/>
      <c r="J395" s="106"/>
      <c r="K395" s="106"/>
      <c r="L395" s="106"/>
    </row>
    <row r="396" spans="1:12" hidden="1" outlineLevel="1" x14ac:dyDescent="0.25">
      <c r="A396" s="76" t="s">
        <v>656</v>
      </c>
      <c r="B396" s="82" t="s">
        <v>562</v>
      </c>
      <c r="C396" s="101"/>
      <c r="D396" s="163"/>
      <c r="E396" s="164"/>
      <c r="F396" s="378"/>
      <c r="G396" s="405"/>
      <c r="H396" s="378"/>
      <c r="I396" s="106"/>
      <c r="J396" s="106"/>
      <c r="K396" s="106"/>
      <c r="L396" s="106"/>
    </row>
    <row r="397" spans="1:12" hidden="1" outlineLevel="1" x14ac:dyDescent="0.25">
      <c r="A397" s="76" t="s">
        <v>657</v>
      </c>
      <c r="B397" s="82" t="s">
        <v>564</v>
      </c>
      <c r="C397" s="101"/>
      <c r="D397" s="163"/>
      <c r="E397" s="164"/>
      <c r="F397" s="378"/>
      <c r="G397" s="405"/>
      <c r="H397" s="378"/>
      <c r="I397" s="106"/>
      <c r="J397" s="106"/>
      <c r="K397" s="106"/>
      <c r="L397" s="106"/>
    </row>
    <row r="398" spans="1:12" hidden="1" outlineLevel="1" x14ac:dyDescent="0.25">
      <c r="A398" s="76" t="s">
        <v>658</v>
      </c>
      <c r="B398" s="77" t="s">
        <v>147</v>
      </c>
      <c r="C398" s="101"/>
      <c r="D398" s="163"/>
      <c r="E398" s="164"/>
      <c r="F398" s="378"/>
      <c r="G398" s="405"/>
      <c r="H398" s="378"/>
      <c r="I398" s="106"/>
      <c r="J398" s="106"/>
      <c r="K398" s="106"/>
      <c r="L398" s="106"/>
    </row>
    <row r="399" spans="1:12" hidden="1" outlineLevel="1" x14ac:dyDescent="0.25">
      <c r="A399" s="76" t="s">
        <v>659</v>
      </c>
      <c r="B399" s="82" t="s">
        <v>139</v>
      </c>
      <c r="C399" s="101"/>
      <c r="D399" s="163"/>
      <c r="E399" s="164"/>
      <c r="F399" s="378"/>
      <c r="G399" s="405"/>
      <c r="H399" s="378"/>
      <c r="I399" s="106"/>
      <c r="J399" s="106"/>
      <c r="K399" s="106"/>
      <c r="L399" s="106"/>
    </row>
    <row r="400" spans="1:12" hidden="1" outlineLevel="1" x14ac:dyDescent="0.25">
      <c r="A400" s="76" t="s">
        <v>660</v>
      </c>
      <c r="B400" s="82" t="s">
        <v>557</v>
      </c>
      <c r="C400" s="101"/>
      <c r="D400" s="163"/>
      <c r="E400" s="164"/>
      <c r="F400" s="378"/>
      <c r="G400" s="405"/>
      <c r="H400" s="378"/>
      <c r="I400" s="106"/>
      <c r="J400" s="106"/>
      <c r="K400" s="106"/>
      <c r="L400" s="106"/>
    </row>
    <row r="401" spans="1:12" hidden="1" outlineLevel="1" x14ac:dyDescent="0.25">
      <c r="A401" s="76" t="s">
        <v>661</v>
      </c>
      <c r="B401" s="82" t="s">
        <v>559</v>
      </c>
      <c r="C401" s="101"/>
      <c r="D401" s="163"/>
      <c r="E401" s="164"/>
      <c r="F401" s="378"/>
      <c r="G401" s="405"/>
      <c r="H401" s="378"/>
      <c r="I401" s="106"/>
      <c r="J401" s="106"/>
      <c r="K401" s="106"/>
      <c r="L401" s="106"/>
    </row>
    <row r="402" spans="1:12" hidden="1" outlineLevel="1" x14ac:dyDescent="0.25">
      <c r="A402" s="76" t="s">
        <v>662</v>
      </c>
      <c r="B402" s="82" t="s">
        <v>141</v>
      </c>
      <c r="C402" s="101"/>
      <c r="D402" s="163"/>
      <c r="E402" s="164"/>
      <c r="F402" s="378"/>
      <c r="G402" s="405"/>
      <c r="H402" s="378"/>
      <c r="I402" s="106"/>
      <c r="J402" s="106"/>
      <c r="K402" s="106"/>
      <c r="L402" s="106"/>
    </row>
    <row r="403" spans="1:12" hidden="1" outlineLevel="1" x14ac:dyDescent="0.25">
      <c r="A403" s="76" t="s">
        <v>663</v>
      </c>
      <c r="B403" s="82" t="s">
        <v>562</v>
      </c>
      <c r="C403" s="101"/>
      <c r="D403" s="163"/>
      <c r="E403" s="164"/>
      <c r="F403" s="378"/>
      <c r="G403" s="405"/>
      <c r="H403" s="378"/>
      <c r="I403" s="106"/>
      <c r="J403" s="106"/>
      <c r="K403" s="106"/>
      <c r="L403" s="106"/>
    </row>
    <row r="404" spans="1:12" hidden="1" outlineLevel="1" x14ac:dyDescent="0.25">
      <c r="A404" s="76" t="s">
        <v>664</v>
      </c>
      <c r="B404" s="82" t="s">
        <v>564</v>
      </c>
      <c r="C404" s="101"/>
      <c r="D404" s="163"/>
      <c r="E404" s="164"/>
      <c r="F404" s="378"/>
      <c r="G404" s="405"/>
      <c r="H404" s="378"/>
      <c r="I404" s="106"/>
      <c r="J404" s="106"/>
      <c r="K404" s="106"/>
      <c r="L404" s="106"/>
    </row>
    <row r="405" spans="1:12" hidden="1" outlineLevel="1" x14ac:dyDescent="0.25">
      <c r="A405" s="76" t="s">
        <v>665</v>
      </c>
      <c r="B405" s="77" t="s">
        <v>151</v>
      </c>
      <c r="C405" s="101"/>
      <c r="D405" s="163"/>
      <c r="E405" s="164"/>
      <c r="F405" s="378"/>
      <c r="G405" s="405"/>
      <c r="H405" s="378"/>
      <c r="I405" s="106"/>
      <c r="J405" s="106"/>
      <c r="K405" s="106"/>
      <c r="L405" s="106"/>
    </row>
    <row r="406" spans="1:12" hidden="1" outlineLevel="1" x14ac:dyDescent="0.25">
      <c r="A406" s="76" t="s">
        <v>666</v>
      </c>
      <c r="B406" s="82" t="s">
        <v>139</v>
      </c>
      <c r="C406" s="101"/>
      <c r="D406" s="163"/>
      <c r="E406" s="164"/>
      <c r="F406" s="378"/>
      <c r="G406" s="405"/>
      <c r="H406" s="378"/>
      <c r="I406" s="106"/>
      <c r="J406" s="106"/>
      <c r="K406" s="106"/>
      <c r="L406" s="106"/>
    </row>
    <row r="407" spans="1:12" hidden="1" outlineLevel="1" x14ac:dyDescent="0.25">
      <c r="A407" s="76" t="s">
        <v>667</v>
      </c>
      <c r="B407" s="82" t="s">
        <v>557</v>
      </c>
      <c r="C407" s="101"/>
      <c r="D407" s="163"/>
      <c r="E407" s="164"/>
      <c r="F407" s="378"/>
      <c r="G407" s="405"/>
      <c r="H407" s="378"/>
      <c r="I407" s="106"/>
      <c r="J407" s="106"/>
      <c r="K407" s="106"/>
      <c r="L407" s="106"/>
    </row>
    <row r="408" spans="1:12" hidden="1" outlineLevel="1" x14ac:dyDescent="0.25">
      <c r="A408" s="76" t="s">
        <v>668</v>
      </c>
      <c r="B408" s="82" t="s">
        <v>559</v>
      </c>
      <c r="C408" s="101"/>
      <c r="D408" s="163"/>
      <c r="E408" s="164"/>
      <c r="F408" s="378"/>
      <c r="G408" s="405"/>
      <c r="H408" s="378"/>
      <c r="I408" s="106"/>
      <c r="J408" s="106"/>
      <c r="K408" s="106"/>
      <c r="L408" s="106"/>
    </row>
    <row r="409" spans="1:12" hidden="1" outlineLevel="1" x14ac:dyDescent="0.25">
      <c r="A409" s="76" t="s">
        <v>669</v>
      </c>
      <c r="B409" s="82" t="s">
        <v>141</v>
      </c>
      <c r="C409" s="101"/>
      <c r="D409" s="163"/>
      <c r="E409" s="164"/>
      <c r="F409" s="378"/>
      <c r="G409" s="405"/>
      <c r="H409" s="378"/>
      <c r="I409" s="106"/>
      <c r="J409" s="106"/>
      <c r="K409" s="106"/>
      <c r="L409" s="106"/>
    </row>
    <row r="410" spans="1:12" hidden="1" outlineLevel="1" x14ac:dyDescent="0.25">
      <c r="A410" s="76" t="s">
        <v>670</v>
      </c>
      <c r="B410" s="82" t="s">
        <v>562</v>
      </c>
      <c r="C410" s="101"/>
      <c r="D410" s="163"/>
      <c r="E410" s="164"/>
      <c r="F410" s="378"/>
      <c r="G410" s="405"/>
      <c r="H410" s="378"/>
      <c r="I410" s="106"/>
      <c r="J410" s="106"/>
      <c r="K410" s="106"/>
      <c r="L410" s="106"/>
    </row>
    <row r="411" spans="1:12" hidden="1" outlineLevel="1" x14ac:dyDescent="0.25">
      <c r="A411" s="76" t="s">
        <v>671</v>
      </c>
      <c r="B411" s="82" t="s">
        <v>564</v>
      </c>
      <c r="C411" s="101"/>
      <c r="D411" s="163"/>
      <c r="E411" s="164"/>
      <c r="F411" s="378"/>
      <c r="G411" s="405"/>
      <c r="H411" s="378"/>
      <c r="I411" s="106"/>
      <c r="J411" s="106"/>
      <c r="K411" s="106"/>
      <c r="L411" s="106"/>
    </row>
    <row r="412" spans="1:12" hidden="1" outlineLevel="1" x14ac:dyDescent="0.25">
      <c r="A412" s="76" t="s">
        <v>672</v>
      </c>
      <c r="B412" s="77" t="s">
        <v>155</v>
      </c>
      <c r="C412" s="101"/>
      <c r="D412" s="163"/>
      <c r="E412" s="164"/>
      <c r="F412" s="378"/>
      <c r="G412" s="405"/>
      <c r="H412" s="378"/>
      <c r="I412" s="106"/>
      <c r="J412" s="106"/>
      <c r="K412" s="106"/>
      <c r="L412" s="106"/>
    </row>
    <row r="413" spans="1:12" hidden="1" outlineLevel="1" x14ac:dyDescent="0.25">
      <c r="A413" s="76" t="s">
        <v>673</v>
      </c>
      <c r="B413" s="82" t="s">
        <v>139</v>
      </c>
      <c r="C413" s="101"/>
      <c r="D413" s="163"/>
      <c r="E413" s="164"/>
      <c r="F413" s="378"/>
      <c r="G413" s="405"/>
      <c r="H413" s="378"/>
      <c r="I413" s="106"/>
      <c r="J413" s="106"/>
      <c r="K413" s="106"/>
      <c r="L413" s="106"/>
    </row>
    <row r="414" spans="1:12" hidden="1" outlineLevel="1" x14ac:dyDescent="0.25">
      <c r="A414" s="76" t="s">
        <v>674</v>
      </c>
      <c r="B414" s="82" t="s">
        <v>557</v>
      </c>
      <c r="C414" s="101"/>
      <c r="D414" s="163"/>
      <c r="E414" s="164"/>
      <c r="F414" s="378"/>
      <c r="G414" s="405"/>
      <c r="H414" s="378"/>
      <c r="I414" s="106"/>
      <c r="J414" s="106"/>
      <c r="K414" s="106"/>
      <c r="L414" s="106"/>
    </row>
    <row r="415" spans="1:12" hidden="1" outlineLevel="1" x14ac:dyDescent="0.25">
      <c r="A415" s="76" t="s">
        <v>675</v>
      </c>
      <c r="B415" s="82" t="s">
        <v>559</v>
      </c>
      <c r="C415" s="101"/>
      <c r="D415" s="163"/>
      <c r="E415" s="164"/>
      <c r="F415" s="378"/>
      <c r="G415" s="405"/>
      <c r="H415" s="378"/>
      <c r="I415" s="106"/>
      <c r="J415" s="106"/>
      <c r="K415" s="106"/>
      <c r="L415" s="106"/>
    </row>
    <row r="416" spans="1:12" hidden="1" outlineLevel="1" x14ac:dyDescent="0.25">
      <c r="A416" s="76" t="s">
        <v>676</v>
      </c>
      <c r="B416" s="82" t="s">
        <v>141</v>
      </c>
      <c r="C416" s="101"/>
      <c r="D416" s="163"/>
      <c r="E416" s="164"/>
      <c r="F416" s="378"/>
      <c r="G416" s="405"/>
      <c r="H416" s="378"/>
      <c r="I416" s="106"/>
      <c r="J416" s="106"/>
      <c r="K416" s="106"/>
      <c r="L416" s="106"/>
    </row>
    <row r="417" spans="1:22" hidden="1" outlineLevel="1" x14ac:dyDescent="0.25">
      <c r="A417" s="76" t="s">
        <v>677</v>
      </c>
      <c r="B417" s="82" t="s">
        <v>562</v>
      </c>
      <c r="C417" s="101"/>
      <c r="D417" s="163"/>
      <c r="E417" s="164"/>
      <c r="F417" s="378"/>
      <c r="G417" s="405"/>
      <c r="H417" s="378"/>
      <c r="I417" s="106"/>
      <c r="J417" s="106"/>
      <c r="K417" s="106"/>
      <c r="L417" s="106"/>
    </row>
    <row r="418" spans="1:22" hidden="1" outlineLevel="1" x14ac:dyDescent="0.25">
      <c r="A418" s="76" t="s">
        <v>678</v>
      </c>
      <c r="B418" s="82" t="s">
        <v>564</v>
      </c>
      <c r="C418" s="101"/>
      <c r="D418" s="163"/>
      <c r="E418" s="164"/>
      <c r="F418" s="378"/>
      <c r="G418" s="405"/>
      <c r="H418" s="378"/>
      <c r="I418" s="106"/>
      <c r="J418" s="106"/>
      <c r="K418" s="106"/>
      <c r="L418" s="106"/>
    </row>
    <row r="419" spans="1:22" hidden="1" outlineLevel="1" x14ac:dyDescent="0.25">
      <c r="A419" s="76" t="s">
        <v>679</v>
      </c>
      <c r="B419" s="77" t="s">
        <v>159</v>
      </c>
      <c r="C419" s="101"/>
      <c r="D419" s="163"/>
      <c r="E419" s="164"/>
      <c r="F419" s="378"/>
      <c r="G419" s="405"/>
      <c r="H419" s="378"/>
      <c r="I419" s="106"/>
      <c r="J419" s="106"/>
      <c r="K419" s="106"/>
      <c r="L419" s="106"/>
    </row>
    <row r="420" spans="1:22" hidden="1" outlineLevel="1" x14ac:dyDescent="0.25">
      <c r="A420" s="76" t="s">
        <v>680</v>
      </c>
      <c r="B420" s="82" t="s">
        <v>139</v>
      </c>
      <c r="C420" s="101"/>
      <c r="D420" s="163"/>
      <c r="E420" s="164"/>
      <c r="F420" s="378"/>
      <c r="G420" s="405"/>
      <c r="H420" s="378"/>
      <c r="I420" s="106"/>
      <c r="J420" s="106"/>
      <c r="K420" s="106"/>
      <c r="L420" s="106"/>
    </row>
    <row r="421" spans="1:22" hidden="1" outlineLevel="1" x14ac:dyDescent="0.25">
      <c r="A421" s="76" t="s">
        <v>681</v>
      </c>
      <c r="B421" s="82" t="s">
        <v>557</v>
      </c>
      <c r="C421" s="101"/>
      <c r="D421" s="163"/>
      <c r="E421" s="164"/>
      <c r="F421" s="378"/>
      <c r="G421" s="405"/>
      <c r="H421" s="378"/>
      <c r="I421" s="106"/>
      <c r="J421" s="106"/>
      <c r="K421" s="106"/>
      <c r="L421" s="106"/>
    </row>
    <row r="422" spans="1:22" hidden="1" outlineLevel="1" x14ac:dyDescent="0.25">
      <c r="A422" s="76" t="s">
        <v>682</v>
      </c>
      <c r="B422" s="82" t="s">
        <v>559</v>
      </c>
      <c r="C422" s="101"/>
      <c r="D422" s="163"/>
      <c r="E422" s="164"/>
      <c r="F422" s="378"/>
      <c r="G422" s="405"/>
      <c r="H422" s="378"/>
      <c r="I422" s="106"/>
      <c r="J422" s="106"/>
      <c r="K422" s="106"/>
      <c r="L422" s="106"/>
    </row>
    <row r="423" spans="1:22" hidden="1" outlineLevel="1" x14ac:dyDescent="0.25">
      <c r="A423" s="76" t="s">
        <v>683</v>
      </c>
      <c r="B423" s="82" t="s">
        <v>141</v>
      </c>
      <c r="C423" s="101"/>
      <c r="D423" s="163"/>
      <c r="E423" s="164"/>
      <c r="F423" s="378"/>
      <c r="G423" s="405"/>
      <c r="H423" s="378"/>
      <c r="I423" s="106"/>
      <c r="J423" s="106"/>
      <c r="K423" s="106"/>
      <c r="L423" s="106"/>
    </row>
    <row r="424" spans="1:22" hidden="1" outlineLevel="1" x14ac:dyDescent="0.25">
      <c r="A424" s="76" t="s">
        <v>684</v>
      </c>
      <c r="B424" s="82" t="s">
        <v>562</v>
      </c>
      <c r="C424" s="101"/>
      <c r="D424" s="163"/>
      <c r="E424" s="164"/>
      <c r="F424" s="378"/>
      <c r="G424" s="405"/>
      <c r="H424" s="378"/>
      <c r="I424" s="106"/>
      <c r="J424" s="106"/>
      <c r="K424" s="106"/>
      <c r="L424" s="106"/>
    </row>
    <row r="425" spans="1:22" hidden="1" outlineLevel="1" x14ac:dyDescent="0.25">
      <c r="A425" s="76" t="s">
        <v>685</v>
      </c>
      <c r="B425" s="82" t="s">
        <v>564</v>
      </c>
      <c r="C425" s="101"/>
      <c r="D425" s="163"/>
      <c r="E425" s="164"/>
      <c r="F425" s="378"/>
      <c r="G425" s="405"/>
      <c r="H425" s="378"/>
      <c r="I425" s="106"/>
      <c r="J425" s="106"/>
      <c r="K425" s="106"/>
      <c r="L425" s="106"/>
    </row>
    <row r="426" spans="1:22" s="75" customFormat="1" collapsed="1" x14ac:dyDescent="0.25">
      <c r="A426" s="69" t="s">
        <v>686</v>
      </c>
      <c r="B426" s="70" t="s">
        <v>452</v>
      </c>
      <c r="C426" s="107"/>
      <c r="D426" s="165"/>
      <c r="E426" s="166"/>
      <c r="F426" s="395"/>
      <c r="G426" s="408"/>
      <c r="H426" s="395"/>
      <c r="I426" s="109"/>
      <c r="J426" s="109"/>
      <c r="K426" s="109"/>
      <c r="L426" s="109"/>
      <c r="M426" s="74"/>
      <c r="N426" s="74"/>
      <c r="O426" s="74"/>
      <c r="P426" s="74"/>
      <c r="Q426" s="74"/>
      <c r="R426" s="74"/>
      <c r="S426" s="74"/>
      <c r="T426" s="74"/>
      <c r="U426" s="74"/>
      <c r="V426" s="74"/>
    </row>
    <row r="427" spans="1:22" hidden="1" outlineLevel="1" x14ac:dyDescent="0.25">
      <c r="A427" s="76" t="s">
        <v>687</v>
      </c>
      <c r="B427" s="77" t="s">
        <v>137</v>
      </c>
      <c r="C427" s="101"/>
      <c r="D427" s="163"/>
      <c r="E427" s="164"/>
      <c r="F427" s="378"/>
      <c r="G427" s="405"/>
      <c r="H427" s="378"/>
      <c r="I427" s="106"/>
      <c r="J427" s="106"/>
      <c r="K427" s="106"/>
      <c r="L427" s="106"/>
    </row>
    <row r="428" spans="1:22" hidden="1" outlineLevel="1" x14ac:dyDescent="0.25">
      <c r="A428" s="76" t="s">
        <v>688</v>
      </c>
      <c r="B428" s="82" t="s">
        <v>139</v>
      </c>
      <c r="C428" s="101"/>
      <c r="D428" s="163"/>
      <c r="E428" s="164"/>
      <c r="F428" s="378"/>
      <c r="G428" s="405"/>
      <c r="H428" s="378"/>
      <c r="I428" s="106"/>
      <c r="J428" s="106"/>
      <c r="K428" s="106"/>
      <c r="L428" s="106"/>
    </row>
    <row r="429" spans="1:22" hidden="1" outlineLevel="1" x14ac:dyDescent="0.25">
      <c r="A429" s="76" t="s">
        <v>689</v>
      </c>
      <c r="B429" s="82" t="s">
        <v>557</v>
      </c>
      <c r="C429" s="101"/>
      <c r="D429" s="163"/>
      <c r="E429" s="164"/>
      <c r="F429" s="378"/>
      <c r="G429" s="405"/>
      <c r="H429" s="378"/>
      <c r="I429" s="106"/>
      <c r="J429" s="106"/>
      <c r="K429" s="106"/>
      <c r="L429" s="106"/>
    </row>
    <row r="430" spans="1:22" hidden="1" outlineLevel="1" x14ac:dyDescent="0.25">
      <c r="A430" s="76" t="s">
        <v>690</v>
      </c>
      <c r="B430" s="82" t="s">
        <v>559</v>
      </c>
      <c r="C430" s="101"/>
      <c r="D430" s="163"/>
      <c r="E430" s="164"/>
      <c r="F430" s="378"/>
      <c r="G430" s="405"/>
      <c r="H430" s="378"/>
      <c r="I430" s="106"/>
      <c r="J430" s="106"/>
      <c r="K430" s="106"/>
      <c r="L430" s="106"/>
    </row>
    <row r="431" spans="1:22" hidden="1" outlineLevel="1" x14ac:dyDescent="0.25">
      <c r="A431" s="76" t="s">
        <v>691</v>
      </c>
      <c r="B431" s="82" t="s">
        <v>141</v>
      </c>
      <c r="C431" s="101"/>
      <c r="D431" s="163"/>
      <c r="E431" s="164"/>
      <c r="F431" s="378"/>
      <c r="G431" s="405"/>
      <c r="H431" s="378"/>
      <c r="I431" s="106"/>
      <c r="J431" s="106"/>
      <c r="K431" s="106"/>
      <c r="L431" s="106"/>
    </row>
    <row r="432" spans="1:22" hidden="1" outlineLevel="1" x14ac:dyDescent="0.25">
      <c r="A432" s="76" t="s">
        <v>692</v>
      </c>
      <c r="B432" s="82" t="s">
        <v>562</v>
      </c>
      <c r="C432" s="101"/>
      <c r="D432" s="163"/>
      <c r="E432" s="164"/>
      <c r="F432" s="378"/>
      <c r="G432" s="405"/>
      <c r="H432" s="378"/>
      <c r="I432" s="106"/>
      <c r="J432" s="106"/>
      <c r="K432" s="106"/>
      <c r="L432" s="106"/>
    </row>
    <row r="433" spans="1:12" hidden="1" outlineLevel="1" x14ac:dyDescent="0.25">
      <c r="A433" s="76" t="s">
        <v>693</v>
      </c>
      <c r="B433" s="82" t="s">
        <v>564</v>
      </c>
      <c r="C433" s="101"/>
      <c r="D433" s="163"/>
      <c r="E433" s="164"/>
      <c r="F433" s="378"/>
      <c r="G433" s="405"/>
      <c r="H433" s="378"/>
      <c r="I433" s="106"/>
      <c r="J433" s="106"/>
      <c r="K433" s="106"/>
      <c r="L433" s="106"/>
    </row>
    <row r="434" spans="1:12" hidden="1" outlineLevel="1" x14ac:dyDescent="0.25">
      <c r="A434" s="76" t="s">
        <v>694</v>
      </c>
      <c r="B434" s="77" t="s">
        <v>143</v>
      </c>
      <c r="C434" s="101"/>
      <c r="D434" s="163"/>
      <c r="E434" s="164"/>
      <c r="F434" s="378"/>
      <c r="G434" s="405"/>
      <c r="H434" s="378"/>
      <c r="I434" s="106"/>
      <c r="J434" s="106"/>
      <c r="K434" s="106"/>
      <c r="L434" s="106"/>
    </row>
    <row r="435" spans="1:12" hidden="1" outlineLevel="1" x14ac:dyDescent="0.25">
      <c r="A435" s="76" t="s">
        <v>695</v>
      </c>
      <c r="B435" s="82" t="s">
        <v>139</v>
      </c>
      <c r="C435" s="101"/>
      <c r="D435" s="163"/>
      <c r="E435" s="164"/>
      <c r="F435" s="378"/>
      <c r="G435" s="405"/>
      <c r="H435" s="378"/>
      <c r="I435" s="106"/>
      <c r="J435" s="106"/>
      <c r="K435" s="106"/>
      <c r="L435" s="106"/>
    </row>
    <row r="436" spans="1:12" hidden="1" outlineLevel="1" x14ac:dyDescent="0.25">
      <c r="A436" s="76" t="s">
        <v>696</v>
      </c>
      <c r="B436" s="82" t="s">
        <v>557</v>
      </c>
      <c r="C436" s="101"/>
      <c r="D436" s="163"/>
      <c r="E436" s="164"/>
      <c r="F436" s="378"/>
      <c r="G436" s="405"/>
      <c r="H436" s="378"/>
      <c r="I436" s="106"/>
      <c r="J436" s="106"/>
      <c r="K436" s="106"/>
      <c r="L436" s="106"/>
    </row>
    <row r="437" spans="1:12" hidden="1" outlineLevel="1" x14ac:dyDescent="0.25">
      <c r="A437" s="76" t="s">
        <v>697</v>
      </c>
      <c r="B437" s="82" t="s">
        <v>559</v>
      </c>
      <c r="C437" s="101"/>
      <c r="D437" s="163"/>
      <c r="E437" s="164"/>
      <c r="F437" s="378"/>
      <c r="G437" s="405"/>
      <c r="H437" s="378"/>
      <c r="I437" s="106"/>
      <c r="J437" s="106"/>
      <c r="K437" s="106"/>
      <c r="L437" s="106"/>
    </row>
    <row r="438" spans="1:12" hidden="1" outlineLevel="1" x14ac:dyDescent="0.25">
      <c r="A438" s="76" t="s">
        <v>698</v>
      </c>
      <c r="B438" s="82" t="s">
        <v>141</v>
      </c>
      <c r="C438" s="101"/>
      <c r="D438" s="163"/>
      <c r="E438" s="164"/>
      <c r="F438" s="378"/>
      <c r="G438" s="405"/>
      <c r="H438" s="378"/>
      <c r="I438" s="106"/>
      <c r="J438" s="106"/>
      <c r="K438" s="106"/>
      <c r="L438" s="106"/>
    </row>
    <row r="439" spans="1:12" hidden="1" outlineLevel="1" x14ac:dyDescent="0.25">
      <c r="A439" s="76" t="s">
        <v>699</v>
      </c>
      <c r="B439" s="82" t="s">
        <v>562</v>
      </c>
      <c r="C439" s="101"/>
      <c r="D439" s="163"/>
      <c r="E439" s="164"/>
      <c r="F439" s="378"/>
      <c r="G439" s="405"/>
      <c r="H439" s="378"/>
      <c r="I439" s="106"/>
      <c r="J439" s="106"/>
      <c r="K439" s="106"/>
      <c r="L439" s="106"/>
    </row>
    <row r="440" spans="1:12" hidden="1" outlineLevel="1" x14ac:dyDescent="0.25">
      <c r="A440" s="76" t="s">
        <v>700</v>
      </c>
      <c r="B440" s="82" t="s">
        <v>564</v>
      </c>
      <c r="C440" s="101"/>
      <c r="D440" s="163"/>
      <c r="E440" s="164"/>
      <c r="F440" s="378"/>
      <c r="G440" s="405"/>
      <c r="H440" s="378"/>
      <c r="I440" s="106"/>
      <c r="J440" s="106"/>
      <c r="K440" s="106"/>
      <c r="L440" s="106"/>
    </row>
    <row r="441" spans="1:12" hidden="1" outlineLevel="1" x14ac:dyDescent="0.25">
      <c r="A441" s="76" t="s">
        <v>701</v>
      </c>
      <c r="B441" s="77" t="s">
        <v>147</v>
      </c>
      <c r="C441" s="101"/>
      <c r="D441" s="163"/>
      <c r="E441" s="164"/>
      <c r="F441" s="378"/>
      <c r="G441" s="405"/>
      <c r="H441" s="378"/>
      <c r="I441" s="106"/>
      <c r="J441" s="106"/>
      <c r="K441" s="106"/>
      <c r="L441" s="106"/>
    </row>
    <row r="442" spans="1:12" hidden="1" outlineLevel="1" x14ac:dyDescent="0.25">
      <c r="A442" s="76" t="s">
        <v>702</v>
      </c>
      <c r="B442" s="82" t="s">
        <v>139</v>
      </c>
      <c r="C442" s="101"/>
      <c r="D442" s="163"/>
      <c r="E442" s="164"/>
      <c r="F442" s="378"/>
      <c r="G442" s="405"/>
      <c r="H442" s="378"/>
      <c r="I442" s="106"/>
      <c r="J442" s="106"/>
      <c r="K442" s="106"/>
      <c r="L442" s="106"/>
    </row>
    <row r="443" spans="1:12" hidden="1" outlineLevel="1" x14ac:dyDescent="0.25">
      <c r="A443" s="76" t="s">
        <v>703</v>
      </c>
      <c r="B443" s="82" t="s">
        <v>557</v>
      </c>
      <c r="C443" s="101"/>
      <c r="D443" s="163"/>
      <c r="E443" s="164"/>
      <c r="F443" s="378"/>
      <c r="G443" s="405"/>
      <c r="H443" s="378"/>
      <c r="I443" s="106"/>
      <c r="J443" s="106"/>
      <c r="K443" s="106"/>
      <c r="L443" s="106"/>
    </row>
    <row r="444" spans="1:12" hidden="1" outlineLevel="1" x14ac:dyDescent="0.25">
      <c r="A444" s="76" t="s">
        <v>704</v>
      </c>
      <c r="B444" s="82" t="s">
        <v>559</v>
      </c>
      <c r="C444" s="101"/>
      <c r="D444" s="163"/>
      <c r="E444" s="164"/>
      <c r="F444" s="378"/>
      <c r="G444" s="405"/>
      <c r="H444" s="378"/>
      <c r="I444" s="106"/>
      <c r="J444" s="106"/>
      <c r="K444" s="106"/>
      <c r="L444" s="106"/>
    </row>
    <row r="445" spans="1:12" hidden="1" outlineLevel="1" x14ac:dyDescent="0.25">
      <c r="A445" s="76" t="s">
        <v>705</v>
      </c>
      <c r="B445" s="82" t="s">
        <v>141</v>
      </c>
      <c r="C445" s="101"/>
      <c r="D445" s="163"/>
      <c r="E445" s="164"/>
      <c r="F445" s="378"/>
      <c r="G445" s="405"/>
      <c r="H445" s="378"/>
      <c r="I445" s="106"/>
      <c r="J445" s="106"/>
      <c r="K445" s="106"/>
      <c r="L445" s="106"/>
    </row>
    <row r="446" spans="1:12" hidden="1" outlineLevel="1" x14ac:dyDescent="0.25">
      <c r="A446" s="76" t="s">
        <v>706</v>
      </c>
      <c r="B446" s="82" t="s">
        <v>562</v>
      </c>
      <c r="C446" s="101"/>
      <c r="D446" s="163"/>
      <c r="E446" s="164"/>
      <c r="F446" s="378"/>
      <c r="G446" s="405"/>
      <c r="H446" s="378"/>
      <c r="I446" s="106"/>
      <c r="J446" s="106"/>
      <c r="K446" s="106"/>
      <c r="L446" s="106"/>
    </row>
    <row r="447" spans="1:12" hidden="1" outlineLevel="1" x14ac:dyDescent="0.25">
      <c r="A447" s="76" t="s">
        <v>707</v>
      </c>
      <c r="B447" s="82" t="s">
        <v>564</v>
      </c>
      <c r="C447" s="101"/>
      <c r="D447" s="163"/>
      <c r="E447" s="164"/>
      <c r="F447" s="378"/>
      <c r="G447" s="405"/>
      <c r="H447" s="378"/>
      <c r="I447" s="106"/>
      <c r="J447" s="106"/>
      <c r="K447" s="106"/>
      <c r="L447" s="106"/>
    </row>
    <row r="448" spans="1:12" hidden="1" outlineLevel="1" x14ac:dyDescent="0.25">
      <c r="A448" s="76" t="s">
        <v>708</v>
      </c>
      <c r="B448" s="77" t="s">
        <v>151</v>
      </c>
      <c r="C448" s="101"/>
      <c r="D448" s="163"/>
      <c r="E448" s="164"/>
      <c r="F448" s="378"/>
      <c r="G448" s="405"/>
      <c r="H448" s="378"/>
      <c r="I448" s="106"/>
      <c r="J448" s="106"/>
      <c r="K448" s="106"/>
      <c r="L448" s="106"/>
    </row>
    <row r="449" spans="1:12" hidden="1" outlineLevel="1" x14ac:dyDescent="0.25">
      <c r="A449" s="76" t="s">
        <v>709</v>
      </c>
      <c r="B449" s="82" t="s">
        <v>139</v>
      </c>
      <c r="C449" s="101"/>
      <c r="D449" s="163"/>
      <c r="E449" s="164"/>
      <c r="F449" s="378"/>
      <c r="G449" s="405"/>
      <c r="H449" s="378"/>
      <c r="I449" s="106"/>
      <c r="J449" s="106"/>
      <c r="K449" s="106"/>
      <c r="L449" s="106"/>
    </row>
    <row r="450" spans="1:12" hidden="1" outlineLevel="1" x14ac:dyDescent="0.25">
      <c r="A450" s="76" t="s">
        <v>710</v>
      </c>
      <c r="B450" s="82" t="s">
        <v>557</v>
      </c>
      <c r="C450" s="101"/>
      <c r="D450" s="163"/>
      <c r="E450" s="164"/>
      <c r="F450" s="378"/>
      <c r="G450" s="405"/>
      <c r="H450" s="378"/>
      <c r="I450" s="106"/>
      <c r="J450" s="106"/>
      <c r="K450" s="106"/>
      <c r="L450" s="106"/>
    </row>
    <row r="451" spans="1:12" hidden="1" outlineLevel="1" x14ac:dyDescent="0.25">
      <c r="A451" s="76" t="s">
        <v>711</v>
      </c>
      <c r="B451" s="82" t="s">
        <v>559</v>
      </c>
      <c r="C451" s="101"/>
      <c r="D451" s="163"/>
      <c r="E451" s="164"/>
      <c r="F451" s="378"/>
      <c r="G451" s="405"/>
      <c r="H451" s="378"/>
      <c r="I451" s="106"/>
      <c r="J451" s="106"/>
      <c r="K451" s="106"/>
      <c r="L451" s="106"/>
    </row>
    <row r="452" spans="1:12" hidden="1" outlineLevel="1" x14ac:dyDescent="0.25">
      <c r="A452" s="76" t="s">
        <v>712</v>
      </c>
      <c r="B452" s="82" t="s">
        <v>141</v>
      </c>
      <c r="C452" s="101"/>
      <c r="D452" s="163"/>
      <c r="E452" s="164"/>
      <c r="F452" s="378"/>
      <c r="G452" s="405"/>
      <c r="H452" s="378"/>
      <c r="I452" s="106"/>
      <c r="J452" s="106"/>
      <c r="K452" s="106"/>
      <c r="L452" s="106"/>
    </row>
    <row r="453" spans="1:12" hidden="1" outlineLevel="1" x14ac:dyDescent="0.25">
      <c r="A453" s="76" t="s">
        <v>713</v>
      </c>
      <c r="B453" s="82" t="s">
        <v>562</v>
      </c>
      <c r="C453" s="101"/>
      <c r="D453" s="163"/>
      <c r="E453" s="164"/>
      <c r="F453" s="378"/>
      <c r="G453" s="405"/>
      <c r="H453" s="378"/>
      <c r="I453" s="106"/>
      <c r="J453" s="106"/>
      <c r="K453" s="106"/>
      <c r="L453" s="106"/>
    </row>
    <row r="454" spans="1:12" hidden="1" outlineLevel="1" x14ac:dyDescent="0.25">
      <c r="A454" s="76" t="s">
        <v>714</v>
      </c>
      <c r="B454" s="82" t="s">
        <v>564</v>
      </c>
      <c r="C454" s="101"/>
      <c r="D454" s="163"/>
      <c r="E454" s="164"/>
      <c r="F454" s="378"/>
      <c r="G454" s="405"/>
      <c r="H454" s="378"/>
      <c r="I454" s="106"/>
      <c r="J454" s="106"/>
      <c r="K454" s="106"/>
      <c r="L454" s="106"/>
    </row>
    <row r="455" spans="1:12" hidden="1" outlineLevel="1" x14ac:dyDescent="0.25">
      <c r="A455" s="76" t="s">
        <v>715</v>
      </c>
      <c r="B455" s="77" t="s">
        <v>155</v>
      </c>
      <c r="C455" s="101"/>
      <c r="D455" s="163"/>
      <c r="E455" s="164"/>
      <c r="F455" s="378"/>
      <c r="G455" s="405"/>
      <c r="H455" s="378"/>
      <c r="I455" s="106"/>
      <c r="J455" s="106"/>
      <c r="K455" s="106"/>
      <c r="L455" s="106"/>
    </row>
    <row r="456" spans="1:12" hidden="1" outlineLevel="1" x14ac:dyDescent="0.25">
      <c r="A456" s="76" t="s">
        <v>716</v>
      </c>
      <c r="B456" s="82" t="s">
        <v>139</v>
      </c>
      <c r="C456" s="101"/>
      <c r="D456" s="163"/>
      <c r="E456" s="164"/>
      <c r="F456" s="378"/>
      <c r="G456" s="405"/>
      <c r="H456" s="378"/>
      <c r="I456" s="106"/>
      <c r="J456" s="106"/>
      <c r="K456" s="106"/>
      <c r="L456" s="106"/>
    </row>
    <row r="457" spans="1:12" hidden="1" outlineLevel="1" x14ac:dyDescent="0.25">
      <c r="A457" s="76" t="s">
        <v>717</v>
      </c>
      <c r="B457" s="82" t="s">
        <v>557</v>
      </c>
      <c r="C457" s="101"/>
      <c r="D457" s="163"/>
      <c r="E457" s="164"/>
      <c r="F457" s="378"/>
      <c r="G457" s="405"/>
      <c r="H457" s="378"/>
      <c r="I457" s="106"/>
      <c r="J457" s="106"/>
      <c r="K457" s="106"/>
      <c r="L457" s="106"/>
    </row>
    <row r="458" spans="1:12" hidden="1" outlineLevel="1" x14ac:dyDescent="0.25">
      <c r="A458" s="76" t="s">
        <v>718</v>
      </c>
      <c r="B458" s="82" t="s">
        <v>559</v>
      </c>
      <c r="C458" s="101"/>
      <c r="D458" s="163"/>
      <c r="E458" s="164"/>
      <c r="F458" s="378"/>
      <c r="G458" s="405"/>
      <c r="H458" s="378"/>
      <c r="I458" s="106"/>
      <c r="J458" s="106"/>
      <c r="K458" s="106"/>
      <c r="L458" s="106"/>
    </row>
    <row r="459" spans="1:12" hidden="1" outlineLevel="1" x14ac:dyDescent="0.25">
      <c r="A459" s="76" t="s">
        <v>719</v>
      </c>
      <c r="B459" s="82" t="s">
        <v>141</v>
      </c>
      <c r="C459" s="101"/>
      <c r="D459" s="163"/>
      <c r="E459" s="164"/>
      <c r="F459" s="378"/>
      <c r="G459" s="405"/>
      <c r="H459" s="378"/>
      <c r="I459" s="106"/>
      <c r="J459" s="106"/>
      <c r="K459" s="106"/>
      <c r="L459" s="106"/>
    </row>
    <row r="460" spans="1:12" hidden="1" outlineLevel="1" x14ac:dyDescent="0.25">
      <c r="A460" s="76" t="s">
        <v>720</v>
      </c>
      <c r="B460" s="82" t="s">
        <v>562</v>
      </c>
      <c r="C460" s="101"/>
      <c r="D460" s="163"/>
      <c r="E460" s="164"/>
      <c r="F460" s="378"/>
      <c r="G460" s="405"/>
      <c r="H460" s="378"/>
      <c r="I460" s="106"/>
      <c r="J460" s="106"/>
      <c r="K460" s="106"/>
      <c r="L460" s="106"/>
    </row>
    <row r="461" spans="1:12" hidden="1" outlineLevel="1" x14ac:dyDescent="0.25">
      <c r="A461" s="76" t="s">
        <v>721</v>
      </c>
      <c r="B461" s="82" t="s">
        <v>564</v>
      </c>
      <c r="C461" s="101"/>
      <c r="D461" s="163"/>
      <c r="E461" s="164"/>
      <c r="F461" s="378"/>
      <c r="G461" s="405"/>
      <c r="H461" s="378"/>
      <c r="I461" s="106"/>
      <c r="J461" s="106"/>
      <c r="K461" s="106"/>
      <c r="L461" s="106"/>
    </row>
    <row r="462" spans="1:12" hidden="1" outlineLevel="1" x14ac:dyDescent="0.25">
      <c r="A462" s="76" t="s">
        <v>722</v>
      </c>
      <c r="B462" s="77" t="s">
        <v>159</v>
      </c>
      <c r="C462" s="101"/>
      <c r="D462" s="163"/>
      <c r="E462" s="164"/>
      <c r="F462" s="378"/>
      <c r="G462" s="405"/>
      <c r="H462" s="378"/>
      <c r="I462" s="106"/>
      <c r="J462" s="106"/>
      <c r="K462" s="106"/>
      <c r="L462" s="106"/>
    </row>
    <row r="463" spans="1:12" hidden="1" outlineLevel="1" x14ac:dyDescent="0.25">
      <c r="A463" s="76" t="s">
        <v>723</v>
      </c>
      <c r="B463" s="82" t="s">
        <v>139</v>
      </c>
      <c r="C463" s="101"/>
      <c r="D463" s="163"/>
      <c r="E463" s="164"/>
      <c r="F463" s="378"/>
      <c r="G463" s="405"/>
      <c r="H463" s="378"/>
      <c r="I463" s="106"/>
      <c r="J463" s="106"/>
      <c r="K463" s="106"/>
      <c r="L463" s="106"/>
    </row>
    <row r="464" spans="1:12" hidden="1" outlineLevel="1" x14ac:dyDescent="0.25">
      <c r="A464" s="76" t="s">
        <v>724</v>
      </c>
      <c r="B464" s="82" t="s">
        <v>557</v>
      </c>
      <c r="C464" s="101"/>
      <c r="D464" s="163"/>
      <c r="E464" s="164"/>
      <c r="F464" s="378"/>
      <c r="G464" s="405"/>
      <c r="H464" s="378"/>
      <c r="I464" s="106"/>
      <c r="J464" s="106"/>
      <c r="K464" s="106"/>
      <c r="L464" s="106"/>
    </row>
    <row r="465" spans="1:22" hidden="1" outlineLevel="1" x14ac:dyDescent="0.25">
      <c r="A465" s="76" t="s">
        <v>725</v>
      </c>
      <c r="B465" s="82" t="s">
        <v>559</v>
      </c>
      <c r="C465" s="101"/>
      <c r="D465" s="163"/>
      <c r="E465" s="164"/>
      <c r="F465" s="378"/>
      <c r="G465" s="405"/>
      <c r="H465" s="378"/>
      <c r="I465" s="106"/>
      <c r="J465" s="106"/>
      <c r="K465" s="106"/>
      <c r="L465" s="106"/>
    </row>
    <row r="466" spans="1:22" hidden="1" outlineLevel="1" x14ac:dyDescent="0.25">
      <c r="A466" s="76" t="s">
        <v>726</v>
      </c>
      <c r="B466" s="82" t="s">
        <v>141</v>
      </c>
      <c r="C466" s="101"/>
      <c r="D466" s="163"/>
      <c r="E466" s="164"/>
      <c r="F466" s="378"/>
      <c r="G466" s="405"/>
      <c r="H466" s="378"/>
      <c r="I466" s="106"/>
      <c r="J466" s="106"/>
      <c r="K466" s="106"/>
      <c r="L466" s="106"/>
    </row>
    <row r="467" spans="1:22" hidden="1" outlineLevel="1" x14ac:dyDescent="0.25">
      <c r="A467" s="76" t="s">
        <v>727</v>
      </c>
      <c r="B467" s="82" t="s">
        <v>562</v>
      </c>
      <c r="C467" s="101"/>
      <c r="D467" s="163"/>
      <c r="E467" s="164"/>
      <c r="F467" s="378"/>
      <c r="G467" s="405"/>
      <c r="H467" s="378"/>
      <c r="I467" s="106"/>
      <c r="J467" s="106"/>
      <c r="K467" s="106"/>
      <c r="L467" s="106"/>
    </row>
    <row r="468" spans="1:22" hidden="1" outlineLevel="1" x14ac:dyDescent="0.25">
      <c r="A468" s="76" t="s">
        <v>728</v>
      </c>
      <c r="B468" s="82" t="s">
        <v>564</v>
      </c>
      <c r="C468" s="101"/>
      <c r="D468" s="163"/>
      <c r="E468" s="164"/>
      <c r="F468" s="378"/>
      <c r="G468" s="405"/>
      <c r="H468" s="378"/>
      <c r="I468" s="106"/>
      <c r="J468" s="106"/>
      <c r="K468" s="106"/>
      <c r="L468" s="106"/>
    </row>
    <row r="469" spans="1:22" s="68" customFormat="1" collapsed="1" x14ac:dyDescent="0.25">
      <c r="A469" s="61" t="s">
        <v>729</v>
      </c>
      <c r="B469" s="62" t="s">
        <v>472</v>
      </c>
      <c r="C469" s="63"/>
      <c r="D469" s="383"/>
      <c r="E469" s="386"/>
      <c r="F469" s="394"/>
      <c r="G469" s="416"/>
      <c r="H469" s="394"/>
      <c r="I469" s="66"/>
      <c r="J469" s="66"/>
      <c r="K469" s="66"/>
      <c r="L469" s="66"/>
      <c r="M469" s="67"/>
      <c r="N469" s="67"/>
      <c r="O469" s="67"/>
      <c r="P469" s="67"/>
      <c r="Q469" s="67"/>
      <c r="R469" s="67"/>
      <c r="S469" s="67"/>
      <c r="T469" s="67"/>
      <c r="U469" s="67"/>
      <c r="V469" s="67"/>
    </row>
    <row r="470" spans="1:22" s="75" customFormat="1" x14ac:dyDescent="0.25">
      <c r="A470" s="69" t="s">
        <v>730</v>
      </c>
      <c r="B470" s="70" t="s">
        <v>135</v>
      </c>
      <c r="C470" s="107"/>
      <c r="D470" s="165"/>
      <c r="E470" s="166"/>
      <c r="F470" s="395"/>
      <c r="G470" s="408"/>
      <c r="H470" s="395"/>
      <c r="I470" s="109"/>
      <c r="J470" s="109"/>
      <c r="K470" s="109"/>
      <c r="L470" s="109"/>
      <c r="M470" s="74"/>
      <c r="N470" s="74"/>
      <c r="O470" s="74"/>
      <c r="P470" s="74"/>
      <c r="Q470" s="74"/>
      <c r="R470" s="74"/>
      <c r="S470" s="74"/>
      <c r="T470" s="74"/>
      <c r="U470" s="74"/>
      <c r="V470" s="74"/>
    </row>
    <row r="471" spans="1:22" hidden="1" outlineLevel="1" x14ac:dyDescent="0.25">
      <c r="A471" s="76" t="s">
        <v>731</v>
      </c>
      <c r="B471" s="77" t="s">
        <v>137</v>
      </c>
      <c r="C471" s="101"/>
      <c r="D471" s="163"/>
      <c r="E471" s="164"/>
      <c r="F471" s="378"/>
      <c r="G471" s="405"/>
      <c r="H471" s="378"/>
      <c r="I471" s="106"/>
      <c r="J471" s="106"/>
      <c r="K471" s="106"/>
      <c r="L471" s="106"/>
    </row>
    <row r="472" spans="1:22" hidden="1" outlineLevel="1" x14ac:dyDescent="0.25">
      <c r="A472" s="76" t="s">
        <v>732</v>
      </c>
      <c r="B472" s="82" t="s">
        <v>139</v>
      </c>
      <c r="C472" s="101"/>
      <c r="D472" s="163"/>
      <c r="E472" s="164"/>
      <c r="F472" s="378"/>
      <c r="G472" s="405"/>
      <c r="H472" s="378"/>
      <c r="I472" s="106"/>
      <c r="J472" s="106"/>
      <c r="K472" s="106"/>
      <c r="L472" s="106"/>
    </row>
    <row r="473" spans="1:22" ht="29.25" hidden="1" customHeight="1" outlineLevel="1" x14ac:dyDescent="0.25">
      <c r="A473" s="76" t="s">
        <v>733</v>
      </c>
      <c r="B473" s="82" t="s">
        <v>557</v>
      </c>
      <c r="C473" s="101"/>
      <c r="D473" s="163"/>
      <c r="E473" s="164"/>
      <c r="F473" s="378"/>
      <c r="G473" s="405"/>
      <c r="H473" s="378"/>
      <c r="I473" s="106"/>
      <c r="J473" s="106"/>
      <c r="K473" s="106"/>
      <c r="L473" s="106"/>
    </row>
    <row r="474" spans="1:22" hidden="1" outlineLevel="1" x14ac:dyDescent="0.25">
      <c r="A474" s="76" t="s">
        <v>734</v>
      </c>
      <c r="B474" s="82" t="s">
        <v>559</v>
      </c>
      <c r="C474" s="101"/>
      <c r="D474" s="163"/>
      <c r="E474" s="164"/>
      <c r="F474" s="378"/>
      <c r="G474" s="405"/>
      <c r="H474" s="378"/>
      <c r="I474" s="106"/>
      <c r="J474" s="106"/>
      <c r="K474" s="106"/>
      <c r="L474" s="106"/>
    </row>
    <row r="475" spans="1:22" hidden="1" outlineLevel="1" x14ac:dyDescent="0.25">
      <c r="A475" s="76" t="s">
        <v>735</v>
      </c>
      <c r="B475" s="82" t="s">
        <v>141</v>
      </c>
      <c r="C475" s="101"/>
      <c r="D475" s="163"/>
      <c r="E475" s="164"/>
      <c r="F475" s="378"/>
      <c r="G475" s="405"/>
      <c r="H475" s="378"/>
      <c r="I475" s="106"/>
      <c r="J475" s="106"/>
      <c r="K475" s="106"/>
      <c r="L475" s="106"/>
    </row>
    <row r="476" spans="1:22" hidden="1" outlineLevel="1" x14ac:dyDescent="0.25">
      <c r="A476" s="76" t="s">
        <v>736</v>
      </c>
      <c r="B476" s="82" t="s">
        <v>562</v>
      </c>
      <c r="C476" s="101"/>
      <c r="D476" s="163"/>
      <c r="E476" s="164"/>
      <c r="F476" s="378"/>
      <c r="G476" s="405"/>
      <c r="H476" s="378"/>
      <c r="I476" s="106"/>
      <c r="J476" s="106"/>
      <c r="K476" s="106"/>
      <c r="L476" s="106"/>
    </row>
    <row r="477" spans="1:22" hidden="1" outlineLevel="1" x14ac:dyDescent="0.25">
      <c r="A477" s="76" t="s">
        <v>737</v>
      </c>
      <c r="B477" s="82" t="s">
        <v>564</v>
      </c>
      <c r="C477" s="101"/>
      <c r="D477" s="163"/>
      <c r="E477" s="164"/>
      <c r="F477" s="378"/>
      <c r="G477" s="405"/>
      <c r="H477" s="378"/>
      <c r="I477" s="106"/>
      <c r="J477" s="106"/>
      <c r="K477" s="106"/>
      <c r="L477" s="106"/>
    </row>
    <row r="478" spans="1:22" hidden="1" outlineLevel="1" x14ac:dyDescent="0.25">
      <c r="A478" s="76" t="s">
        <v>738</v>
      </c>
      <c r="B478" s="77" t="s">
        <v>143</v>
      </c>
      <c r="C478" s="101"/>
      <c r="D478" s="163"/>
      <c r="E478" s="164"/>
      <c r="F478" s="378"/>
      <c r="G478" s="405"/>
      <c r="H478" s="378"/>
      <c r="I478" s="106"/>
      <c r="J478" s="106"/>
      <c r="K478" s="106"/>
      <c r="L478" s="106"/>
    </row>
    <row r="479" spans="1:22" hidden="1" outlineLevel="1" x14ac:dyDescent="0.25">
      <c r="A479" s="76" t="s">
        <v>739</v>
      </c>
      <c r="B479" s="82" t="s">
        <v>139</v>
      </c>
      <c r="C479" s="101"/>
      <c r="D479" s="163"/>
      <c r="E479" s="164"/>
      <c r="F479" s="378"/>
      <c r="G479" s="405"/>
      <c r="H479" s="378"/>
      <c r="I479" s="106"/>
      <c r="J479" s="106"/>
      <c r="K479" s="106"/>
      <c r="L479" s="106"/>
    </row>
    <row r="480" spans="1:22" hidden="1" outlineLevel="1" x14ac:dyDescent="0.25">
      <c r="A480" s="76" t="s">
        <v>740</v>
      </c>
      <c r="B480" s="82" t="s">
        <v>557</v>
      </c>
      <c r="C480" s="101"/>
      <c r="D480" s="163"/>
      <c r="E480" s="164"/>
      <c r="F480" s="378"/>
      <c r="G480" s="405"/>
      <c r="H480" s="378"/>
      <c r="I480" s="106"/>
      <c r="J480" s="106"/>
      <c r="K480" s="106"/>
      <c r="L480" s="106"/>
    </row>
    <row r="481" spans="1:12" hidden="1" outlineLevel="1" x14ac:dyDescent="0.25">
      <c r="A481" s="76" t="s">
        <v>741</v>
      </c>
      <c r="B481" s="82" t="s">
        <v>559</v>
      </c>
      <c r="C481" s="101"/>
      <c r="D481" s="163"/>
      <c r="E481" s="164"/>
      <c r="F481" s="378"/>
      <c r="G481" s="405"/>
      <c r="H481" s="378"/>
      <c r="I481" s="106"/>
      <c r="J481" s="106"/>
      <c r="K481" s="106"/>
      <c r="L481" s="106"/>
    </row>
    <row r="482" spans="1:12" hidden="1" outlineLevel="1" x14ac:dyDescent="0.25">
      <c r="A482" s="76" t="s">
        <v>742</v>
      </c>
      <c r="B482" s="82" t="s">
        <v>141</v>
      </c>
      <c r="C482" s="101"/>
      <c r="D482" s="163"/>
      <c r="E482" s="164"/>
      <c r="F482" s="378"/>
      <c r="G482" s="405"/>
      <c r="H482" s="378"/>
      <c r="I482" s="106"/>
      <c r="J482" s="106"/>
      <c r="K482" s="106"/>
      <c r="L482" s="106"/>
    </row>
    <row r="483" spans="1:12" hidden="1" outlineLevel="1" x14ac:dyDescent="0.25">
      <c r="A483" s="76" t="s">
        <v>736</v>
      </c>
      <c r="B483" s="82" t="s">
        <v>562</v>
      </c>
      <c r="C483" s="101"/>
      <c r="D483" s="163"/>
      <c r="E483" s="164"/>
      <c r="F483" s="378"/>
      <c r="G483" s="405"/>
      <c r="H483" s="378"/>
      <c r="I483" s="106"/>
      <c r="J483" s="106"/>
      <c r="K483" s="106"/>
      <c r="L483" s="106"/>
    </row>
    <row r="484" spans="1:12" hidden="1" outlineLevel="1" x14ac:dyDescent="0.25">
      <c r="A484" s="76" t="s">
        <v>737</v>
      </c>
      <c r="B484" s="82" t="s">
        <v>564</v>
      </c>
      <c r="C484" s="101"/>
      <c r="D484" s="163"/>
      <c r="E484" s="164"/>
      <c r="F484" s="378"/>
      <c r="G484" s="405"/>
      <c r="H484" s="378"/>
      <c r="I484" s="106"/>
      <c r="J484" s="106"/>
      <c r="K484" s="106"/>
      <c r="L484" s="106"/>
    </row>
    <row r="485" spans="1:12" hidden="1" outlineLevel="1" x14ac:dyDescent="0.25">
      <c r="A485" s="76" t="s">
        <v>743</v>
      </c>
      <c r="B485" s="77" t="s">
        <v>147</v>
      </c>
      <c r="C485" s="101"/>
      <c r="D485" s="163"/>
      <c r="E485" s="164"/>
      <c r="F485" s="378"/>
      <c r="G485" s="405"/>
      <c r="H485" s="378"/>
      <c r="I485" s="106"/>
      <c r="J485" s="106"/>
      <c r="K485" s="106"/>
      <c r="L485" s="106"/>
    </row>
    <row r="486" spans="1:12" hidden="1" outlineLevel="1" x14ac:dyDescent="0.25">
      <c r="A486" s="76" t="s">
        <v>744</v>
      </c>
      <c r="B486" s="82" t="s">
        <v>139</v>
      </c>
      <c r="C486" s="101"/>
      <c r="D486" s="163"/>
      <c r="E486" s="164"/>
      <c r="F486" s="378"/>
      <c r="G486" s="405"/>
      <c r="H486" s="378"/>
      <c r="I486" s="106"/>
      <c r="J486" s="106"/>
      <c r="K486" s="106"/>
      <c r="L486" s="106"/>
    </row>
    <row r="487" spans="1:12" hidden="1" outlineLevel="1" x14ac:dyDescent="0.25">
      <c r="A487" s="76" t="s">
        <v>745</v>
      </c>
      <c r="B487" s="82" t="s">
        <v>557</v>
      </c>
      <c r="C487" s="101"/>
      <c r="D487" s="163"/>
      <c r="E487" s="164"/>
      <c r="F487" s="378"/>
      <c r="G487" s="405"/>
      <c r="H487" s="378"/>
      <c r="I487" s="106"/>
      <c r="J487" s="106"/>
      <c r="K487" s="106"/>
      <c r="L487" s="106"/>
    </row>
    <row r="488" spans="1:12" hidden="1" outlineLevel="1" x14ac:dyDescent="0.25">
      <c r="A488" s="76" t="s">
        <v>746</v>
      </c>
      <c r="B488" s="82" t="s">
        <v>559</v>
      </c>
      <c r="C488" s="101"/>
      <c r="D488" s="163"/>
      <c r="E488" s="164"/>
      <c r="F488" s="378"/>
      <c r="G488" s="405"/>
      <c r="H488" s="378"/>
      <c r="I488" s="106"/>
      <c r="J488" s="106"/>
      <c r="K488" s="106"/>
      <c r="L488" s="106"/>
    </row>
    <row r="489" spans="1:12" hidden="1" outlineLevel="1" x14ac:dyDescent="0.25">
      <c r="A489" s="76" t="s">
        <v>747</v>
      </c>
      <c r="B489" s="82" t="s">
        <v>141</v>
      </c>
      <c r="C489" s="101"/>
      <c r="D489" s="163"/>
      <c r="E489" s="164"/>
      <c r="F489" s="378"/>
      <c r="G489" s="405"/>
      <c r="H489" s="378"/>
      <c r="I489" s="106"/>
      <c r="J489" s="106"/>
      <c r="K489" s="106"/>
      <c r="L489" s="106"/>
    </row>
    <row r="490" spans="1:12" hidden="1" outlineLevel="1" x14ac:dyDescent="0.25">
      <c r="A490" s="76" t="s">
        <v>748</v>
      </c>
      <c r="B490" s="82" t="s">
        <v>562</v>
      </c>
      <c r="C490" s="101"/>
      <c r="D490" s="163"/>
      <c r="E490" s="164"/>
      <c r="F490" s="378"/>
      <c r="G490" s="405"/>
      <c r="H490" s="378"/>
      <c r="I490" s="106"/>
      <c r="J490" s="106"/>
      <c r="K490" s="106"/>
      <c r="L490" s="106"/>
    </row>
    <row r="491" spans="1:12" hidden="1" outlineLevel="1" x14ac:dyDescent="0.25">
      <c r="A491" s="76" t="s">
        <v>749</v>
      </c>
      <c r="B491" s="82" t="s">
        <v>564</v>
      </c>
      <c r="C491" s="101"/>
      <c r="D491" s="163"/>
      <c r="E491" s="164"/>
      <c r="F491" s="378"/>
      <c r="G491" s="405"/>
      <c r="H491" s="378"/>
      <c r="I491" s="106"/>
      <c r="J491" s="106"/>
      <c r="K491" s="106"/>
      <c r="L491" s="106"/>
    </row>
    <row r="492" spans="1:12" hidden="1" outlineLevel="1" x14ac:dyDescent="0.25">
      <c r="A492" s="76" t="s">
        <v>750</v>
      </c>
      <c r="B492" s="77" t="s">
        <v>151</v>
      </c>
      <c r="C492" s="101"/>
      <c r="D492" s="163"/>
      <c r="E492" s="164"/>
      <c r="F492" s="378"/>
      <c r="G492" s="405"/>
      <c r="H492" s="378"/>
      <c r="I492" s="106"/>
      <c r="J492" s="106"/>
      <c r="K492" s="106"/>
      <c r="L492" s="106"/>
    </row>
    <row r="493" spans="1:12" hidden="1" outlineLevel="1" x14ac:dyDescent="0.25">
      <c r="A493" s="76" t="s">
        <v>751</v>
      </c>
      <c r="B493" s="82" t="s">
        <v>139</v>
      </c>
      <c r="C493" s="101"/>
      <c r="D493" s="163"/>
      <c r="E493" s="164"/>
      <c r="F493" s="378"/>
      <c r="G493" s="405"/>
      <c r="H493" s="378"/>
      <c r="I493" s="106"/>
      <c r="J493" s="106"/>
      <c r="K493" s="106"/>
      <c r="L493" s="106"/>
    </row>
    <row r="494" spans="1:12" hidden="1" outlineLevel="1" x14ac:dyDescent="0.25">
      <c r="A494" s="76" t="s">
        <v>752</v>
      </c>
      <c r="B494" s="82" t="s">
        <v>557</v>
      </c>
      <c r="C494" s="101"/>
      <c r="D494" s="163"/>
      <c r="E494" s="164"/>
      <c r="F494" s="378"/>
      <c r="G494" s="405"/>
      <c r="H494" s="378"/>
      <c r="I494" s="106"/>
      <c r="J494" s="106"/>
      <c r="K494" s="106"/>
      <c r="L494" s="106"/>
    </row>
    <row r="495" spans="1:12" hidden="1" outlineLevel="1" x14ac:dyDescent="0.25">
      <c r="A495" s="76" t="s">
        <v>753</v>
      </c>
      <c r="B495" s="82" t="s">
        <v>559</v>
      </c>
      <c r="C495" s="101"/>
      <c r="D495" s="163"/>
      <c r="E495" s="164"/>
      <c r="F495" s="378"/>
      <c r="G495" s="405"/>
      <c r="H495" s="378"/>
      <c r="I495" s="106"/>
      <c r="J495" s="106"/>
      <c r="K495" s="106"/>
      <c r="L495" s="106"/>
    </row>
    <row r="496" spans="1:12" hidden="1" outlineLevel="1" x14ac:dyDescent="0.25">
      <c r="A496" s="76" t="s">
        <v>754</v>
      </c>
      <c r="B496" s="82" t="s">
        <v>141</v>
      </c>
      <c r="C496" s="101"/>
      <c r="D496" s="163"/>
      <c r="E496" s="164"/>
      <c r="F496" s="378"/>
      <c r="G496" s="405"/>
      <c r="H496" s="378"/>
      <c r="I496" s="106"/>
      <c r="J496" s="106"/>
      <c r="K496" s="106"/>
      <c r="L496" s="106"/>
    </row>
    <row r="497" spans="1:12" hidden="1" outlineLevel="1" x14ac:dyDescent="0.25">
      <c r="A497" s="76" t="s">
        <v>755</v>
      </c>
      <c r="B497" s="82" t="s">
        <v>562</v>
      </c>
      <c r="C497" s="101"/>
      <c r="D497" s="163"/>
      <c r="E497" s="164"/>
      <c r="F497" s="378"/>
      <c r="G497" s="405"/>
      <c r="H497" s="378"/>
      <c r="I497" s="106"/>
      <c r="J497" s="106"/>
      <c r="K497" s="106"/>
      <c r="L497" s="106"/>
    </row>
    <row r="498" spans="1:12" hidden="1" outlineLevel="1" x14ac:dyDescent="0.25">
      <c r="A498" s="76" t="s">
        <v>756</v>
      </c>
      <c r="B498" s="82" t="s">
        <v>564</v>
      </c>
      <c r="C498" s="101"/>
      <c r="D498" s="163"/>
      <c r="E498" s="164"/>
      <c r="F498" s="378"/>
      <c r="G498" s="405"/>
      <c r="H498" s="378"/>
      <c r="I498" s="106"/>
      <c r="J498" s="106"/>
      <c r="K498" s="106"/>
      <c r="L498" s="106"/>
    </row>
    <row r="499" spans="1:12" hidden="1" outlineLevel="1" x14ac:dyDescent="0.25">
      <c r="A499" s="76" t="s">
        <v>757</v>
      </c>
      <c r="B499" s="77" t="s">
        <v>155</v>
      </c>
      <c r="C499" s="101"/>
      <c r="D499" s="163"/>
      <c r="E499" s="164"/>
      <c r="F499" s="378"/>
      <c r="G499" s="405"/>
      <c r="H499" s="378"/>
      <c r="I499" s="106"/>
      <c r="J499" s="106"/>
      <c r="K499" s="106"/>
      <c r="L499" s="106"/>
    </row>
    <row r="500" spans="1:12" hidden="1" outlineLevel="1" x14ac:dyDescent="0.25">
      <c r="A500" s="76" t="s">
        <v>758</v>
      </c>
      <c r="B500" s="82" t="s">
        <v>139</v>
      </c>
      <c r="C500" s="101"/>
      <c r="D500" s="163"/>
      <c r="E500" s="164"/>
      <c r="F500" s="378"/>
      <c r="G500" s="405"/>
      <c r="H500" s="378"/>
      <c r="I500" s="106"/>
      <c r="J500" s="106"/>
      <c r="K500" s="106"/>
      <c r="L500" s="106"/>
    </row>
    <row r="501" spans="1:12" hidden="1" outlineLevel="1" x14ac:dyDescent="0.25">
      <c r="A501" s="76" t="s">
        <v>759</v>
      </c>
      <c r="B501" s="82" t="s">
        <v>557</v>
      </c>
      <c r="C501" s="101"/>
      <c r="D501" s="163"/>
      <c r="E501" s="164"/>
      <c r="F501" s="378"/>
      <c r="G501" s="405"/>
      <c r="H501" s="378"/>
      <c r="I501" s="106"/>
      <c r="J501" s="106"/>
      <c r="K501" s="106"/>
      <c r="L501" s="106"/>
    </row>
    <row r="502" spans="1:12" hidden="1" outlineLevel="1" collapsed="1" x14ac:dyDescent="0.25">
      <c r="A502" s="76" t="s">
        <v>760</v>
      </c>
      <c r="B502" s="82" t="s">
        <v>559</v>
      </c>
      <c r="C502" s="101"/>
      <c r="D502" s="163"/>
      <c r="E502" s="164"/>
      <c r="F502" s="378"/>
      <c r="G502" s="405"/>
      <c r="H502" s="378"/>
      <c r="I502" s="106"/>
      <c r="J502" s="106"/>
      <c r="K502" s="106"/>
      <c r="L502" s="106"/>
    </row>
    <row r="503" spans="1:12" hidden="1" outlineLevel="1" x14ac:dyDescent="0.25">
      <c r="A503" s="76" t="s">
        <v>761</v>
      </c>
      <c r="B503" s="82" t="s">
        <v>141</v>
      </c>
      <c r="C503" s="101"/>
      <c r="D503" s="163"/>
      <c r="E503" s="164"/>
      <c r="F503" s="378"/>
      <c r="G503" s="405"/>
      <c r="H503" s="378"/>
      <c r="I503" s="106"/>
      <c r="J503" s="106"/>
      <c r="K503" s="106"/>
      <c r="L503" s="106"/>
    </row>
    <row r="504" spans="1:12" ht="23.25" hidden="1" customHeight="1" outlineLevel="1" x14ac:dyDescent="0.25">
      <c r="A504" s="76" t="s">
        <v>762</v>
      </c>
      <c r="B504" s="82" t="s">
        <v>562</v>
      </c>
      <c r="C504" s="101"/>
      <c r="D504" s="163"/>
      <c r="E504" s="164"/>
      <c r="F504" s="378"/>
      <c r="G504" s="405"/>
      <c r="H504" s="378"/>
      <c r="I504" s="106"/>
      <c r="J504" s="106"/>
      <c r="K504" s="106"/>
      <c r="L504" s="106"/>
    </row>
    <row r="505" spans="1:12" ht="23.25" hidden="1" customHeight="1" outlineLevel="1" x14ac:dyDescent="0.25">
      <c r="A505" s="76" t="s">
        <v>763</v>
      </c>
      <c r="B505" s="82" t="s">
        <v>564</v>
      </c>
      <c r="C505" s="101"/>
      <c r="D505" s="163"/>
      <c r="E505" s="164"/>
      <c r="F505" s="378"/>
      <c r="G505" s="405"/>
      <c r="H505" s="378"/>
      <c r="I505" s="106"/>
      <c r="J505" s="106"/>
      <c r="K505" s="106"/>
      <c r="L505" s="106"/>
    </row>
    <row r="506" spans="1:12" ht="23.25" hidden="1" customHeight="1" outlineLevel="1" x14ac:dyDescent="0.25">
      <c r="A506" s="76" t="s">
        <v>764</v>
      </c>
      <c r="B506" s="77" t="s">
        <v>159</v>
      </c>
      <c r="C506" s="101"/>
      <c r="D506" s="163"/>
      <c r="E506" s="164"/>
      <c r="F506" s="378"/>
      <c r="G506" s="405"/>
      <c r="H506" s="378"/>
      <c r="I506" s="106"/>
      <c r="J506" s="106"/>
      <c r="K506" s="106"/>
      <c r="L506" s="106"/>
    </row>
    <row r="507" spans="1:12" ht="23.25" hidden="1" customHeight="1" outlineLevel="1" x14ac:dyDescent="0.25">
      <c r="A507" s="76" t="s">
        <v>765</v>
      </c>
      <c r="B507" s="82" t="s">
        <v>139</v>
      </c>
      <c r="C507" s="101"/>
      <c r="D507" s="163"/>
      <c r="E507" s="164"/>
      <c r="F507" s="378"/>
      <c r="G507" s="405"/>
      <c r="H507" s="378"/>
      <c r="I507" s="106"/>
      <c r="J507" s="106"/>
      <c r="K507" s="106"/>
      <c r="L507" s="106"/>
    </row>
    <row r="508" spans="1:12" ht="23.25" hidden="1" customHeight="1" outlineLevel="1" x14ac:dyDescent="0.25">
      <c r="A508" s="76" t="s">
        <v>766</v>
      </c>
      <c r="B508" s="82" t="s">
        <v>557</v>
      </c>
      <c r="C508" s="101"/>
      <c r="D508" s="163"/>
      <c r="E508" s="164"/>
      <c r="F508" s="378"/>
      <c r="G508" s="405"/>
      <c r="H508" s="378"/>
      <c r="I508" s="106"/>
      <c r="J508" s="106"/>
      <c r="K508" s="106"/>
      <c r="L508" s="106"/>
    </row>
    <row r="509" spans="1:12" ht="23.25" hidden="1" customHeight="1" outlineLevel="1" x14ac:dyDescent="0.25">
      <c r="A509" s="76" t="s">
        <v>767</v>
      </c>
      <c r="B509" s="82" t="s">
        <v>559</v>
      </c>
      <c r="C509" s="101"/>
      <c r="D509" s="163"/>
      <c r="E509" s="164"/>
      <c r="F509" s="378"/>
      <c r="G509" s="405"/>
      <c r="H509" s="378"/>
      <c r="I509" s="106"/>
      <c r="J509" s="106"/>
      <c r="K509" s="106"/>
      <c r="L509" s="106"/>
    </row>
    <row r="510" spans="1:12" hidden="1" outlineLevel="1" x14ac:dyDescent="0.25">
      <c r="A510" s="76" t="s">
        <v>768</v>
      </c>
      <c r="B510" s="82" t="s">
        <v>141</v>
      </c>
      <c r="C510" s="101"/>
      <c r="D510" s="163"/>
      <c r="E510" s="164"/>
      <c r="F510" s="378"/>
      <c r="G510" s="405"/>
      <c r="H510" s="378"/>
      <c r="I510" s="106"/>
      <c r="J510" s="106"/>
      <c r="K510" s="106"/>
      <c r="L510" s="106"/>
    </row>
    <row r="511" spans="1:12" hidden="1" outlineLevel="1" x14ac:dyDescent="0.25">
      <c r="A511" s="76" t="s">
        <v>769</v>
      </c>
      <c r="B511" s="82" t="s">
        <v>562</v>
      </c>
      <c r="C511" s="101"/>
      <c r="D511" s="163"/>
      <c r="E511" s="164"/>
      <c r="F511" s="378"/>
      <c r="G511" s="405"/>
      <c r="H511" s="378"/>
      <c r="I511" s="106"/>
      <c r="J511" s="106"/>
      <c r="K511" s="106"/>
      <c r="L511" s="106"/>
    </row>
    <row r="512" spans="1:12" hidden="1" outlineLevel="1" x14ac:dyDescent="0.25">
      <c r="A512" s="76" t="s">
        <v>770</v>
      </c>
      <c r="B512" s="82" t="s">
        <v>564</v>
      </c>
      <c r="C512" s="101"/>
      <c r="D512" s="163"/>
      <c r="E512" s="164"/>
      <c r="F512" s="378"/>
      <c r="G512" s="405"/>
      <c r="H512" s="378"/>
      <c r="I512" s="106"/>
      <c r="J512" s="106"/>
      <c r="K512" s="106"/>
      <c r="L512" s="106"/>
    </row>
    <row r="513" spans="1:22" s="75" customFormat="1" collapsed="1" x14ac:dyDescent="0.25">
      <c r="A513" s="69" t="s">
        <v>771</v>
      </c>
      <c r="B513" s="70" t="s">
        <v>163</v>
      </c>
      <c r="C513" s="107"/>
      <c r="D513" s="165"/>
      <c r="E513" s="166"/>
      <c r="F513" s="395"/>
      <c r="G513" s="408"/>
      <c r="H513" s="395"/>
      <c r="I513" s="109"/>
      <c r="J513" s="109"/>
      <c r="K513" s="109"/>
      <c r="L513" s="109"/>
      <c r="M513" s="74"/>
      <c r="N513" s="74"/>
      <c r="O513" s="74"/>
      <c r="P513" s="74"/>
      <c r="Q513" s="74"/>
      <c r="R513" s="74"/>
      <c r="S513" s="74"/>
      <c r="T513" s="74"/>
      <c r="U513" s="74"/>
      <c r="V513" s="74"/>
    </row>
    <row r="514" spans="1:22" hidden="1" outlineLevel="1" x14ac:dyDescent="0.25">
      <c r="A514" s="76" t="s">
        <v>772</v>
      </c>
      <c r="B514" s="77" t="s">
        <v>137</v>
      </c>
      <c r="C514" s="101"/>
      <c r="D514" s="163"/>
      <c r="E514" s="164"/>
      <c r="F514" s="378"/>
      <c r="G514" s="405"/>
      <c r="H514" s="378"/>
      <c r="I514" s="106"/>
      <c r="J514" s="106"/>
      <c r="K514" s="106"/>
      <c r="L514" s="106"/>
    </row>
    <row r="515" spans="1:22" hidden="1" outlineLevel="1" x14ac:dyDescent="0.25">
      <c r="A515" s="76" t="s">
        <v>773</v>
      </c>
      <c r="B515" s="82" t="s">
        <v>139</v>
      </c>
      <c r="C515" s="101"/>
      <c r="D515" s="163"/>
      <c r="E515" s="164"/>
      <c r="F515" s="378"/>
      <c r="G515" s="405"/>
      <c r="H515" s="378"/>
      <c r="I515" s="106"/>
      <c r="J515" s="106"/>
      <c r="K515" s="106"/>
      <c r="L515" s="106"/>
    </row>
    <row r="516" spans="1:22" hidden="1" outlineLevel="1" x14ac:dyDescent="0.25">
      <c r="A516" s="76" t="s">
        <v>774</v>
      </c>
      <c r="B516" s="82" t="s">
        <v>557</v>
      </c>
      <c r="C516" s="101"/>
      <c r="D516" s="163"/>
      <c r="E516" s="164"/>
      <c r="F516" s="378"/>
      <c r="G516" s="405"/>
      <c r="H516" s="378"/>
      <c r="I516" s="106"/>
      <c r="J516" s="106"/>
      <c r="K516" s="106"/>
      <c r="L516" s="106"/>
    </row>
    <row r="517" spans="1:22" hidden="1" outlineLevel="1" x14ac:dyDescent="0.25">
      <c r="A517" s="76" t="s">
        <v>775</v>
      </c>
      <c r="B517" s="82" t="s">
        <v>559</v>
      </c>
      <c r="C517" s="101"/>
      <c r="D517" s="163"/>
      <c r="E517" s="164"/>
      <c r="F517" s="378"/>
      <c r="G517" s="405"/>
      <c r="H517" s="378"/>
      <c r="I517" s="106"/>
      <c r="J517" s="106"/>
      <c r="K517" s="106"/>
      <c r="L517" s="106"/>
    </row>
    <row r="518" spans="1:22" hidden="1" outlineLevel="1" x14ac:dyDescent="0.25">
      <c r="A518" s="76" t="s">
        <v>776</v>
      </c>
      <c r="B518" s="82" t="s">
        <v>141</v>
      </c>
      <c r="C518" s="101"/>
      <c r="D518" s="163"/>
      <c r="E518" s="164"/>
      <c r="F518" s="378"/>
      <c r="G518" s="405"/>
      <c r="H518" s="378"/>
      <c r="I518" s="106"/>
      <c r="J518" s="106"/>
      <c r="K518" s="106"/>
      <c r="L518" s="106"/>
    </row>
    <row r="519" spans="1:22" hidden="1" outlineLevel="1" x14ac:dyDescent="0.25">
      <c r="A519" s="76" t="s">
        <v>777</v>
      </c>
      <c r="B519" s="82" t="s">
        <v>562</v>
      </c>
      <c r="C519" s="101"/>
      <c r="D519" s="163"/>
      <c r="E519" s="164"/>
      <c r="F519" s="378"/>
      <c r="G519" s="405"/>
      <c r="H519" s="378"/>
      <c r="I519" s="106"/>
      <c r="J519" s="106"/>
      <c r="K519" s="106"/>
      <c r="L519" s="106"/>
    </row>
    <row r="520" spans="1:22" hidden="1" outlineLevel="1" x14ac:dyDescent="0.25">
      <c r="A520" s="76" t="s">
        <v>778</v>
      </c>
      <c r="B520" s="82" t="s">
        <v>564</v>
      </c>
      <c r="C520" s="101"/>
      <c r="D520" s="163"/>
      <c r="E520" s="164"/>
      <c r="F520" s="378"/>
      <c r="G520" s="405"/>
      <c r="H520" s="378"/>
      <c r="I520" s="106"/>
      <c r="J520" s="106"/>
      <c r="K520" s="106"/>
      <c r="L520" s="106"/>
    </row>
    <row r="521" spans="1:22" ht="51" hidden="1" customHeight="1" outlineLevel="1" x14ac:dyDescent="0.25">
      <c r="A521" s="76" t="s">
        <v>779</v>
      </c>
      <c r="B521" s="77" t="s">
        <v>143</v>
      </c>
      <c r="C521" s="101"/>
      <c r="D521" s="163"/>
      <c r="E521" s="164"/>
      <c r="F521" s="378"/>
      <c r="G521" s="405"/>
      <c r="H521" s="378"/>
      <c r="I521" s="106"/>
      <c r="J521" s="106"/>
      <c r="K521" s="106"/>
      <c r="L521" s="106"/>
    </row>
    <row r="522" spans="1:22" ht="31.7" hidden="1" customHeight="1" outlineLevel="1" x14ac:dyDescent="0.25">
      <c r="A522" s="76" t="s">
        <v>780</v>
      </c>
      <c r="B522" s="82" t="s">
        <v>139</v>
      </c>
      <c r="C522" s="101"/>
      <c r="D522" s="163"/>
      <c r="E522" s="164"/>
      <c r="F522" s="378"/>
      <c r="G522" s="405"/>
      <c r="H522" s="378"/>
      <c r="I522" s="106"/>
      <c r="J522" s="106"/>
      <c r="K522" s="106"/>
      <c r="L522" s="106"/>
    </row>
    <row r="523" spans="1:22" hidden="1" outlineLevel="1" x14ac:dyDescent="0.25">
      <c r="A523" s="76" t="s">
        <v>781</v>
      </c>
      <c r="B523" s="82" t="s">
        <v>557</v>
      </c>
      <c r="C523" s="101"/>
      <c r="D523" s="163"/>
      <c r="E523" s="164"/>
      <c r="F523" s="378"/>
      <c r="G523" s="405"/>
      <c r="H523" s="378"/>
      <c r="I523" s="106"/>
      <c r="J523" s="106"/>
      <c r="K523" s="106"/>
      <c r="L523" s="106"/>
    </row>
    <row r="524" spans="1:22" hidden="1" outlineLevel="1" x14ac:dyDescent="0.25">
      <c r="A524" s="76" t="s">
        <v>782</v>
      </c>
      <c r="B524" s="82" t="s">
        <v>559</v>
      </c>
      <c r="C524" s="101"/>
      <c r="D524" s="163"/>
      <c r="E524" s="164"/>
      <c r="F524" s="378"/>
      <c r="G524" s="405"/>
      <c r="H524" s="378"/>
      <c r="I524" s="106"/>
      <c r="J524" s="106"/>
      <c r="K524" s="106"/>
      <c r="L524" s="106"/>
    </row>
    <row r="525" spans="1:22" hidden="1" outlineLevel="1" x14ac:dyDescent="0.25">
      <c r="A525" s="76" t="s">
        <v>783</v>
      </c>
      <c r="B525" s="82" t="s">
        <v>141</v>
      </c>
      <c r="C525" s="101"/>
      <c r="D525" s="163"/>
      <c r="E525" s="164"/>
      <c r="F525" s="378"/>
      <c r="G525" s="405"/>
      <c r="H525" s="378"/>
      <c r="I525" s="106"/>
      <c r="J525" s="106"/>
      <c r="K525" s="106"/>
      <c r="L525" s="106"/>
    </row>
    <row r="526" spans="1:22" hidden="1" outlineLevel="1" x14ac:dyDescent="0.25">
      <c r="A526" s="76" t="s">
        <v>784</v>
      </c>
      <c r="B526" s="82" t="s">
        <v>562</v>
      </c>
      <c r="C526" s="101"/>
      <c r="D526" s="163"/>
      <c r="E526" s="164"/>
      <c r="F526" s="378"/>
      <c r="G526" s="405"/>
      <c r="H526" s="378"/>
      <c r="I526" s="106"/>
      <c r="J526" s="106"/>
      <c r="K526" s="106"/>
      <c r="L526" s="106"/>
    </row>
    <row r="527" spans="1:22" ht="18" hidden="1" customHeight="1" outlineLevel="1" x14ac:dyDescent="0.25">
      <c r="A527" s="76" t="s">
        <v>785</v>
      </c>
      <c r="B527" s="82" t="s">
        <v>564</v>
      </c>
      <c r="C527" s="101"/>
      <c r="D527" s="163"/>
      <c r="E527" s="164"/>
      <c r="F527" s="378"/>
      <c r="G527" s="405"/>
      <c r="H527" s="378"/>
      <c r="I527" s="106"/>
      <c r="J527" s="106"/>
      <c r="K527" s="106"/>
      <c r="L527" s="106"/>
    </row>
    <row r="528" spans="1:22" ht="18" hidden="1" customHeight="1" outlineLevel="1" x14ac:dyDescent="0.25">
      <c r="A528" s="76" t="s">
        <v>786</v>
      </c>
      <c r="B528" s="77" t="s">
        <v>147</v>
      </c>
      <c r="C528" s="101"/>
      <c r="D528" s="163"/>
      <c r="E528" s="164"/>
      <c r="F528" s="378"/>
      <c r="G528" s="405"/>
      <c r="H528" s="378"/>
      <c r="I528" s="106"/>
      <c r="J528" s="106"/>
      <c r="K528" s="106"/>
      <c r="L528" s="106"/>
    </row>
    <row r="529" spans="1:12" ht="18" hidden="1" customHeight="1" outlineLevel="1" x14ac:dyDescent="0.25">
      <c r="A529" s="76" t="s">
        <v>787</v>
      </c>
      <c r="B529" s="82" t="s">
        <v>139</v>
      </c>
      <c r="C529" s="101"/>
      <c r="D529" s="163"/>
      <c r="E529" s="164"/>
      <c r="F529" s="378"/>
      <c r="G529" s="405"/>
      <c r="H529" s="378"/>
      <c r="I529" s="106"/>
      <c r="J529" s="106"/>
      <c r="K529" s="106"/>
      <c r="L529" s="106"/>
    </row>
    <row r="530" spans="1:12" hidden="1" outlineLevel="1" x14ac:dyDescent="0.25">
      <c r="A530" s="76" t="s">
        <v>788</v>
      </c>
      <c r="B530" s="82" t="s">
        <v>557</v>
      </c>
      <c r="C530" s="101"/>
      <c r="D530" s="163"/>
      <c r="E530" s="164"/>
      <c r="F530" s="378"/>
      <c r="G530" s="405"/>
      <c r="H530" s="378"/>
      <c r="I530" s="106"/>
      <c r="J530" s="106"/>
      <c r="K530" s="106"/>
      <c r="L530" s="106"/>
    </row>
    <row r="531" spans="1:12" hidden="1" outlineLevel="1" x14ac:dyDescent="0.25">
      <c r="A531" s="76" t="s">
        <v>789</v>
      </c>
      <c r="B531" s="82" t="s">
        <v>559</v>
      </c>
      <c r="C531" s="101"/>
      <c r="D531" s="163"/>
      <c r="E531" s="164"/>
      <c r="F531" s="378"/>
      <c r="G531" s="405"/>
      <c r="H531" s="378"/>
      <c r="I531" s="106"/>
      <c r="J531" s="106"/>
      <c r="K531" s="106"/>
      <c r="L531" s="106"/>
    </row>
    <row r="532" spans="1:12" hidden="1" outlineLevel="1" x14ac:dyDescent="0.25">
      <c r="A532" s="76" t="s">
        <v>790</v>
      </c>
      <c r="B532" s="82" t="s">
        <v>141</v>
      </c>
      <c r="C532" s="101"/>
      <c r="D532" s="163"/>
      <c r="E532" s="164"/>
      <c r="F532" s="378"/>
      <c r="G532" s="405"/>
      <c r="H532" s="378"/>
      <c r="I532" s="106"/>
      <c r="J532" s="106"/>
      <c r="K532" s="106"/>
      <c r="L532" s="106"/>
    </row>
    <row r="533" spans="1:12" hidden="1" outlineLevel="1" x14ac:dyDescent="0.25">
      <c r="A533" s="76" t="s">
        <v>791</v>
      </c>
      <c r="B533" s="82" t="s">
        <v>562</v>
      </c>
      <c r="C533" s="101"/>
      <c r="D533" s="163"/>
      <c r="E533" s="164"/>
      <c r="F533" s="378"/>
      <c r="G533" s="405"/>
      <c r="H533" s="378"/>
      <c r="I533" s="106"/>
      <c r="J533" s="106"/>
      <c r="K533" s="106"/>
      <c r="L533" s="106"/>
    </row>
    <row r="534" spans="1:12" hidden="1" outlineLevel="1" x14ac:dyDescent="0.25">
      <c r="A534" s="76" t="s">
        <v>792</v>
      </c>
      <c r="B534" s="82" t="s">
        <v>564</v>
      </c>
      <c r="C534" s="101"/>
      <c r="D534" s="163"/>
      <c r="E534" s="164"/>
      <c r="F534" s="378"/>
      <c r="G534" s="405"/>
      <c r="H534" s="378"/>
      <c r="I534" s="106"/>
      <c r="J534" s="106"/>
      <c r="K534" s="106"/>
      <c r="L534" s="106"/>
    </row>
    <row r="535" spans="1:12" hidden="1" outlineLevel="1" x14ac:dyDescent="0.25">
      <c r="A535" s="76" t="s">
        <v>793</v>
      </c>
      <c r="B535" s="77" t="s">
        <v>151</v>
      </c>
      <c r="C535" s="101"/>
      <c r="D535" s="163"/>
      <c r="E535" s="164"/>
      <c r="F535" s="378"/>
      <c r="G535" s="405"/>
      <c r="H535" s="378"/>
      <c r="I535" s="106"/>
      <c r="J535" s="106"/>
      <c r="K535" s="106"/>
      <c r="L535" s="106"/>
    </row>
    <row r="536" spans="1:12" hidden="1" outlineLevel="1" x14ac:dyDescent="0.25">
      <c r="A536" s="76" t="s">
        <v>794</v>
      </c>
      <c r="B536" s="82" t="s">
        <v>139</v>
      </c>
      <c r="C536" s="101"/>
      <c r="D536" s="163"/>
      <c r="E536" s="164"/>
      <c r="F536" s="378"/>
      <c r="G536" s="405"/>
      <c r="H536" s="378"/>
      <c r="I536" s="106"/>
      <c r="J536" s="106"/>
      <c r="K536" s="106"/>
      <c r="L536" s="106"/>
    </row>
    <row r="537" spans="1:12" hidden="1" outlineLevel="1" x14ac:dyDescent="0.25">
      <c r="A537" s="76" t="s">
        <v>795</v>
      </c>
      <c r="B537" s="82" t="s">
        <v>557</v>
      </c>
      <c r="C537" s="101"/>
      <c r="D537" s="163"/>
      <c r="E537" s="164"/>
      <c r="F537" s="378"/>
      <c r="G537" s="405"/>
      <c r="H537" s="378"/>
      <c r="I537" s="106"/>
      <c r="J537" s="106"/>
      <c r="K537" s="106"/>
      <c r="L537" s="106"/>
    </row>
    <row r="538" spans="1:12" hidden="1" outlineLevel="1" x14ac:dyDescent="0.25">
      <c r="A538" s="76" t="s">
        <v>796</v>
      </c>
      <c r="B538" s="82" t="s">
        <v>559</v>
      </c>
      <c r="C538" s="101"/>
      <c r="D538" s="163"/>
      <c r="E538" s="164"/>
      <c r="F538" s="378"/>
      <c r="G538" s="405"/>
      <c r="H538" s="378"/>
      <c r="I538" s="106"/>
      <c r="J538" s="106"/>
      <c r="K538" s="106"/>
      <c r="L538" s="106"/>
    </row>
    <row r="539" spans="1:12" hidden="1" outlineLevel="1" x14ac:dyDescent="0.25">
      <c r="A539" s="76" t="s">
        <v>797</v>
      </c>
      <c r="B539" s="82" t="s">
        <v>141</v>
      </c>
      <c r="C539" s="101"/>
      <c r="D539" s="163"/>
      <c r="E539" s="164"/>
      <c r="F539" s="378"/>
      <c r="G539" s="405"/>
      <c r="H539" s="378"/>
      <c r="I539" s="106"/>
      <c r="J539" s="106"/>
      <c r="K539" s="106"/>
      <c r="L539" s="106"/>
    </row>
    <row r="540" spans="1:12" hidden="1" outlineLevel="1" x14ac:dyDescent="0.25">
      <c r="A540" s="76" t="s">
        <v>798</v>
      </c>
      <c r="B540" s="82" t="s">
        <v>562</v>
      </c>
      <c r="C540" s="101"/>
      <c r="D540" s="163"/>
      <c r="E540" s="164"/>
      <c r="F540" s="378"/>
      <c r="G540" s="405"/>
      <c r="H540" s="378"/>
      <c r="I540" s="106"/>
      <c r="J540" s="106"/>
      <c r="K540" s="106"/>
      <c r="L540" s="106"/>
    </row>
    <row r="541" spans="1:12" hidden="1" outlineLevel="1" x14ac:dyDescent="0.25">
      <c r="A541" s="76" t="s">
        <v>799</v>
      </c>
      <c r="B541" s="82" t="s">
        <v>564</v>
      </c>
      <c r="C541" s="101"/>
      <c r="D541" s="163"/>
      <c r="E541" s="164"/>
      <c r="F541" s="378"/>
      <c r="G541" s="405"/>
      <c r="H541" s="378"/>
      <c r="I541" s="106"/>
      <c r="J541" s="106"/>
      <c r="K541" s="106"/>
      <c r="L541" s="106"/>
    </row>
    <row r="542" spans="1:12" hidden="1" outlineLevel="1" x14ac:dyDescent="0.25">
      <c r="A542" s="76" t="s">
        <v>800</v>
      </c>
      <c r="B542" s="77" t="s">
        <v>155</v>
      </c>
      <c r="C542" s="101"/>
      <c r="D542" s="163"/>
      <c r="E542" s="164"/>
      <c r="F542" s="378"/>
      <c r="G542" s="405"/>
      <c r="H542" s="378"/>
      <c r="I542" s="106"/>
      <c r="J542" s="106"/>
      <c r="K542" s="106"/>
      <c r="L542" s="106"/>
    </row>
    <row r="543" spans="1:12" hidden="1" outlineLevel="1" x14ac:dyDescent="0.25">
      <c r="A543" s="76" t="s">
        <v>801</v>
      </c>
      <c r="B543" s="82" t="s">
        <v>139</v>
      </c>
      <c r="C543" s="101"/>
      <c r="D543" s="163"/>
      <c r="E543" s="164"/>
      <c r="F543" s="378"/>
      <c r="G543" s="405"/>
      <c r="H543" s="378"/>
      <c r="I543" s="106"/>
      <c r="J543" s="106"/>
      <c r="K543" s="106"/>
      <c r="L543" s="106"/>
    </row>
    <row r="544" spans="1:12" hidden="1" outlineLevel="1" x14ac:dyDescent="0.25">
      <c r="A544" s="76" t="s">
        <v>802</v>
      </c>
      <c r="B544" s="82" t="s">
        <v>557</v>
      </c>
      <c r="C544" s="101"/>
      <c r="D544" s="163"/>
      <c r="E544" s="164"/>
      <c r="F544" s="378"/>
      <c r="G544" s="405"/>
      <c r="H544" s="378"/>
      <c r="I544" s="106"/>
      <c r="J544" s="106"/>
      <c r="K544" s="106"/>
      <c r="L544" s="106"/>
    </row>
    <row r="545" spans="1:22" hidden="1" outlineLevel="1" x14ac:dyDescent="0.25">
      <c r="A545" s="76" t="s">
        <v>803</v>
      </c>
      <c r="B545" s="82" t="s">
        <v>559</v>
      </c>
      <c r="C545" s="101"/>
      <c r="D545" s="163"/>
      <c r="E545" s="164"/>
      <c r="F545" s="378"/>
      <c r="G545" s="405"/>
      <c r="H545" s="378"/>
      <c r="I545" s="106"/>
      <c r="J545" s="106"/>
      <c r="K545" s="106"/>
      <c r="L545" s="106"/>
    </row>
    <row r="546" spans="1:22" hidden="1" outlineLevel="1" x14ac:dyDescent="0.25">
      <c r="A546" s="76" t="s">
        <v>804</v>
      </c>
      <c r="B546" s="82" t="s">
        <v>141</v>
      </c>
      <c r="C546" s="101"/>
      <c r="D546" s="163"/>
      <c r="E546" s="164"/>
      <c r="F546" s="378"/>
      <c r="G546" s="405"/>
      <c r="H546" s="378"/>
      <c r="I546" s="106"/>
      <c r="J546" s="106"/>
      <c r="K546" s="106"/>
      <c r="L546" s="106"/>
    </row>
    <row r="547" spans="1:22" hidden="1" outlineLevel="1" x14ac:dyDescent="0.25">
      <c r="A547" s="76" t="s">
        <v>805</v>
      </c>
      <c r="B547" s="82" t="s">
        <v>562</v>
      </c>
      <c r="C547" s="101"/>
      <c r="D547" s="163"/>
      <c r="E547" s="164"/>
      <c r="F547" s="378"/>
      <c r="G547" s="405"/>
      <c r="H547" s="378"/>
      <c r="I547" s="106"/>
      <c r="J547" s="106"/>
      <c r="K547" s="106"/>
      <c r="L547" s="106"/>
    </row>
    <row r="548" spans="1:22" hidden="1" outlineLevel="1" x14ac:dyDescent="0.25">
      <c r="A548" s="76" t="s">
        <v>806</v>
      </c>
      <c r="B548" s="82" t="s">
        <v>564</v>
      </c>
      <c r="C548" s="101"/>
      <c r="D548" s="163"/>
      <c r="E548" s="164"/>
      <c r="F548" s="378"/>
      <c r="G548" s="405"/>
      <c r="H548" s="378"/>
      <c r="I548" s="106"/>
      <c r="J548" s="106"/>
      <c r="K548" s="106"/>
      <c r="L548" s="106"/>
    </row>
    <row r="549" spans="1:22" hidden="1" outlineLevel="1" x14ac:dyDescent="0.25">
      <c r="A549" s="76" t="s">
        <v>807</v>
      </c>
      <c r="B549" s="77" t="s">
        <v>159</v>
      </c>
      <c r="C549" s="101"/>
      <c r="D549" s="163"/>
      <c r="E549" s="164"/>
      <c r="F549" s="378"/>
      <c r="G549" s="405"/>
      <c r="H549" s="378"/>
      <c r="I549" s="106"/>
      <c r="J549" s="106"/>
      <c r="K549" s="106"/>
      <c r="L549" s="106"/>
    </row>
    <row r="550" spans="1:22" hidden="1" outlineLevel="1" x14ac:dyDescent="0.25">
      <c r="A550" s="76" t="s">
        <v>808</v>
      </c>
      <c r="B550" s="82" t="s">
        <v>139</v>
      </c>
      <c r="C550" s="101"/>
      <c r="D550" s="163"/>
      <c r="E550" s="164"/>
      <c r="F550" s="378"/>
      <c r="G550" s="405"/>
      <c r="H550" s="378"/>
      <c r="I550" s="106"/>
      <c r="J550" s="106"/>
      <c r="K550" s="106"/>
      <c r="L550" s="106"/>
    </row>
    <row r="551" spans="1:22" hidden="1" outlineLevel="1" x14ac:dyDescent="0.25">
      <c r="A551" s="76" t="s">
        <v>809</v>
      </c>
      <c r="B551" s="82" t="s">
        <v>557</v>
      </c>
      <c r="C551" s="101"/>
      <c r="D551" s="163"/>
      <c r="E551" s="164"/>
      <c r="F551" s="378"/>
      <c r="G551" s="405"/>
      <c r="H551" s="378"/>
      <c r="I551" s="106"/>
      <c r="J551" s="106"/>
      <c r="K551" s="106"/>
      <c r="L551" s="106"/>
    </row>
    <row r="552" spans="1:22" hidden="1" outlineLevel="1" x14ac:dyDescent="0.25">
      <c r="A552" s="76" t="s">
        <v>810</v>
      </c>
      <c r="B552" s="82" t="s">
        <v>559</v>
      </c>
      <c r="C552" s="101"/>
      <c r="D552" s="163"/>
      <c r="E552" s="164"/>
      <c r="F552" s="378"/>
      <c r="G552" s="405"/>
      <c r="H552" s="378"/>
      <c r="I552" s="106"/>
      <c r="J552" s="106"/>
      <c r="K552" s="106"/>
      <c r="L552" s="106"/>
    </row>
    <row r="553" spans="1:22" hidden="1" outlineLevel="1" x14ac:dyDescent="0.25">
      <c r="A553" s="76" t="s">
        <v>811</v>
      </c>
      <c r="B553" s="82" t="s">
        <v>141</v>
      </c>
      <c r="C553" s="101"/>
      <c r="D553" s="163"/>
      <c r="E553" s="164"/>
      <c r="F553" s="378"/>
      <c r="G553" s="405"/>
      <c r="H553" s="378"/>
      <c r="I553" s="106"/>
      <c r="J553" s="106"/>
      <c r="K553" s="106"/>
      <c r="L553" s="106"/>
    </row>
    <row r="554" spans="1:22" hidden="1" outlineLevel="1" x14ac:dyDescent="0.25">
      <c r="A554" s="76" t="s">
        <v>812</v>
      </c>
      <c r="B554" s="82" t="s">
        <v>562</v>
      </c>
      <c r="C554" s="101"/>
      <c r="D554" s="163"/>
      <c r="E554" s="164"/>
      <c r="F554" s="378"/>
      <c r="G554" s="405"/>
      <c r="H554" s="378"/>
      <c r="I554" s="106"/>
      <c r="J554" s="106"/>
      <c r="K554" s="106"/>
      <c r="L554" s="106"/>
    </row>
    <row r="555" spans="1:22" hidden="1" outlineLevel="1" x14ac:dyDescent="0.25">
      <c r="A555" s="76" t="s">
        <v>813</v>
      </c>
      <c r="B555" s="82" t="s">
        <v>564</v>
      </c>
      <c r="C555" s="101"/>
      <c r="D555" s="163"/>
      <c r="E555" s="164"/>
      <c r="F555" s="378"/>
      <c r="G555" s="405"/>
      <c r="H555" s="378"/>
      <c r="I555" s="106"/>
      <c r="J555" s="106"/>
      <c r="K555" s="106"/>
      <c r="L555" s="106"/>
    </row>
    <row r="556" spans="1:22" s="75" customFormat="1" collapsed="1" x14ac:dyDescent="0.25">
      <c r="A556" s="69" t="s">
        <v>814</v>
      </c>
      <c r="B556" s="70" t="s">
        <v>183</v>
      </c>
      <c r="C556" s="107"/>
      <c r="D556" s="165"/>
      <c r="E556" s="166"/>
      <c r="F556" s="395"/>
      <c r="G556" s="408"/>
      <c r="H556" s="395"/>
      <c r="I556" s="109"/>
      <c r="J556" s="109"/>
      <c r="K556" s="109"/>
      <c r="L556" s="109"/>
      <c r="M556" s="74"/>
      <c r="N556" s="74"/>
      <c r="O556" s="74"/>
      <c r="P556" s="74"/>
      <c r="Q556" s="74"/>
      <c r="R556" s="74"/>
      <c r="S556" s="74"/>
      <c r="T556" s="74"/>
      <c r="U556" s="74"/>
      <c r="V556" s="74"/>
    </row>
    <row r="557" spans="1:22" hidden="1" outlineLevel="1" x14ac:dyDescent="0.25">
      <c r="A557" s="76" t="s">
        <v>815</v>
      </c>
      <c r="B557" s="77" t="s">
        <v>137</v>
      </c>
      <c r="C557" s="110"/>
      <c r="D557" s="163"/>
      <c r="E557" s="164"/>
      <c r="F557" s="378"/>
      <c r="G557" s="405"/>
      <c r="H557" s="378"/>
      <c r="I557" s="106"/>
      <c r="J557" s="106"/>
      <c r="K557" s="106"/>
      <c r="L557" s="106"/>
    </row>
    <row r="558" spans="1:22" hidden="1" outlineLevel="1" x14ac:dyDescent="0.25">
      <c r="A558" s="76" t="s">
        <v>816</v>
      </c>
      <c r="B558" s="82" t="s">
        <v>139</v>
      </c>
      <c r="C558" s="110"/>
      <c r="D558" s="163"/>
      <c r="E558" s="164"/>
      <c r="F558" s="378"/>
      <c r="G558" s="405"/>
      <c r="H558" s="378"/>
      <c r="I558" s="106"/>
      <c r="J558" s="106"/>
      <c r="K558" s="106"/>
      <c r="L558" s="106"/>
    </row>
    <row r="559" spans="1:22" hidden="1" outlineLevel="1" x14ac:dyDescent="0.25">
      <c r="A559" s="76" t="s">
        <v>817</v>
      </c>
      <c r="B559" s="82" t="s">
        <v>557</v>
      </c>
      <c r="C559" s="110"/>
      <c r="D559" s="163"/>
      <c r="E559" s="164"/>
      <c r="F559" s="378"/>
      <c r="G559" s="405"/>
      <c r="H559" s="378"/>
      <c r="I559" s="106"/>
      <c r="J559" s="106"/>
      <c r="K559" s="106"/>
      <c r="L559" s="106"/>
    </row>
    <row r="560" spans="1:22" hidden="1" outlineLevel="1" x14ac:dyDescent="0.25">
      <c r="A560" s="76" t="s">
        <v>818</v>
      </c>
      <c r="B560" s="82" t="s">
        <v>559</v>
      </c>
      <c r="C560" s="110"/>
      <c r="D560" s="163"/>
      <c r="E560" s="164"/>
      <c r="F560" s="378"/>
      <c r="G560" s="405"/>
      <c r="H560" s="378"/>
      <c r="I560" s="106"/>
      <c r="J560" s="106"/>
      <c r="K560" s="106"/>
      <c r="L560" s="106"/>
    </row>
    <row r="561" spans="1:12" hidden="1" outlineLevel="1" x14ac:dyDescent="0.25">
      <c r="A561" s="76" t="s">
        <v>819</v>
      </c>
      <c r="B561" s="82" t="s">
        <v>141</v>
      </c>
      <c r="C561" s="110"/>
      <c r="D561" s="163"/>
      <c r="E561" s="164"/>
      <c r="F561" s="378"/>
      <c r="G561" s="405"/>
      <c r="H561" s="378"/>
      <c r="I561" s="106"/>
      <c r="J561" s="106"/>
      <c r="K561" s="106"/>
      <c r="L561" s="106"/>
    </row>
    <row r="562" spans="1:12" hidden="1" outlineLevel="1" x14ac:dyDescent="0.25">
      <c r="A562" s="76" t="s">
        <v>820</v>
      </c>
      <c r="B562" s="82" t="s">
        <v>562</v>
      </c>
      <c r="C562" s="110"/>
      <c r="D562" s="163"/>
      <c r="E562" s="164"/>
      <c r="F562" s="378"/>
      <c r="G562" s="405"/>
      <c r="H562" s="378"/>
      <c r="I562" s="106"/>
      <c r="J562" s="106"/>
      <c r="K562" s="106"/>
      <c r="L562" s="106"/>
    </row>
    <row r="563" spans="1:12" hidden="1" outlineLevel="1" x14ac:dyDescent="0.25">
      <c r="A563" s="76" t="s">
        <v>821</v>
      </c>
      <c r="B563" s="82" t="s">
        <v>564</v>
      </c>
      <c r="C563" s="110"/>
      <c r="D563" s="163"/>
      <c r="E563" s="164"/>
      <c r="F563" s="378"/>
      <c r="G563" s="405"/>
      <c r="H563" s="378"/>
      <c r="I563" s="106"/>
      <c r="J563" s="106"/>
      <c r="K563" s="106"/>
      <c r="L563" s="106"/>
    </row>
    <row r="564" spans="1:12" hidden="1" outlineLevel="1" x14ac:dyDescent="0.25">
      <c r="A564" s="76" t="s">
        <v>822</v>
      </c>
      <c r="B564" s="77" t="s">
        <v>143</v>
      </c>
      <c r="C564" s="110"/>
      <c r="D564" s="163"/>
      <c r="E564" s="164"/>
      <c r="F564" s="378"/>
      <c r="G564" s="405"/>
      <c r="H564" s="378"/>
      <c r="I564" s="106"/>
      <c r="J564" s="106"/>
      <c r="K564" s="106"/>
      <c r="L564" s="106"/>
    </row>
    <row r="565" spans="1:12" hidden="1" outlineLevel="1" x14ac:dyDescent="0.25">
      <c r="A565" s="76" t="s">
        <v>823</v>
      </c>
      <c r="B565" s="82" t="s">
        <v>139</v>
      </c>
      <c r="C565" s="110"/>
      <c r="D565" s="163"/>
      <c r="E565" s="164"/>
      <c r="F565" s="378"/>
      <c r="G565" s="405"/>
      <c r="H565" s="378"/>
      <c r="I565" s="106"/>
      <c r="J565" s="106"/>
      <c r="K565" s="106"/>
      <c r="L565" s="106"/>
    </row>
    <row r="566" spans="1:12" hidden="1" outlineLevel="1" x14ac:dyDescent="0.25">
      <c r="A566" s="76" t="s">
        <v>824</v>
      </c>
      <c r="B566" s="82" t="s">
        <v>557</v>
      </c>
      <c r="C566" s="110"/>
      <c r="D566" s="163"/>
      <c r="E566" s="164"/>
      <c r="F566" s="378"/>
      <c r="G566" s="405"/>
      <c r="H566" s="378"/>
      <c r="I566" s="106"/>
      <c r="J566" s="106"/>
      <c r="K566" s="106"/>
      <c r="L566" s="106"/>
    </row>
    <row r="567" spans="1:12" hidden="1" outlineLevel="1" x14ac:dyDescent="0.25">
      <c r="A567" s="76" t="s">
        <v>825</v>
      </c>
      <c r="B567" s="82" t="s">
        <v>559</v>
      </c>
      <c r="C567" s="110"/>
      <c r="D567" s="163"/>
      <c r="E567" s="164"/>
      <c r="F567" s="378"/>
      <c r="G567" s="405"/>
      <c r="H567" s="378"/>
      <c r="I567" s="106"/>
      <c r="J567" s="106"/>
      <c r="K567" s="106"/>
      <c r="L567" s="106"/>
    </row>
    <row r="568" spans="1:12" hidden="1" outlineLevel="1" x14ac:dyDescent="0.25">
      <c r="A568" s="76" t="s">
        <v>826</v>
      </c>
      <c r="B568" s="82" t="s">
        <v>141</v>
      </c>
      <c r="C568" s="110"/>
      <c r="D568" s="163"/>
      <c r="E568" s="164"/>
      <c r="F568" s="378"/>
      <c r="G568" s="405"/>
      <c r="H568" s="378"/>
      <c r="I568" s="106"/>
      <c r="J568" s="106"/>
      <c r="K568" s="106"/>
      <c r="L568" s="106"/>
    </row>
    <row r="569" spans="1:12" hidden="1" outlineLevel="1" x14ac:dyDescent="0.25">
      <c r="A569" s="76" t="s">
        <v>827</v>
      </c>
      <c r="B569" s="82" t="s">
        <v>562</v>
      </c>
      <c r="C569" s="110"/>
      <c r="D569" s="163"/>
      <c r="E569" s="164"/>
      <c r="F569" s="378"/>
      <c r="G569" s="405"/>
      <c r="H569" s="378"/>
      <c r="I569" s="106"/>
      <c r="J569" s="106"/>
      <c r="K569" s="106"/>
      <c r="L569" s="106"/>
    </row>
    <row r="570" spans="1:12" hidden="1" outlineLevel="1" x14ac:dyDescent="0.25">
      <c r="A570" s="76" t="s">
        <v>828</v>
      </c>
      <c r="B570" s="82" t="s">
        <v>564</v>
      </c>
      <c r="C570" s="110"/>
      <c r="D570" s="163"/>
      <c r="E570" s="164"/>
      <c r="F570" s="378"/>
      <c r="G570" s="405"/>
      <c r="H570" s="378"/>
      <c r="I570" s="106"/>
      <c r="J570" s="106"/>
      <c r="K570" s="106"/>
      <c r="L570" s="106"/>
    </row>
    <row r="571" spans="1:12" hidden="1" outlineLevel="1" x14ac:dyDescent="0.25">
      <c r="A571" s="76" t="s">
        <v>829</v>
      </c>
      <c r="B571" s="77" t="s">
        <v>147</v>
      </c>
      <c r="C571" s="110"/>
      <c r="D571" s="163"/>
      <c r="E571" s="164"/>
      <c r="F571" s="378"/>
      <c r="G571" s="405"/>
      <c r="H571" s="378"/>
      <c r="I571" s="106"/>
      <c r="J571" s="106"/>
      <c r="K571" s="106"/>
      <c r="L571" s="106"/>
    </row>
    <row r="572" spans="1:12" hidden="1" outlineLevel="1" x14ac:dyDescent="0.25">
      <c r="A572" s="76" t="s">
        <v>830</v>
      </c>
      <c r="B572" s="82" t="s">
        <v>139</v>
      </c>
      <c r="C572" s="110"/>
      <c r="D572" s="163"/>
      <c r="E572" s="164"/>
      <c r="F572" s="378"/>
      <c r="G572" s="405"/>
      <c r="H572" s="378"/>
      <c r="I572" s="106"/>
      <c r="J572" s="106"/>
      <c r="K572" s="106"/>
      <c r="L572" s="106"/>
    </row>
    <row r="573" spans="1:12" hidden="1" outlineLevel="1" x14ac:dyDescent="0.25">
      <c r="A573" s="76" t="s">
        <v>831</v>
      </c>
      <c r="B573" s="82" t="s">
        <v>557</v>
      </c>
      <c r="C573" s="110"/>
      <c r="D573" s="163"/>
      <c r="E573" s="164"/>
      <c r="F573" s="378"/>
      <c r="G573" s="405"/>
      <c r="H573" s="378"/>
      <c r="I573" s="106"/>
      <c r="J573" s="106"/>
      <c r="K573" s="106"/>
      <c r="L573" s="106"/>
    </row>
    <row r="574" spans="1:12" hidden="1" outlineLevel="1" x14ac:dyDescent="0.25">
      <c r="A574" s="76" t="s">
        <v>832</v>
      </c>
      <c r="B574" s="82" t="s">
        <v>559</v>
      </c>
      <c r="C574" s="110"/>
      <c r="D574" s="163"/>
      <c r="E574" s="164"/>
      <c r="F574" s="378"/>
      <c r="G574" s="405"/>
      <c r="H574" s="378"/>
      <c r="I574" s="106"/>
      <c r="J574" s="106"/>
      <c r="K574" s="106"/>
      <c r="L574" s="106"/>
    </row>
    <row r="575" spans="1:12" hidden="1" outlineLevel="1" x14ac:dyDescent="0.25">
      <c r="A575" s="76" t="s">
        <v>833</v>
      </c>
      <c r="B575" s="82" t="s">
        <v>141</v>
      </c>
      <c r="C575" s="110"/>
      <c r="D575" s="163"/>
      <c r="E575" s="164"/>
      <c r="F575" s="378"/>
      <c r="G575" s="405"/>
      <c r="H575" s="378"/>
      <c r="I575" s="106"/>
      <c r="J575" s="106"/>
      <c r="K575" s="106"/>
      <c r="L575" s="106"/>
    </row>
    <row r="576" spans="1:12" hidden="1" outlineLevel="1" x14ac:dyDescent="0.25">
      <c r="A576" s="76" t="s">
        <v>834</v>
      </c>
      <c r="B576" s="82" t="s">
        <v>562</v>
      </c>
      <c r="C576" s="110"/>
      <c r="D576" s="163"/>
      <c r="E576" s="164"/>
      <c r="F576" s="378"/>
      <c r="G576" s="405"/>
      <c r="H576" s="378"/>
      <c r="I576" s="106"/>
      <c r="J576" s="106"/>
      <c r="K576" s="106"/>
      <c r="L576" s="106"/>
    </row>
    <row r="577" spans="1:12" hidden="1" outlineLevel="1" x14ac:dyDescent="0.25">
      <c r="A577" s="76" t="s">
        <v>835</v>
      </c>
      <c r="B577" s="82" t="s">
        <v>564</v>
      </c>
      <c r="C577" s="110"/>
      <c r="D577" s="163"/>
      <c r="E577" s="164"/>
      <c r="F577" s="378"/>
      <c r="G577" s="405"/>
      <c r="H577" s="378"/>
      <c r="I577" s="106"/>
      <c r="J577" s="106"/>
      <c r="K577" s="106"/>
      <c r="L577" s="106"/>
    </row>
    <row r="578" spans="1:12" hidden="1" outlineLevel="1" x14ac:dyDescent="0.25">
      <c r="A578" s="76" t="s">
        <v>836</v>
      </c>
      <c r="B578" s="77" t="s">
        <v>151</v>
      </c>
      <c r="C578" s="110"/>
      <c r="D578" s="163"/>
      <c r="E578" s="164"/>
      <c r="F578" s="378"/>
      <c r="G578" s="405"/>
      <c r="H578" s="378"/>
      <c r="I578" s="106"/>
      <c r="J578" s="106"/>
      <c r="K578" s="106"/>
      <c r="L578" s="106"/>
    </row>
    <row r="579" spans="1:12" hidden="1" outlineLevel="1" x14ac:dyDescent="0.25">
      <c r="A579" s="76" t="s">
        <v>837</v>
      </c>
      <c r="B579" s="82" t="s">
        <v>139</v>
      </c>
      <c r="C579" s="110"/>
      <c r="D579" s="163"/>
      <c r="E579" s="164"/>
      <c r="F579" s="378"/>
      <c r="G579" s="405"/>
      <c r="H579" s="378"/>
      <c r="I579" s="106"/>
      <c r="J579" s="106"/>
      <c r="K579" s="106"/>
      <c r="L579" s="106"/>
    </row>
    <row r="580" spans="1:12" hidden="1" outlineLevel="1" x14ac:dyDescent="0.25">
      <c r="A580" s="76" t="s">
        <v>838</v>
      </c>
      <c r="B580" s="82" t="s">
        <v>557</v>
      </c>
      <c r="C580" s="110"/>
      <c r="D580" s="163"/>
      <c r="E580" s="164"/>
      <c r="F580" s="378"/>
      <c r="G580" s="405"/>
      <c r="H580" s="378"/>
      <c r="I580" s="106"/>
      <c r="J580" s="106"/>
      <c r="K580" s="106"/>
      <c r="L580" s="106"/>
    </row>
    <row r="581" spans="1:12" hidden="1" outlineLevel="1" x14ac:dyDescent="0.25">
      <c r="A581" s="76" t="s">
        <v>839</v>
      </c>
      <c r="B581" s="82" t="s">
        <v>559</v>
      </c>
      <c r="C581" s="110"/>
      <c r="D581" s="163"/>
      <c r="E581" s="164"/>
      <c r="F581" s="378"/>
      <c r="G581" s="405"/>
      <c r="H581" s="378"/>
      <c r="I581" s="106"/>
      <c r="J581" s="106"/>
      <c r="K581" s="106"/>
      <c r="L581" s="106"/>
    </row>
    <row r="582" spans="1:12" hidden="1" outlineLevel="1" x14ac:dyDescent="0.25">
      <c r="A582" s="76" t="s">
        <v>840</v>
      </c>
      <c r="B582" s="82" t="s">
        <v>141</v>
      </c>
      <c r="C582" s="110"/>
      <c r="D582" s="163"/>
      <c r="E582" s="164"/>
      <c r="F582" s="378"/>
      <c r="G582" s="405"/>
      <c r="H582" s="378"/>
      <c r="I582" s="106"/>
      <c r="J582" s="106"/>
      <c r="K582" s="106"/>
      <c r="L582" s="106"/>
    </row>
    <row r="583" spans="1:12" hidden="1" outlineLevel="1" x14ac:dyDescent="0.25">
      <c r="A583" s="76" t="s">
        <v>841</v>
      </c>
      <c r="B583" s="82" t="s">
        <v>562</v>
      </c>
      <c r="C583" s="110"/>
      <c r="D583" s="163"/>
      <c r="E583" s="164"/>
      <c r="F583" s="378"/>
      <c r="G583" s="405"/>
      <c r="H583" s="378"/>
      <c r="I583" s="106"/>
      <c r="J583" s="106"/>
      <c r="K583" s="106"/>
      <c r="L583" s="106"/>
    </row>
    <row r="584" spans="1:12" hidden="1" outlineLevel="1" x14ac:dyDescent="0.25">
      <c r="A584" s="76" t="s">
        <v>842</v>
      </c>
      <c r="B584" s="82" t="s">
        <v>564</v>
      </c>
      <c r="C584" s="110"/>
      <c r="D584" s="163"/>
      <c r="E584" s="164"/>
      <c r="F584" s="378"/>
      <c r="G584" s="405"/>
      <c r="H584" s="378"/>
      <c r="I584" s="106"/>
      <c r="J584" s="106"/>
      <c r="K584" s="106"/>
      <c r="L584" s="106"/>
    </row>
    <row r="585" spans="1:12" hidden="1" outlineLevel="1" x14ac:dyDescent="0.25">
      <c r="A585" s="76" t="s">
        <v>843</v>
      </c>
      <c r="B585" s="77" t="s">
        <v>155</v>
      </c>
      <c r="C585" s="110"/>
      <c r="D585" s="163"/>
      <c r="E585" s="164"/>
      <c r="F585" s="378"/>
      <c r="G585" s="405"/>
      <c r="H585" s="378"/>
      <c r="I585" s="106"/>
      <c r="J585" s="106"/>
      <c r="K585" s="106"/>
      <c r="L585" s="106"/>
    </row>
    <row r="586" spans="1:12" hidden="1" outlineLevel="1" x14ac:dyDescent="0.25">
      <c r="A586" s="76" t="s">
        <v>844</v>
      </c>
      <c r="B586" s="82" t="s">
        <v>139</v>
      </c>
      <c r="C586" s="110"/>
      <c r="D586" s="163"/>
      <c r="E586" s="164"/>
      <c r="F586" s="378"/>
      <c r="G586" s="405"/>
      <c r="H586" s="378"/>
      <c r="I586" s="106"/>
      <c r="J586" s="106"/>
      <c r="K586" s="106"/>
      <c r="L586" s="106"/>
    </row>
    <row r="587" spans="1:12" hidden="1" outlineLevel="1" x14ac:dyDescent="0.25">
      <c r="A587" s="76" t="s">
        <v>845</v>
      </c>
      <c r="B587" s="82" t="s">
        <v>557</v>
      </c>
      <c r="C587" s="110"/>
      <c r="D587" s="163"/>
      <c r="E587" s="164"/>
      <c r="F587" s="378"/>
      <c r="G587" s="405"/>
      <c r="H587" s="378"/>
      <c r="I587" s="106"/>
      <c r="J587" s="106"/>
      <c r="K587" s="106"/>
      <c r="L587" s="106"/>
    </row>
    <row r="588" spans="1:12" hidden="1" outlineLevel="1" x14ac:dyDescent="0.25">
      <c r="A588" s="76" t="s">
        <v>846</v>
      </c>
      <c r="B588" s="82" t="s">
        <v>559</v>
      </c>
      <c r="C588" s="110"/>
      <c r="D588" s="163"/>
      <c r="E588" s="164"/>
      <c r="F588" s="378"/>
      <c r="G588" s="405"/>
      <c r="H588" s="378"/>
      <c r="I588" s="106"/>
      <c r="J588" s="106"/>
      <c r="K588" s="106"/>
      <c r="L588" s="106"/>
    </row>
    <row r="589" spans="1:12" hidden="1" outlineLevel="1" x14ac:dyDescent="0.25">
      <c r="A589" s="76" t="s">
        <v>847</v>
      </c>
      <c r="B589" s="82" t="s">
        <v>141</v>
      </c>
      <c r="C589" s="110"/>
      <c r="D589" s="163"/>
      <c r="E589" s="164"/>
      <c r="F589" s="378"/>
      <c r="G589" s="405"/>
      <c r="H589" s="378"/>
      <c r="I589" s="106"/>
      <c r="J589" s="106"/>
      <c r="K589" s="106"/>
      <c r="L589" s="106"/>
    </row>
    <row r="590" spans="1:12" hidden="1" outlineLevel="1" x14ac:dyDescent="0.25">
      <c r="A590" s="76" t="s">
        <v>848</v>
      </c>
      <c r="B590" s="82" t="s">
        <v>562</v>
      </c>
      <c r="C590" s="110"/>
      <c r="D590" s="163"/>
      <c r="E590" s="164"/>
      <c r="F590" s="378"/>
      <c r="G590" s="405"/>
      <c r="H590" s="378"/>
      <c r="I590" s="106"/>
      <c r="J590" s="106"/>
      <c r="K590" s="106"/>
      <c r="L590" s="106"/>
    </row>
    <row r="591" spans="1:12" hidden="1" outlineLevel="1" x14ac:dyDescent="0.25">
      <c r="A591" s="76" t="s">
        <v>849</v>
      </c>
      <c r="B591" s="82" t="s">
        <v>564</v>
      </c>
      <c r="C591" s="110"/>
      <c r="D591" s="163"/>
      <c r="E591" s="164"/>
      <c r="F591" s="378"/>
      <c r="G591" s="405"/>
      <c r="H591" s="378"/>
      <c r="I591" s="106"/>
      <c r="J591" s="106"/>
      <c r="K591" s="106"/>
      <c r="L591" s="106"/>
    </row>
    <row r="592" spans="1:12" hidden="1" outlineLevel="1" x14ac:dyDescent="0.25">
      <c r="A592" s="76" t="s">
        <v>850</v>
      </c>
      <c r="B592" s="77" t="s">
        <v>159</v>
      </c>
      <c r="C592" s="110"/>
      <c r="D592" s="163"/>
      <c r="E592" s="164"/>
      <c r="F592" s="378"/>
      <c r="G592" s="405"/>
      <c r="H592" s="378"/>
      <c r="I592" s="106"/>
      <c r="J592" s="106"/>
      <c r="K592" s="106"/>
      <c r="L592" s="106"/>
    </row>
    <row r="593" spans="1:22" hidden="1" outlineLevel="1" x14ac:dyDescent="0.25">
      <c r="A593" s="76" t="s">
        <v>851</v>
      </c>
      <c r="B593" s="82" t="s">
        <v>139</v>
      </c>
      <c r="C593" s="110"/>
      <c r="D593" s="163"/>
      <c r="E593" s="164"/>
      <c r="F593" s="378"/>
      <c r="G593" s="405"/>
      <c r="H593" s="378"/>
      <c r="I593" s="106"/>
      <c r="J593" s="106"/>
      <c r="K593" s="106"/>
      <c r="L593" s="106"/>
    </row>
    <row r="594" spans="1:22" hidden="1" outlineLevel="1" x14ac:dyDescent="0.25">
      <c r="A594" s="76" t="s">
        <v>852</v>
      </c>
      <c r="B594" s="82" t="s">
        <v>557</v>
      </c>
      <c r="C594" s="110"/>
      <c r="D594" s="163"/>
      <c r="E594" s="164"/>
      <c r="F594" s="378"/>
      <c r="G594" s="405"/>
      <c r="H594" s="378"/>
      <c r="I594" s="106"/>
      <c r="J594" s="106"/>
      <c r="K594" s="106"/>
      <c r="L594" s="106"/>
    </row>
    <row r="595" spans="1:22" hidden="1" outlineLevel="1" x14ac:dyDescent="0.25">
      <c r="A595" s="76" t="s">
        <v>853</v>
      </c>
      <c r="B595" s="82" t="s">
        <v>559</v>
      </c>
      <c r="C595" s="110"/>
      <c r="D595" s="163"/>
      <c r="E595" s="164"/>
      <c r="F595" s="378"/>
      <c r="G595" s="405"/>
      <c r="H595" s="378"/>
      <c r="I595" s="106"/>
      <c r="J595" s="106"/>
      <c r="K595" s="106"/>
      <c r="L595" s="106"/>
    </row>
    <row r="596" spans="1:22" hidden="1" outlineLevel="1" x14ac:dyDescent="0.25">
      <c r="A596" s="76" t="s">
        <v>854</v>
      </c>
      <c r="B596" s="82" t="s">
        <v>141</v>
      </c>
      <c r="C596" s="110"/>
      <c r="D596" s="163"/>
      <c r="E596" s="164"/>
      <c r="F596" s="378"/>
      <c r="G596" s="405"/>
      <c r="H596" s="378"/>
      <c r="I596" s="106"/>
      <c r="J596" s="106"/>
      <c r="K596" s="106"/>
      <c r="L596" s="106"/>
    </row>
    <row r="597" spans="1:22" hidden="1" outlineLevel="1" x14ac:dyDescent="0.25">
      <c r="A597" s="76" t="s">
        <v>855</v>
      </c>
      <c r="B597" s="82" t="s">
        <v>562</v>
      </c>
      <c r="C597" s="110"/>
      <c r="D597" s="163"/>
      <c r="E597" s="164"/>
      <c r="F597" s="378"/>
      <c r="G597" s="405"/>
      <c r="H597" s="378"/>
      <c r="I597" s="106"/>
      <c r="J597" s="106"/>
      <c r="K597" s="106"/>
      <c r="L597" s="106"/>
    </row>
    <row r="598" spans="1:22" hidden="1" outlineLevel="1" x14ac:dyDescent="0.25">
      <c r="A598" s="76" t="s">
        <v>856</v>
      </c>
      <c r="B598" s="82" t="s">
        <v>564</v>
      </c>
      <c r="C598" s="110"/>
      <c r="D598" s="163"/>
      <c r="E598" s="164"/>
      <c r="F598" s="378"/>
      <c r="G598" s="405"/>
      <c r="H598" s="378"/>
      <c r="I598" s="106"/>
      <c r="J598" s="106"/>
      <c r="K598" s="106"/>
      <c r="L598" s="106"/>
    </row>
    <row r="599" spans="1:22" s="75" customFormat="1" collapsed="1" x14ac:dyDescent="0.25">
      <c r="A599" s="69" t="s">
        <v>857</v>
      </c>
      <c r="B599" s="70" t="s">
        <v>452</v>
      </c>
      <c r="C599" s="107"/>
      <c r="D599" s="165"/>
      <c r="E599" s="166"/>
      <c r="F599" s="395"/>
      <c r="G599" s="408"/>
      <c r="H599" s="395"/>
      <c r="I599" s="109"/>
      <c r="J599" s="109"/>
      <c r="K599" s="109"/>
      <c r="L599" s="109"/>
      <c r="M599" s="74"/>
      <c r="N599" s="74"/>
      <c r="O599" s="74"/>
      <c r="P599" s="74"/>
      <c r="Q599" s="74"/>
      <c r="R599" s="74"/>
      <c r="S599" s="74"/>
      <c r="T599" s="74"/>
      <c r="U599" s="74"/>
      <c r="V599" s="74"/>
    </row>
    <row r="600" spans="1:22" hidden="1" outlineLevel="1" x14ac:dyDescent="0.25">
      <c r="A600" s="76" t="s">
        <v>858</v>
      </c>
      <c r="B600" s="77" t="s">
        <v>137</v>
      </c>
      <c r="C600" s="101"/>
      <c r="D600" s="163"/>
      <c r="E600" s="164"/>
      <c r="F600" s="378"/>
      <c r="G600" s="405"/>
      <c r="H600" s="378"/>
      <c r="I600" s="106"/>
      <c r="J600" s="106"/>
      <c r="K600" s="106"/>
      <c r="L600" s="106"/>
    </row>
    <row r="601" spans="1:22" hidden="1" outlineLevel="1" x14ac:dyDescent="0.25">
      <c r="A601" s="76" t="s">
        <v>859</v>
      </c>
      <c r="B601" s="82" t="s">
        <v>139</v>
      </c>
      <c r="C601" s="101"/>
      <c r="D601" s="163"/>
      <c r="E601" s="164"/>
      <c r="F601" s="378"/>
      <c r="G601" s="405"/>
      <c r="H601" s="378"/>
      <c r="I601" s="106"/>
      <c r="J601" s="106"/>
      <c r="K601" s="106"/>
      <c r="L601" s="106"/>
    </row>
    <row r="602" spans="1:22" hidden="1" outlineLevel="1" x14ac:dyDescent="0.25">
      <c r="A602" s="76" t="s">
        <v>860</v>
      </c>
      <c r="B602" s="82" t="s">
        <v>557</v>
      </c>
      <c r="C602" s="101"/>
      <c r="D602" s="163"/>
      <c r="E602" s="164"/>
      <c r="F602" s="378"/>
      <c r="G602" s="405"/>
      <c r="H602" s="378"/>
      <c r="I602" s="106"/>
      <c r="J602" s="106"/>
      <c r="K602" s="106"/>
      <c r="L602" s="106"/>
    </row>
    <row r="603" spans="1:22" hidden="1" outlineLevel="1" x14ac:dyDescent="0.25">
      <c r="A603" s="76" t="s">
        <v>861</v>
      </c>
      <c r="B603" s="82" t="s">
        <v>559</v>
      </c>
      <c r="C603" s="101"/>
      <c r="D603" s="163"/>
      <c r="E603" s="164"/>
      <c r="F603" s="378"/>
      <c r="G603" s="405"/>
      <c r="H603" s="378"/>
      <c r="I603" s="106"/>
      <c r="J603" s="106"/>
      <c r="K603" s="106"/>
      <c r="L603" s="106"/>
    </row>
    <row r="604" spans="1:22" hidden="1" outlineLevel="1" x14ac:dyDescent="0.25">
      <c r="A604" s="76" t="s">
        <v>862</v>
      </c>
      <c r="B604" s="82" t="s">
        <v>141</v>
      </c>
      <c r="C604" s="101"/>
      <c r="D604" s="163"/>
      <c r="E604" s="164"/>
      <c r="F604" s="378"/>
      <c r="G604" s="405"/>
      <c r="H604" s="378"/>
      <c r="I604" s="106"/>
      <c r="J604" s="106"/>
      <c r="K604" s="106"/>
      <c r="L604" s="106"/>
    </row>
    <row r="605" spans="1:22" hidden="1" outlineLevel="1" x14ac:dyDescent="0.25">
      <c r="A605" s="76" t="s">
        <v>863</v>
      </c>
      <c r="B605" s="82" t="s">
        <v>562</v>
      </c>
      <c r="C605" s="101"/>
      <c r="D605" s="163"/>
      <c r="E605" s="164"/>
      <c r="F605" s="378"/>
      <c r="G605" s="405"/>
      <c r="H605" s="378"/>
      <c r="I605" s="106"/>
      <c r="J605" s="106"/>
      <c r="K605" s="106"/>
      <c r="L605" s="106"/>
    </row>
    <row r="606" spans="1:22" hidden="1" outlineLevel="1" x14ac:dyDescent="0.25">
      <c r="A606" s="76" t="s">
        <v>864</v>
      </c>
      <c r="B606" s="82" t="s">
        <v>564</v>
      </c>
      <c r="C606" s="101"/>
      <c r="D606" s="163"/>
      <c r="E606" s="164"/>
      <c r="F606" s="378"/>
      <c r="G606" s="405"/>
      <c r="H606" s="378"/>
      <c r="I606" s="106"/>
      <c r="J606" s="106"/>
      <c r="K606" s="106"/>
      <c r="L606" s="106"/>
    </row>
    <row r="607" spans="1:22" hidden="1" outlineLevel="1" x14ac:dyDescent="0.25">
      <c r="A607" s="76" t="s">
        <v>865</v>
      </c>
      <c r="B607" s="77" t="s">
        <v>143</v>
      </c>
      <c r="C607" s="101"/>
      <c r="D607" s="163"/>
      <c r="E607" s="164"/>
      <c r="F607" s="378"/>
      <c r="G607" s="405"/>
      <c r="H607" s="378"/>
      <c r="I607" s="106"/>
      <c r="J607" s="106"/>
      <c r="K607" s="106"/>
      <c r="L607" s="106"/>
    </row>
    <row r="608" spans="1:22" hidden="1" outlineLevel="1" x14ac:dyDescent="0.25">
      <c r="A608" s="76" t="s">
        <v>866</v>
      </c>
      <c r="B608" s="82" t="s">
        <v>139</v>
      </c>
      <c r="C608" s="101"/>
      <c r="D608" s="163"/>
      <c r="E608" s="164"/>
      <c r="F608" s="378"/>
      <c r="G608" s="405"/>
      <c r="H608" s="378"/>
      <c r="I608" s="106"/>
      <c r="J608" s="106"/>
      <c r="K608" s="106"/>
      <c r="L608" s="106"/>
    </row>
    <row r="609" spans="1:12" hidden="1" outlineLevel="1" x14ac:dyDescent="0.25">
      <c r="A609" s="76" t="s">
        <v>867</v>
      </c>
      <c r="B609" s="82" t="s">
        <v>557</v>
      </c>
      <c r="C609" s="101"/>
      <c r="D609" s="163"/>
      <c r="E609" s="164"/>
      <c r="F609" s="378"/>
      <c r="G609" s="405"/>
      <c r="H609" s="378"/>
      <c r="I609" s="106"/>
      <c r="J609" s="106"/>
      <c r="K609" s="106"/>
      <c r="L609" s="106"/>
    </row>
    <row r="610" spans="1:12" hidden="1" outlineLevel="1" x14ac:dyDescent="0.25">
      <c r="A610" s="76" t="s">
        <v>868</v>
      </c>
      <c r="B610" s="82" t="s">
        <v>559</v>
      </c>
      <c r="C610" s="101"/>
      <c r="D610" s="163"/>
      <c r="E610" s="164"/>
      <c r="F610" s="378"/>
      <c r="G610" s="405"/>
      <c r="H610" s="378"/>
      <c r="I610" s="106"/>
      <c r="J610" s="106"/>
      <c r="K610" s="106"/>
      <c r="L610" s="106"/>
    </row>
    <row r="611" spans="1:12" hidden="1" outlineLevel="1" x14ac:dyDescent="0.25">
      <c r="A611" s="76" t="s">
        <v>869</v>
      </c>
      <c r="B611" s="82" t="s">
        <v>141</v>
      </c>
      <c r="C611" s="101"/>
      <c r="D611" s="163"/>
      <c r="E611" s="164"/>
      <c r="F611" s="378"/>
      <c r="G611" s="405"/>
      <c r="H611" s="378"/>
      <c r="I611" s="106"/>
      <c r="J611" s="106"/>
      <c r="K611" s="106"/>
      <c r="L611" s="106"/>
    </row>
    <row r="612" spans="1:12" hidden="1" outlineLevel="1" x14ac:dyDescent="0.25">
      <c r="A612" s="76" t="s">
        <v>870</v>
      </c>
      <c r="B612" s="82" t="s">
        <v>562</v>
      </c>
      <c r="C612" s="101"/>
      <c r="D612" s="163"/>
      <c r="E612" s="164"/>
      <c r="F612" s="378"/>
      <c r="G612" s="405"/>
      <c r="H612" s="378"/>
      <c r="I612" s="106"/>
      <c r="J612" s="106"/>
      <c r="K612" s="106"/>
      <c r="L612" s="106"/>
    </row>
    <row r="613" spans="1:12" hidden="1" outlineLevel="1" x14ac:dyDescent="0.25">
      <c r="A613" s="76" t="s">
        <v>871</v>
      </c>
      <c r="B613" s="82" t="s">
        <v>564</v>
      </c>
      <c r="C613" s="101"/>
      <c r="D613" s="163"/>
      <c r="E613" s="164"/>
      <c r="F613" s="378"/>
      <c r="G613" s="405"/>
      <c r="H613" s="378"/>
      <c r="I613" s="106"/>
      <c r="J613" s="106"/>
      <c r="K613" s="106"/>
      <c r="L613" s="106"/>
    </row>
    <row r="614" spans="1:12" hidden="1" outlineLevel="1" x14ac:dyDescent="0.25">
      <c r="A614" s="76" t="s">
        <v>872</v>
      </c>
      <c r="B614" s="77" t="s">
        <v>147</v>
      </c>
      <c r="C614" s="101"/>
      <c r="D614" s="163"/>
      <c r="E614" s="164"/>
      <c r="F614" s="378"/>
      <c r="G614" s="405"/>
      <c r="H614" s="378"/>
      <c r="I614" s="106"/>
      <c r="J614" s="106"/>
      <c r="K614" s="106"/>
      <c r="L614" s="106"/>
    </row>
    <row r="615" spans="1:12" hidden="1" outlineLevel="1" x14ac:dyDescent="0.25">
      <c r="A615" s="76" t="s">
        <v>873</v>
      </c>
      <c r="B615" s="82" t="s">
        <v>139</v>
      </c>
      <c r="C615" s="101"/>
      <c r="D615" s="163"/>
      <c r="E615" s="164"/>
      <c r="F615" s="378"/>
      <c r="G615" s="405"/>
      <c r="H615" s="378"/>
      <c r="I615" s="106"/>
      <c r="J615" s="106"/>
      <c r="K615" s="106"/>
      <c r="L615" s="106"/>
    </row>
    <row r="616" spans="1:12" hidden="1" outlineLevel="1" x14ac:dyDescent="0.25">
      <c r="A616" s="76" t="s">
        <v>874</v>
      </c>
      <c r="B616" s="82" t="s">
        <v>557</v>
      </c>
      <c r="C616" s="101"/>
      <c r="D616" s="163"/>
      <c r="E616" s="164"/>
      <c r="F616" s="378"/>
      <c r="G616" s="405"/>
      <c r="H616" s="378"/>
      <c r="I616" s="106"/>
      <c r="J616" s="106"/>
      <c r="K616" s="106"/>
      <c r="L616" s="106"/>
    </row>
    <row r="617" spans="1:12" hidden="1" outlineLevel="1" x14ac:dyDescent="0.25">
      <c r="A617" s="76" t="s">
        <v>875</v>
      </c>
      <c r="B617" s="82" t="s">
        <v>559</v>
      </c>
      <c r="C617" s="101"/>
      <c r="D617" s="163"/>
      <c r="E617" s="164"/>
      <c r="F617" s="378"/>
      <c r="G617" s="405"/>
      <c r="H617" s="378"/>
      <c r="I617" s="106"/>
      <c r="J617" s="106"/>
      <c r="K617" s="106"/>
      <c r="L617" s="106"/>
    </row>
    <row r="618" spans="1:12" hidden="1" outlineLevel="1" x14ac:dyDescent="0.25">
      <c r="A618" s="76" t="s">
        <v>876</v>
      </c>
      <c r="B618" s="82" t="s">
        <v>141</v>
      </c>
      <c r="C618" s="101"/>
      <c r="D618" s="163"/>
      <c r="E618" s="164"/>
      <c r="F618" s="378"/>
      <c r="G618" s="405"/>
      <c r="H618" s="378"/>
      <c r="I618" s="106"/>
      <c r="J618" s="106"/>
      <c r="K618" s="106"/>
      <c r="L618" s="106"/>
    </row>
    <row r="619" spans="1:12" hidden="1" outlineLevel="1" x14ac:dyDescent="0.25">
      <c r="A619" s="76" t="s">
        <v>877</v>
      </c>
      <c r="B619" s="82" t="s">
        <v>562</v>
      </c>
      <c r="C619" s="101"/>
      <c r="D619" s="163"/>
      <c r="E619" s="164"/>
      <c r="F619" s="378"/>
      <c r="G619" s="405"/>
      <c r="H619" s="378"/>
      <c r="I619" s="106"/>
      <c r="J619" s="106"/>
      <c r="K619" s="106"/>
      <c r="L619" s="106"/>
    </row>
    <row r="620" spans="1:12" hidden="1" outlineLevel="1" x14ac:dyDescent="0.25">
      <c r="A620" s="76" t="s">
        <v>878</v>
      </c>
      <c r="B620" s="82" t="s">
        <v>564</v>
      </c>
      <c r="C620" s="101"/>
      <c r="D620" s="163"/>
      <c r="E620" s="164"/>
      <c r="F620" s="378"/>
      <c r="G620" s="405"/>
      <c r="H620" s="378"/>
      <c r="I620" s="106"/>
      <c r="J620" s="106"/>
      <c r="K620" s="106"/>
      <c r="L620" s="106"/>
    </row>
    <row r="621" spans="1:12" hidden="1" outlineLevel="1" x14ac:dyDescent="0.25">
      <c r="A621" s="76" t="s">
        <v>879</v>
      </c>
      <c r="B621" s="77" t="s">
        <v>151</v>
      </c>
      <c r="C621" s="101"/>
      <c r="D621" s="163"/>
      <c r="E621" s="164"/>
      <c r="F621" s="378"/>
      <c r="G621" s="405"/>
      <c r="H621" s="378"/>
      <c r="I621" s="106"/>
      <c r="J621" s="106"/>
      <c r="K621" s="106"/>
      <c r="L621" s="106"/>
    </row>
    <row r="622" spans="1:12" hidden="1" outlineLevel="1" x14ac:dyDescent="0.25">
      <c r="A622" s="76" t="s">
        <v>880</v>
      </c>
      <c r="B622" s="82" t="s">
        <v>139</v>
      </c>
      <c r="C622" s="101"/>
      <c r="D622" s="163"/>
      <c r="E622" s="164"/>
      <c r="F622" s="378"/>
      <c r="G622" s="405"/>
      <c r="H622" s="378"/>
      <c r="I622" s="106"/>
      <c r="J622" s="106"/>
      <c r="K622" s="106"/>
      <c r="L622" s="106"/>
    </row>
    <row r="623" spans="1:12" hidden="1" outlineLevel="1" x14ac:dyDescent="0.25">
      <c r="A623" s="76" t="s">
        <v>881</v>
      </c>
      <c r="B623" s="82" t="s">
        <v>557</v>
      </c>
      <c r="C623" s="101"/>
      <c r="D623" s="163"/>
      <c r="E623" s="164"/>
      <c r="F623" s="378"/>
      <c r="G623" s="405"/>
      <c r="H623" s="378"/>
      <c r="I623" s="106"/>
      <c r="J623" s="106"/>
      <c r="K623" s="106"/>
      <c r="L623" s="106"/>
    </row>
    <row r="624" spans="1:12" hidden="1" outlineLevel="1" x14ac:dyDescent="0.25">
      <c r="A624" s="76" t="s">
        <v>882</v>
      </c>
      <c r="B624" s="82" t="s">
        <v>559</v>
      </c>
      <c r="C624" s="101"/>
      <c r="D624" s="163"/>
      <c r="E624" s="164"/>
      <c r="F624" s="378"/>
      <c r="G624" s="405"/>
      <c r="H624" s="378"/>
      <c r="I624" s="106"/>
      <c r="J624" s="106"/>
      <c r="K624" s="106"/>
      <c r="L624" s="106"/>
    </row>
    <row r="625" spans="1:12" hidden="1" outlineLevel="1" x14ac:dyDescent="0.25">
      <c r="A625" s="76" t="s">
        <v>883</v>
      </c>
      <c r="B625" s="82" t="s">
        <v>141</v>
      </c>
      <c r="C625" s="101"/>
      <c r="D625" s="163"/>
      <c r="E625" s="164"/>
      <c r="F625" s="378"/>
      <c r="G625" s="405"/>
      <c r="H625" s="378"/>
      <c r="I625" s="106"/>
      <c r="J625" s="106"/>
      <c r="K625" s="106"/>
      <c r="L625" s="106"/>
    </row>
    <row r="626" spans="1:12" hidden="1" outlineLevel="1" x14ac:dyDescent="0.25">
      <c r="A626" s="76" t="s">
        <v>884</v>
      </c>
      <c r="B626" s="82" t="s">
        <v>562</v>
      </c>
      <c r="C626" s="101"/>
      <c r="D626" s="163"/>
      <c r="E626" s="164"/>
      <c r="F626" s="378"/>
      <c r="G626" s="405"/>
      <c r="H626" s="378"/>
      <c r="I626" s="106"/>
      <c r="J626" s="106"/>
      <c r="K626" s="106"/>
      <c r="L626" s="106"/>
    </row>
    <row r="627" spans="1:12" hidden="1" outlineLevel="1" x14ac:dyDescent="0.25">
      <c r="A627" s="76" t="s">
        <v>885</v>
      </c>
      <c r="B627" s="82" t="s">
        <v>564</v>
      </c>
      <c r="C627" s="101"/>
      <c r="D627" s="163"/>
      <c r="E627" s="164"/>
      <c r="F627" s="378"/>
      <c r="G627" s="405"/>
      <c r="H627" s="378"/>
      <c r="I627" s="106"/>
      <c r="J627" s="106"/>
      <c r="K627" s="106"/>
      <c r="L627" s="106"/>
    </row>
    <row r="628" spans="1:12" hidden="1" outlineLevel="1" x14ac:dyDescent="0.25">
      <c r="A628" s="76" t="s">
        <v>886</v>
      </c>
      <c r="B628" s="77" t="s">
        <v>155</v>
      </c>
      <c r="C628" s="101"/>
      <c r="D628" s="163"/>
      <c r="E628" s="164"/>
      <c r="F628" s="378"/>
      <c r="G628" s="405"/>
      <c r="H628" s="378"/>
      <c r="I628" s="106"/>
      <c r="J628" s="106"/>
      <c r="K628" s="106"/>
      <c r="L628" s="106"/>
    </row>
    <row r="629" spans="1:12" hidden="1" outlineLevel="1" x14ac:dyDescent="0.25">
      <c r="A629" s="76" t="s">
        <v>887</v>
      </c>
      <c r="B629" s="82" t="s">
        <v>139</v>
      </c>
      <c r="C629" s="101"/>
      <c r="D629" s="163"/>
      <c r="E629" s="164"/>
      <c r="F629" s="378"/>
      <c r="G629" s="405"/>
      <c r="H629" s="378"/>
      <c r="I629" s="106"/>
      <c r="J629" s="106"/>
      <c r="K629" s="106"/>
      <c r="L629" s="106"/>
    </row>
    <row r="630" spans="1:12" hidden="1" outlineLevel="1" x14ac:dyDescent="0.25">
      <c r="A630" s="76" t="s">
        <v>888</v>
      </c>
      <c r="B630" s="82" t="s">
        <v>557</v>
      </c>
      <c r="C630" s="101"/>
      <c r="D630" s="163"/>
      <c r="E630" s="164"/>
      <c r="F630" s="378"/>
      <c r="G630" s="405"/>
      <c r="H630" s="378"/>
      <c r="I630" s="106"/>
      <c r="J630" s="106"/>
      <c r="K630" s="106"/>
      <c r="L630" s="106"/>
    </row>
    <row r="631" spans="1:12" hidden="1" outlineLevel="1" x14ac:dyDescent="0.25">
      <c r="A631" s="76" t="s">
        <v>889</v>
      </c>
      <c r="B631" s="82" t="s">
        <v>559</v>
      </c>
      <c r="C631" s="101"/>
      <c r="D631" s="163"/>
      <c r="E631" s="164"/>
      <c r="F631" s="378"/>
      <c r="G631" s="405"/>
      <c r="H631" s="378"/>
      <c r="I631" s="106"/>
      <c r="J631" s="106"/>
      <c r="K631" s="106"/>
      <c r="L631" s="106"/>
    </row>
    <row r="632" spans="1:12" hidden="1" outlineLevel="1" x14ac:dyDescent="0.25">
      <c r="A632" s="76" t="s">
        <v>890</v>
      </c>
      <c r="B632" s="82" t="s">
        <v>141</v>
      </c>
      <c r="C632" s="101"/>
      <c r="D632" s="163"/>
      <c r="E632" s="164"/>
      <c r="F632" s="378"/>
      <c r="G632" s="405"/>
      <c r="H632" s="378"/>
      <c r="I632" s="106"/>
      <c r="J632" s="106"/>
      <c r="K632" s="106"/>
      <c r="L632" s="106"/>
    </row>
    <row r="633" spans="1:12" hidden="1" outlineLevel="1" x14ac:dyDescent="0.25">
      <c r="A633" s="76" t="s">
        <v>891</v>
      </c>
      <c r="B633" s="82" t="s">
        <v>562</v>
      </c>
      <c r="C633" s="101"/>
      <c r="D633" s="163"/>
      <c r="E633" s="164"/>
      <c r="F633" s="378"/>
      <c r="G633" s="405"/>
      <c r="H633" s="378"/>
      <c r="I633" s="106"/>
      <c r="J633" s="106"/>
      <c r="K633" s="106"/>
      <c r="L633" s="106"/>
    </row>
    <row r="634" spans="1:12" hidden="1" outlineLevel="1" x14ac:dyDescent="0.25">
      <c r="A634" s="76" t="s">
        <v>892</v>
      </c>
      <c r="B634" s="82" t="s">
        <v>564</v>
      </c>
      <c r="C634" s="101"/>
      <c r="D634" s="163"/>
      <c r="E634" s="164"/>
      <c r="F634" s="378"/>
      <c r="G634" s="405"/>
      <c r="H634" s="378"/>
      <c r="I634" s="106"/>
      <c r="J634" s="106"/>
      <c r="K634" s="106"/>
      <c r="L634" s="106"/>
    </row>
    <row r="635" spans="1:12" hidden="1" outlineLevel="1" x14ac:dyDescent="0.25">
      <c r="A635" s="76" t="s">
        <v>893</v>
      </c>
      <c r="B635" s="77" t="s">
        <v>159</v>
      </c>
      <c r="C635" s="101"/>
      <c r="D635" s="163"/>
      <c r="E635" s="164"/>
      <c r="F635" s="378"/>
      <c r="G635" s="405"/>
      <c r="H635" s="378"/>
      <c r="I635" s="106"/>
      <c r="J635" s="106"/>
      <c r="K635" s="106"/>
      <c r="L635" s="106"/>
    </row>
    <row r="636" spans="1:12" hidden="1" outlineLevel="1" x14ac:dyDescent="0.25">
      <c r="A636" s="76" t="s">
        <v>894</v>
      </c>
      <c r="B636" s="82" t="s">
        <v>139</v>
      </c>
      <c r="C636" s="101"/>
      <c r="D636" s="163"/>
      <c r="E636" s="164"/>
      <c r="F636" s="378"/>
      <c r="G636" s="405"/>
      <c r="H636" s="378"/>
      <c r="I636" s="106"/>
      <c r="J636" s="106"/>
      <c r="K636" s="106"/>
      <c r="L636" s="106"/>
    </row>
    <row r="637" spans="1:12" hidden="1" outlineLevel="1" x14ac:dyDescent="0.25">
      <c r="A637" s="76" t="s">
        <v>895</v>
      </c>
      <c r="B637" s="82" t="s">
        <v>557</v>
      </c>
      <c r="C637" s="101"/>
      <c r="D637" s="163"/>
      <c r="E637" s="164"/>
      <c r="F637" s="378"/>
      <c r="G637" s="405"/>
      <c r="H637" s="378"/>
      <c r="I637" s="106"/>
      <c r="J637" s="106"/>
      <c r="K637" s="106"/>
      <c r="L637" s="106"/>
    </row>
    <row r="638" spans="1:12" hidden="1" outlineLevel="1" x14ac:dyDescent="0.25">
      <c r="A638" s="76" t="s">
        <v>896</v>
      </c>
      <c r="B638" s="82" t="s">
        <v>559</v>
      </c>
      <c r="C638" s="101"/>
      <c r="D638" s="163"/>
      <c r="E638" s="164"/>
      <c r="F638" s="378"/>
      <c r="G638" s="405"/>
      <c r="H638" s="378"/>
      <c r="I638" s="106"/>
      <c r="J638" s="106"/>
      <c r="K638" s="106"/>
      <c r="L638" s="106"/>
    </row>
    <row r="639" spans="1:12" hidden="1" outlineLevel="1" x14ac:dyDescent="0.25">
      <c r="A639" s="76" t="s">
        <v>897</v>
      </c>
      <c r="B639" s="82" t="s">
        <v>141</v>
      </c>
      <c r="C639" s="101"/>
      <c r="D639" s="163"/>
      <c r="E639" s="164"/>
      <c r="F639" s="378"/>
      <c r="G639" s="405"/>
      <c r="H639" s="378"/>
      <c r="I639" s="106"/>
      <c r="J639" s="106"/>
      <c r="K639" s="106"/>
      <c r="L639" s="106"/>
    </row>
    <row r="640" spans="1:12" hidden="1" outlineLevel="1" x14ac:dyDescent="0.25">
      <c r="A640" s="76" t="s">
        <v>898</v>
      </c>
      <c r="B640" s="82" t="s">
        <v>562</v>
      </c>
      <c r="C640" s="101"/>
      <c r="D640" s="163"/>
      <c r="E640" s="164"/>
      <c r="F640" s="378"/>
      <c r="G640" s="405"/>
      <c r="H640" s="378"/>
      <c r="I640" s="106"/>
      <c r="J640" s="106"/>
      <c r="K640" s="106"/>
      <c r="L640" s="106"/>
    </row>
    <row r="641" spans="1:22" hidden="1" outlineLevel="1" x14ac:dyDescent="0.25">
      <c r="A641" s="76" t="s">
        <v>899</v>
      </c>
      <c r="B641" s="82" t="s">
        <v>564</v>
      </c>
      <c r="C641" s="101"/>
      <c r="D641" s="163"/>
      <c r="E641" s="164"/>
      <c r="F641" s="378"/>
      <c r="G641" s="405"/>
      <c r="H641" s="378"/>
      <c r="I641" s="106"/>
      <c r="J641" s="106"/>
      <c r="K641" s="106"/>
      <c r="L641" s="106"/>
    </row>
    <row r="642" spans="1:22" s="60" customFormat="1" collapsed="1" x14ac:dyDescent="0.25">
      <c r="A642" s="54" t="s">
        <v>900</v>
      </c>
      <c r="B642" s="55" t="s">
        <v>901</v>
      </c>
      <c r="C642" s="55"/>
      <c r="D642" s="385"/>
      <c r="E642" s="385"/>
      <c r="F642" s="393"/>
      <c r="G642" s="380"/>
      <c r="H642" s="380"/>
      <c r="I642" s="58"/>
      <c r="J642" s="58"/>
      <c r="K642" s="58"/>
      <c r="L642" s="58"/>
      <c r="M642" s="59"/>
      <c r="N642" s="59"/>
      <c r="O642" s="59"/>
      <c r="P642" s="59"/>
      <c r="Q642" s="59"/>
      <c r="R642" s="59"/>
      <c r="S642" s="59"/>
      <c r="T642" s="59"/>
      <c r="U642" s="59"/>
      <c r="V642" s="59"/>
    </row>
    <row r="643" spans="1:22" s="68" customFormat="1" x14ac:dyDescent="0.25">
      <c r="A643" s="61" t="s">
        <v>902</v>
      </c>
      <c r="B643" s="62" t="s">
        <v>133</v>
      </c>
      <c r="C643" s="63"/>
      <c r="D643" s="383"/>
      <c r="E643" s="386"/>
      <c r="F643" s="394"/>
      <c r="G643" s="416"/>
      <c r="H643" s="394"/>
      <c r="I643" s="66"/>
      <c r="J643" s="66"/>
      <c r="K643" s="66"/>
      <c r="L643" s="66"/>
      <c r="M643" s="67"/>
      <c r="N643" s="67"/>
      <c r="O643" s="67"/>
      <c r="P643" s="67"/>
      <c r="Q643" s="67"/>
      <c r="R643" s="67"/>
      <c r="S643" s="67"/>
      <c r="T643" s="67"/>
      <c r="U643" s="67"/>
      <c r="V643" s="67"/>
    </row>
    <row r="644" spans="1:22" s="75" customFormat="1" x14ac:dyDescent="0.25">
      <c r="A644" s="69" t="s">
        <v>903</v>
      </c>
      <c r="B644" s="70" t="s">
        <v>135</v>
      </c>
      <c r="C644" s="107"/>
      <c r="D644" s="165"/>
      <c r="E644" s="166"/>
      <c r="F644" s="395"/>
      <c r="G644" s="408"/>
      <c r="H644" s="395"/>
      <c r="I644" s="109"/>
      <c r="J644" s="109"/>
      <c r="K644" s="109"/>
      <c r="L644" s="109"/>
      <c r="M644" s="74"/>
      <c r="N644" s="74"/>
      <c r="O644" s="74"/>
      <c r="P644" s="74"/>
      <c r="Q644" s="74"/>
      <c r="R644" s="74"/>
      <c r="S644" s="74"/>
      <c r="T644" s="74"/>
      <c r="U644" s="74"/>
      <c r="V644" s="74"/>
    </row>
    <row r="645" spans="1:22" hidden="1" outlineLevel="1" x14ac:dyDescent="0.25">
      <c r="A645" s="76" t="s">
        <v>904</v>
      </c>
      <c r="B645" s="77" t="s">
        <v>137</v>
      </c>
      <c r="C645" s="101"/>
      <c r="D645" s="163"/>
      <c r="E645" s="164"/>
      <c r="F645" s="378"/>
      <c r="G645" s="405"/>
      <c r="H645" s="378"/>
      <c r="I645" s="106"/>
      <c r="J645" s="106"/>
      <c r="K645" s="106"/>
      <c r="L645" s="106"/>
    </row>
    <row r="646" spans="1:22" hidden="1" outlineLevel="1" x14ac:dyDescent="0.25">
      <c r="A646" s="76" t="s">
        <v>905</v>
      </c>
      <c r="B646" s="82" t="s">
        <v>139</v>
      </c>
      <c r="C646" s="101"/>
      <c r="D646" s="163"/>
      <c r="E646" s="164"/>
      <c r="F646" s="378"/>
      <c r="G646" s="405"/>
      <c r="H646" s="378"/>
      <c r="I646" s="106"/>
      <c r="J646" s="106"/>
      <c r="K646" s="106"/>
      <c r="L646" s="106"/>
    </row>
    <row r="647" spans="1:22" hidden="1" outlineLevel="1" x14ac:dyDescent="0.25">
      <c r="A647" s="76" t="s">
        <v>906</v>
      </c>
      <c r="B647" s="82" t="s">
        <v>141</v>
      </c>
      <c r="C647" s="101"/>
      <c r="D647" s="163"/>
      <c r="E647" s="164"/>
      <c r="F647" s="378"/>
      <c r="G647" s="405"/>
      <c r="H647" s="378"/>
      <c r="I647" s="106"/>
      <c r="J647" s="106"/>
      <c r="K647" s="106"/>
      <c r="L647" s="106"/>
    </row>
    <row r="648" spans="1:22" hidden="1" outlineLevel="1" x14ac:dyDescent="0.25">
      <c r="A648" s="76" t="s">
        <v>907</v>
      </c>
      <c r="B648" s="77" t="s">
        <v>143</v>
      </c>
      <c r="C648" s="101"/>
      <c r="D648" s="163"/>
      <c r="E648" s="164"/>
      <c r="F648" s="378"/>
      <c r="G648" s="405"/>
      <c r="H648" s="378"/>
      <c r="I648" s="106"/>
      <c r="J648" s="106"/>
      <c r="K648" s="106"/>
      <c r="L648" s="106"/>
    </row>
    <row r="649" spans="1:22" hidden="1" outlineLevel="1" x14ac:dyDescent="0.25">
      <c r="A649" s="76" t="s">
        <v>908</v>
      </c>
      <c r="B649" s="82" t="s">
        <v>139</v>
      </c>
      <c r="C649" s="101"/>
      <c r="D649" s="163"/>
      <c r="E649" s="164"/>
      <c r="F649" s="378"/>
      <c r="G649" s="405"/>
      <c r="H649" s="378"/>
      <c r="I649" s="106"/>
      <c r="J649" s="106"/>
      <c r="K649" s="106"/>
      <c r="L649" s="106"/>
    </row>
    <row r="650" spans="1:22" hidden="1" outlineLevel="1" x14ac:dyDescent="0.25">
      <c r="A650" s="76" t="s">
        <v>909</v>
      </c>
      <c r="B650" s="82" t="s">
        <v>141</v>
      </c>
      <c r="C650" s="101"/>
      <c r="D650" s="163"/>
      <c r="E650" s="164"/>
      <c r="F650" s="378"/>
      <c r="G650" s="405"/>
      <c r="H650" s="378"/>
      <c r="I650" s="106"/>
      <c r="J650" s="106"/>
      <c r="K650" s="106"/>
      <c r="L650" s="106"/>
    </row>
    <row r="651" spans="1:22" hidden="1" outlineLevel="1" x14ac:dyDescent="0.25">
      <c r="A651" s="76" t="s">
        <v>910</v>
      </c>
      <c r="B651" s="77" t="s">
        <v>147</v>
      </c>
      <c r="C651" s="101"/>
      <c r="D651" s="163"/>
      <c r="E651" s="164"/>
      <c r="F651" s="378"/>
      <c r="G651" s="405"/>
      <c r="H651" s="378"/>
      <c r="I651" s="106"/>
      <c r="J651" s="106"/>
      <c r="K651" s="106"/>
      <c r="L651" s="106"/>
    </row>
    <row r="652" spans="1:22" hidden="1" outlineLevel="1" x14ac:dyDescent="0.25">
      <c r="A652" s="76" t="s">
        <v>911</v>
      </c>
      <c r="B652" s="82" t="s">
        <v>139</v>
      </c>
      <c r="C652" s="101"/>
      <c r="D652" s="163"/>
      <c r="E652" s="164"/>
      <c r="F652" s="378"/>
      <c r="G652" s="405"/>
      <c r="H652" s="378"/>
      <c r="I652" s="106"/>
      <c r="J652" s="106"/>
      <c r="K652" s="106"/>
      <c r="L652" s="106"/>
    </row>
    <row r="653" spans="1:22" hidden="1" outlineLevel="1" x14ac:dyDescent="0.25">
      <c r="A653" s="76" t="s">
        <v>912</v>
      </c>
      <c r="B653" s="82" t="s">
        <v>141</v>
      </c>
      <c r="C653" s="101"/>
      <c r="D653" s="163"/>
      <c r="E653" s="164"/>
      <c r="F653" s="378"/>
      <c r="G653" s="405"/>
      <c r="H653" s="378"/>
      <c r="I653" s="106"/>
      <c r="J653" s="106"/>
      <c r="K653" s="106"/>
      <c r="L653" s="106"/>
    </row>
    <row r="654" spans="1:22" hidden="1" outlineLevel="1" x14ac:dyDescent="0.25">
      <c r="A654" s="76" t="s">
        <v>913</v>
      </c>
      <c r="B654" s="77" t="s">
        <v>151</v>
      </c>
      <c r="C654" s="101"/>
      <c r="D654" s="163"/>
      <c r="E654" s="164"/>
      <c r="F654" s="378"/>
      <c r="G654" s="405"/>
      <c r="H654" s="378"/>
      <c r="I654" s="106"/>
      <c r="J654" s="106"/>
      <c r="K654" s="106"/>
      <c r="L654" s="106"/>
    </row>
    <row r="655" spans="1:22" hidden="1" outlineLevel="1" x14ac:dyDescent="0.25">
      <c r="A655" s="76" t="s">
        <v>914</v>
      </c>
      <c r="B655" s="82" t="s">
        <v>139</v>
      </c>
      <c r="C655" s="101"/>
      <c r="D655" s="163"/>
      <c r="E655" s="164"/>
      <c r="F655" s="378"/>
      <c r="G655" s="405"/>
      <c r="H655" s="378"/>
      <c r="I655" s="106"/>
      <c r="J655" s="106"/>
      <c r="K655" s="106"/>
      <c r="L655" s="106"/>
    </row>
    <row r="656" spans="1:22" hidden="1" outlineLevel="1" x14ac:dyDescent="0.25">
      <c r="A656" s="76" t="s">
        <v>915</v>
      </c>
      <c r="B656" s="82" t="s">
        <v>141</v>
      </c>
      <c r="C656" s="101"/>
      <c r="D656" s="163"/>
      <c r="E656" s="164"/>
      <c r="F656" s="378"/>
      <c r="G656" s="405"/>
      <c r="H656" s="378"/>
      <c r="I656" s="106"/>
      <c r="J656" s="106"/>
      <c r="K656" s="106"/>
      <c r="L656" s="106"/>
    </row>
    <row r="657" spans="1:22" hidden="1" outlineLevel="1" x14ac:dyDescent="0.25">
      <c r="A657" s="76" t="s">
        <v>916</v>
      </c>
      <c r="B657" s="77" t="s">
        <v>155</v>
      </c>
      <c r="C657" s="101"/>
      <c r="D657" s="163"/>
      <c r="E657" s="164"/>
      <c r="F657" s="378"/>
      <c r="G657" s="405"/>
      <c r="H657" s="378"/>
      <c r="I657" s="106"/>
      <c r="J657" s="106"/>
      <c r="K657" s="106"/>
      <c r="L657" s="106"/>
    </row>
    <row r="658" spans="1:22" hidden="1" outlineLevel="1" x14ac:dyDescent="0.25">
      <c r="A658" s="76" t="s">
        <v>917</v>
      </c>
      <c r="B658" s="82" t="s">
        <v>139</v>
      </c>
      <c r="C658" s="101"/>
      <c r="D658" s="163"/>
      <c r="E658" s="164"/>
      <c r="F658" s="378"/>
      <c r="G658" s="405"/>
      <c r="H658" s="378"/>
      <c r="I658" s="106"/>
      <c r="J658" s="106"/>
      <c r="K658" s="106"/>
      <c r="L658" s="106"/>
    </row>
    <row r="659" spans="1:22" hidden="1" outlineLevel="1" x14ac:dyDescent="0.25">
      <c r="A659" s="76" t="s">
        <v>918</v>
      </c>
      <c r="B659" s="82" t="s">
        <v>141</v>
      </c>
      <c r="C659" s="101"/>
      <c r="D659" s="163"/>
      <c r="E659" s="164"/>
      <c r="F659" s="378"/>
      <c r="G659" s="405"/>
      <c r="H659" s="378"/>
      <c r="I659" s="106"/>
      <c r="J659" s="106"/>
      <c r="K659" s="106"/>
      <c r="L659" s="106"/>
    </row>
    <row r="660" spans="1:22" hidden="1" outlineLevel="1" x14ac:dyDescent="0.25">
      <c r="A660" s="76" t="s">
        <v>919</v>
      </c>
      <c r="B660" s="77" t="s">
        <v>159</v>
      </c>
      <c r="C660" s="101"/>
      <c r="D660" s="163"/>
      <c r="E660" s="164"/>
      <c r="F660" s="378"/>
      <c r="G660" s="405"/>
      <c r="H660" s="378"/>
      <c r="I660" s="106"/>
      <c r="J660" s="106"/>
      <c r="K660" s="106"/>
      <c r="L660" s="106"/>
    </row>
    <row r="661" spans="1:22" hidden="1" outlineLevel="1" x14ac:dyDescent="0.25">
      <c r="A661" s="76" t="s">
        <v>920</v>
      </c>
      <c r="B661" s="82" t="s">
        <v>139</v>
      </c>
      <c r="C661" s="101"/>
      <c r="D661" s="163"/>
      <c r="E661" s="164"/>
      <c r="F661" s="378"/>
      <c r="G661" s="405"/>
      <c r="H661" s="378"/>
      <c r="I661" s="106"/>
      <c r="J661" s="106"/>
      <c r="K661" s="106"/>
      <c r="L661" s="106"/>
    </row>
    <row r="662" spans="1:22" hidden="1" outlineLevel="1" x14ac:dyDescent="0.25">
      <c r="A662" s="76" t="s">
        <v>921</v>
      </c>
      <c r="B662" s="82" t="s">
        <v>141</v>
      </c>
      <c r="C662" s="101"/>
      <c r="D662" s="163"/>
      <c r="E662" s="164"/>
      <c r="F662" s="378"/>
      <c r="G662" s="405"/>
      <c r="H662" s="378"/>
      <c r="I662" s="106"/>
      <c r="J662" s="106"/>
      <c r="K662" s="106"/>
      <c r="L662" s="106"/>
    </row>
    <row r="663" spans="1:22" s="75" customFormat="1" collapsed="1" x14ac:dyDescent="0.25">
      <c r="A663" s="69" t="s">
        <v>922</v>
      </c>
      <c r="B663" s="70" t="s">
        <v>163</v>
      </c>
      <c r="C663" s="107"/>
      <c r="D663" s="165"/>
      <c r="E663" s="166"/>
      <c r="F663" s="395"/>
      <c r="G663" s="408"/>
      <c r="H663" s="395"/>
      <c r="I663" s="109"/>
      <c r="J663" s="109"/>
      <c r="K663" s="109"/>
      <c r="L663" s="109"/>
      <c r="M663" s="74"/>
      <c r="N663" s="74"/>
      <c r="O663" s="74"/>
      <c r="P663" s="74"/>
      <c r="Q663" s="74"/>
      <c r="R663" s="74"/>
      <c r="S663" s="74"/>
      <c r="T663" s="74"/>
      <c r="U663" s="74"/>
      <c r="V663" s="74"/>
    </row>
    <row r="664" spans="1:22" hidden="1" outlineLevel="1" x14ac:dyDescent="0.25">
      <c r="A664" s="76" t="s">
        <v>923</v>
      </c>
      <c r="B664" s="77" t="s">
        <v>137</v>
      </c>
      <c r="C664" s="101"/>
      <c r="D664" s="163"/>
      <c r="E664" s="164"/>
      <c r="F664" s="378"/>
      <c r="G664" s="405"/>
      <c r="H664" s="378"/>
      <c r="I664" s="106"/>
      <c r="J664" s="106"/>
      <c r="K664" s="106"/>
      <c r="L664" s="106"/>
    </row>
    <row r="665" spans="1:22" hidden="1" outlineLevel="1" x14ac:dyDescent="0.25">
      <c r="A665" s="76" t="s">
        <v>924</v>
      </c>
      <c r="B665" s="82" t="s">
        <v>139</v>
      </c>
      <c r="C665" s="101"/>
      <c r="D665" s="163"/>
      <c r="E665" s="164"/>
      <c r="F665" s="378"/>
      <c r="G665" s="405"/>
      <c r="H665" s="378"/>
      <c r="I665" s="106"/>
      <c r="J665" s="106"/>
      <c r="K665" s="106"/>
      <c r="L665" s="106"/>
    </row>
    <row r="666" spans="1:22" hidden="1" outlineLevel="1" x14ac:dyDescent="0.25">
      <c r="A666" s="76" t="s">
        <v>925</v>
      </c>
      <c r="B666" s="82" t="s">
        <v>141</v>
      </c>
      <c r="C666" s="101"/>
      <c r="D666" s="163"/>
      <c r="E666" s="164"/>
      <c r="F666" s="378"/>
      <c r="G666" s="405"/>
      <c r="H666" s="378"/>
      <c r="I666" s="106"/>
      <c r="J666" s="106"/>
      <c r="K666" s="106"/>
      <c r="L666" s="106"/>
    </row>
    <row r="667" spans="1:22" hidden="1" outlineLevel="1" x14ac:dyDescent="0.25">
      <c r="A667" s="76" t="s">
        <v>926</v>
      </c>
      <c r="B667" s="77" t="s">
        <v>143</v>
      </c>
      <c r="C667" s="101"/>
      <c r="D667" s="163"/>
      <c r="E667" s="164"/>
      <c r="F667" s="378"/>
      <c r="G667" s="405"/>
      <c r="H667" s="378"/>
      <c r="I667" s="106"/>
      <c r="J667" s="106"/>
      <c r="K667" s="106"/>
      <c r="L667" s="106"/>
    </row>
    <row r="668" spans="1:22" hidden="1" outlineLevel="1" x14ac:dyDescent="0.25">
      <c r="A668" s="76" t="s">
        <v>924</v>
      </c>
      <c r="B668" s="82" t="s">
        <v>139</v>
      </c>
      <c r="C668" s="101"/>
      <c r="D668" s="163"/>
      <c r="E668" s="164"/>
      <c r="F668" s="378"/>
      <c r="G668" s="405"/>
      <c r="H668" s="378"/>
      <c r="I668" s="106"/>
      <c r="J668" s="106"/>
      <c r="K668" s="106"/>
      <c r="L668" s="106"/>
    </row>
    <row r="669" spans="1:22" hidden="1" outlineLevel="1" x14ac:dyDescent="0.25">
      <c r="A669" s="76" t="s">
        <v>925</v>
      </c>
      <c r="B669" s="82" t="s">
        <v>141</v>
      </c>
      <c r="C669" s="101"/>
      <c r="D669" s="163"/>
      <c r="E669" s="164"/>
      <c r="F669" s="378"/>
      <c r="G669" s="405"/>
      <c r="H669" s="378"/>
      <c r="I669" s="106"/>
      <c r="J669" s="106"/>
      <c r="K669" s="106"/>
      <c r="L669" s="106"/>
    </row>
    <row r="670" spans="1:22" hidden="1" outlineLevel="1" x14ac:dyDescent="0.25">
      <c r="A670" s="76" t="s">
        <v>927</v>
      </c>
      <c r="B670" s="77" t="s">
        <v>147</v>
      </c>
      <c r="C670" s="101"/>
      <c r="D670" s="163"/>
      <c r="E670" s="164"/>
      <c r="F670" s="378"/>
      <c r="G670" s="405"/>
      <c r="H670" s="378"/>
      <c r="I670" s="106"/>
      <c r="J670" s="106"/>
      <c r="K670" s="106"/>
      <c r="L670" s="106"/>
    </row>
    <row r="671" spans="1:22" hidden="1" outlineLevel="1" x14ac:dyDescent="0.25">
      <c r="A671" s="76" t="s">
        <v>924</v>
      </c>
      <c r="B671" s="82" t="s">
        <v>139</v>
      </c>
      <c r="C671" s="101"/>
      <c r="D671" s="163"/>
      <c r="E671" s="164"/>
      <c r="F671" s="378"/>
      <c r="G671" s="405"/>
      <c r="H671" s="378"/>
      <c r="I671" s="106"/>
      <c r="J671" s="106"/>
      <c r="K671" s="106"/>
      <c r="L671" s="106"/>
    </row>
    <row r="672" spans="1:22" hidden="1" outlineLevel="1" x14ac:dyDescent="0.25">
      <c r="A672" s="76" t="s">
        <v>925</v>
      </c>
      <c r="B672" s="82" t="s">
        <v>141</v>
      </c>
      <c r="C672" s="101"/>
      <c r="D672" s="163"/>
      <c r="E672" s="164"/>
      <c r="F672" s="378"/>
      <c r="G672" s="405"/>
      <c r="H672" s="378"/>
      <c r="I672" s="106"/>
      <c r="J672" s="106"/>
      <c r="K672" s="106"/>
      <c r="L672" s="106"/>
    </row>
    <row r="673" spans="1:22" hidden="1" outlineLevel="1" x14ac:dyDescent="0.25">
      <c r="A673" s="76" t="s">
        <v>928</v>
      </c>
      <c r="B673" s="77" t="s">
        <v>151</v>
      </c>
      <c r="C673" s="101"/>
      <c r="D673" s="163"/>
      <c r="E673" s="164"/>
      <c r="F673" s="378"/>
      <c r="G673" s="405"/>
      <c r="H673" s="378"/>
      <c r="I673" s="106"/>
      <c r="J673" s="106"/>
      <c r="K673" s="106"/>
      <c r="L673" s="106"/>
    </row>
    <row r="674" spans="1:22" hidden="1" outlineLevel="1" x14ac:dyDescent="0.25">
      <c r="A674" s="76" t="s">
        <v>924</v>
      </c>
      <c r="B674" s="82" t="s">
        <v>139</v>
      </c>
      <c r="C674" s="101"/>
      <c r="D674" s="163"/>
      <c r="E674" s="164"/>
      <c r="F674" s="378"/>
      <c r="G674" s="405"/>
      <c r="H674" s="378"/>
      <c r="I674" s="106"/>
      <c r="J674" s="106"/>
      <c r="K674" s="106"/>
      <c r="L674" s="106"/>
    </row>
    <row r="675" spans="1:22" hidden="1" outlineLevel="1" x14ac:dyDescent="0.25">
      <c r="A675" s="76" t="s">
        <v>925</v>
      </c>
      <c r="B675" s="82" t="s">
        <v>141</v>
      </c>
      <c r="C675" s="101"/>
      <c r="D675" s="163"/>
      <c r="E675" s="164"/>
      <c r="F675" s="378"/>
      <c r="G675" s="405"/>
      <c r="H675" s="378"/>
      <c r="I675" s="106"/>
      <c r="J675" s="106"/>
      <c r="K675" s="106"/>
      <c r="L675" s="106"/>
    </row>
    <row r="676" spans="1:22" hidden="1" outlineLevel="1" x14ac:dyDescent="0.25">
      <c r="A676" s="76" t="s">
        <v>929</v>
      </c>
      <c r="B676" s="77" t="s">
        <v>155</v>
      </c>
      <c r="C676" s="101"/>
      <c r="D676" s="163"/>
      <c r="E676" s="164"/>
      <c r="F676" s="378"/>
      <c r="G676" s="405"/>
      <c r="H676" s="378"/>
      <c r="I676" s="106"/>
      <c r="J676" s="106"/>
      <c r="K676" s="106"/>
      <c r="L676" s="106"/>
    </row>
    <row r="677" spans="1:22" hidden="1" outlineLevel="1" x14ac:dyDescent="0.25">
      <c r="A677" s="76" t="s">
        <v>924</v>
      </c>
      <c r="B677" s="82" t="s">
        <v>139</v>
      </c>
      <c r="C677" s="101"/>
      <c r="D677" s="163"/>
      <c r="E677" s="164"/>
      <c r="F677" s="378"/>
      <c r="G677" s="405"/>
      <c r="H677" s="378"/>
      <c r="I677" s="106"/>
      <c r="J677" s="106"/>
      <c r="K677" s="106"/>
      <c r="L677" s="106"/>
    </row>
    <row r="678" spans="1:22" hidden="1" outlineLevel="1" x14ac:dyDescent="0.25">
      <c r="A678" s="76" t="s">
        <v>925</v>
      </c>
      <c r="B678" s="82" t="s">
        <v>141</v>
      </c>
      <c r="C678" s="101"/>
      <c r="D678" s="163"/>
      <c r="E678" s="164"/>
      <c r="F678" s="378"/>
      <c r="G678" s="405"/>
      <c r="H678" s="378"/>
      <c r="I678" s="106"/>
      <c r="J678" s="106"/>
      <c r="K678" s="106"/>
      <c r="L678" s="106"/>
    </row>
    <row r="679" spans="1:22" hidden="1" outlineLevel="1" x14ac:dyDescent="0.25">
      <c r="A679" s="76" t="s">
        <v>930</v>
      </c>
      <c r="B679" s="77" t="s">
        <v>159</v>
      </c>
      <c r="C679" s="101"/>
      <c r="D679" s="163"/>
      <c r="E679" s="164"/>
      <c r="F679" s="378"/>
      <c r="G679" s="405"/>
      <c r="H679" s="378"/>
      <c r="I679" s="106"/>
      <c r="J679" s="106"/>
      <c r="K679" s="106"/>
      <c r="L679" s="106"/>
    </row>
    <row r="680" spans="1:22" hidden="1" outlineLevel="1" x14ac:dyDescent="0.25">
      <c r="A680" s="76" t="s">
        <v>924</v>
      </c>
      <c r="B680" s="82" t="s">
        <v>139</v>
      </c>
      <c r="C680" s="101"/>
      <c r="D680" s="163"/>
      <c r="E680" s="164"/>
      <c r="F680" s="378"/>
      <c r="G680" s="405"/>
      <c r="H680" s="378"/>
      <c r="I680" s="106"/>
      <c r="J680" s="106"/>
      <c r="K680" s="106"/>
      <c r="L680" s="106"/>
    </row>
    <row r="681" spans="1:22" hidden="1" outlineLevel="1" x14ac:dyDescent="0.25">
      <c r="A681" s="76" t="s">
        <v>925</v>
      </c>
      <c r="B681" s="82" t="s">
        <v>141</v>
      </c>
      <c r="C681" s="101"/>
      <c r="D681" s="163"/>
      <c r="E681" s="164"/>
      <c r="F681" s="378"/>
      <c r="G681" s="405"/>
      <c r="H681" s="378"/>
      <c r="I681" s="106"/>
      <c r="J681" s="106"/>
      <c r="K681" s="106"/>
      <c r="L681" s="106"/>
    </row>
    <row r="682" spans="1:22" s="75" customFormat="1" collapsed="1" x14ac:dyDescent="0.25">
      <c r="A682" s="69" t="s">
        <v>931</v>
      </c>
      <c r="B682" s="84" t="s">
        <v>183</v>
      </c>
      <c r="C682" s="107"/>
      <c r="D682" s="165"/>
      <c r="E682" s="166"/>
      <c r="F682" s="395"/>
      <c r="G682" s="408"/>
      <c r="H682" s="395"/>
      <c r="I682" s="109"/>
      <c r="J682" s="109"/>
      <c r="K682" s="109"/>
      <c r="L682" s="109"/>
      <c r="M682" s="74"/>
      <c r="N682" s="74"/>
      <c r="O682" s="74"/>
      <c r="P682" s="74"/>
      <c r="Q682" s="74"/>
      <c r="R682" s="74"/>
      <c r="S682" s="74"/>
      <c r="T682" s="74"/>
      <c r="U682" s="74"/>
      <c r="V682" s="74"/>
    </row>
    <row r="683" spans="1:22" outlineLevel="1" x14ac:dyDescent="0.25">
      <c r="A683" s="85" t="s">
        <v>932</v>
      </c>
      <c r="B683" s="86" t="s">
        <v>137</v>
      </c>
      <c r="C683" s="101"/>
      <c r="D683" s="163"/>
      <c r="E683" s="164"/>
      <c r="F683" s="378"/>
      <c r="G683" s="405"/>
      <c r="H683" s="378"/>
      <c r="I683" s="106"/>
      <c r="J683" s="106"/>
      <c r="K683" s="106"/>
      <c r="L683" s="106"/>
    </row>
    <row r="684" spans="1:22" outlineLevel="1" x14ac:dyDescent="0.25">
      <c r="A684" s="76" t="s">
        <v>933</v>
      </c>
      <c r="B684" s="87" t="s">
        <v>139</v>
      </c>
      <c r="C684" s="101"/>
      <c r="D684" s="163"/>
      <c r="E684" s="164"/>
      <c r="F684" s="378"/>
      <c r="G684" s="405"/>
      <c r="H684" s="378"/>
      <c r="I684" s="106"/>
      <c r="J684" s="106"/>
      <c r="K684" s="106"/>
      <c r="L684" s="106"/>
    </row>
    <row r="685" spans="1:22" ht="33" customHeight="1" outlineLevel="1" x14ac:dyDescent="0.25">
      <c r="A685" s="76" t="s">
        <v>128</v>
      </c>
      <c r="B685" s="439" t="s">
        <v>934</v>
      </c>
      <c r="C685" s="441" t="s">
        <v>935</v>
      </c>
      <c r="D685" s="454">
        <v>2020</v>
      </c>
      <c r="E685" s="454" t="s">
        <v>28</v>
      </c>
      <c r="F685" s="455">
        <v>160</v>
      </c>
      <c r="G685" s="196">
        <v>15</v>
      </c>
      <c r="H685" s="471">
        <v>76.676329999999993</v>
      </c>
      <c r="I685" s="89">
        <v>76676.33</v>
      </c>
      <c r="J685" s="90">
        <v>0.16</v>
      </c>
      <c r="K685" s="91">
        <v>0.16</v>
      </c>
      <c r="L685" s="90"/>
      <c r="N685" s="92" t="s">
        <v>936</v>
      </c>
      <c r="P685" s="92" t="s">
        <v>937</v>
      </c>
      <c r="Q685" s="92" t="s">
        <v>418</v>
      </c>
      <c r="S685" s="35" t="s">
        <v>190</v>
      </c>
      <c r="T685" s="35" t="s">
        <v>191</v>
      </c>
      <c r="U685" s="35" t="s">
        <v>192</v>
      </c>
      <c r="V685" s="35" t="s">
        <v>934</v>
      </c>
    </row>
    <row r="686" spans="1:22" ht="35.25" customHeight="1" outlineLevel="1" x14ac:dyDescent="0.25">
      <c r="A686" s="76" t="s">
        <v>193</v>
      </c>
      <c r="B686" s="439" t="s">
        <v>938</v>
      </c>
      <c r="C686" s="441" t="s">
        <v>939</v>
      </c>
      <c r="D686" s="454">
        <v>2020</v>
      </c>
      <c r="E686" s="454" t="s">
        <v>28</v>
      </c>
      <c r="F686" s="455">
        <v>175</v>
      </c>
      <c r="G686" s="196">
        <v>15</v>
      </c>
      <c r="H686" s="471">
        <v>46.275930000000002</v>
      </c>
      <c r="I686" s="89">
        <v>46275.93</v>
      </c>
      <c r="J686" s="90">
        <v>0.17499999999999999</v>
      </c>
      <c r="K686" s="91">
        <v>0.17499999999999999</v>
      </c>
      <c r="L686" s="90"/>
      <c r="N686" s="92" t="s">
        <v>200</v>
      </c>
      <c r="P686" s="92" t="s">
        <v>940</v>
      </c>
      <c r="Q686" s="92" t="s">
        <v>418</v>
      </c>
      <c r="S686" s="35" t="s">
        <v>190</v>
      </c>
      <c r="T686" s="35" t="s">
        <v>191</v>
      </c>
      <c r="U686" s="35" t="s">
        <v>192</v>
      </c>
      <c r="V686" s="35" t="s">
        <v>938</v>
      </c>
    </row>
    <row r="687" spans="1:22" ht="33" customHeight="1" outlineLevel="1" x14ac:dyDescent="0.25">
      <c r="A687" s="76" t="s">
        <v>197</v>
      </c>
      <c r="B687" s="439" t="s">
        <v>941</v>
      </c>
      <c r="C687" s="441" t="s">
        <v>942</v>
      </c>
      <c r="D687" s="454">
        <v>2020</v>
      </c>
      <c r="E687" s="454" t="s">
        <v>215</v>
      </c>
      <c r="F687" s="455">
        <v>260</v>
      </c>
      <c r="G687" s="196">
        <v>10</v>
      </c>
      <c r="H687" s="471">
        <v>51.87471</v>
      </c>
      <c r="I687" s="89">
        <v>51874.71</v>
      </c>
      <c r="J687" s="90">
        <v>0.26</v>
      </c>
      <c r="K687" s="91">
        <v>0.26</v>
      </c>
      <c r="L687" s="90"/>
      <c r="N687" s="92" t="s">
        <v>272</v>
      </c>
      <c r="P687" s="92" t="s">
        <v>943</v>
      </c>
      <c r="Q687" s="92" t="s">
        <v>418</v>
      </c>
      <c r="S687" s="35" t="s">
        <v>190</v>
      </c>
      <c r="T687" s="35" t="s">
        <v>191</v>
      </c>
      <c r="U687" s="35" t="s">
        <v>192</v>
      </c>
      <c r="V687" s="35" t="s">
        <v>941</v>
      </c>
    </row>
    <row r="688" spans="1:22" ht="36.75" customHeight="1" outlineLevel="1" x14ac:dyDescent="0.25">
      <c r="A688" s="76" t="s">
        <v>201</v>
      </c>
      <c r="B688" s="439" t="s">
        <v>944</v>
      </c>
      <c r="C688" s="441" t="s">
        <v>945</v>
      </c>
      <c r="D688" s="454">
        <v>2020</v>
      </c>
      <c r="E688" s="454" t="s">
        <v>28</v>
      </c>
      <c r="F688" s="455">
        <v>210</v>
      </c>
      <c r="G688" s="196">
        <v>15</v>
      </c>
      <c r="H688" s="471">
        <v>111.15853</v>
      </c>
      <c r="I688" s="89">
        <v>111158.53</v>
      </c>
      <c r="J688" s="90">
        <v>0.21</v>
      </c>
      <c r="K688" s="91">
        <v>0.21</v>
      </c>
      <c r="L688" s="90"/>
      <c r="N688" s="92" t="s">
        <v>314</v>
      </c>
      <c r="P688" s="92" t="s">
        <v>946</v>
      </c>
      <c r="Q688" s="92" t="s">
        <v>418</v>
      </c>
      <c r="S688" s="35" t="s">
        <v>190</v>
      </c>
      <c r="T688" s="35" t="s">
        <v>191</v>
      </c>
      <c r="U688" s="35" t="s">
        <v>192</v>
      </c>
      <c r="V688" s="35" t="s">
        <v>944</v>
      </c>
    </row>
    <row r="689" spans="1:22" ht="32.25" customHeight="1" outlineLevel="1" x14ac:dyDescent="0.25">
      <c r="A689" s="76" t="s">
        <v>205</v>
      </c>
      <c r="B689" s="439" t="s">
        <v>947</v>
      </c>
      <c r="C689" s="441" t="s">
        <v>948</v>
      </c>
      <c r="D689" s="454">
        <v>2020</v>
      </c>
      <c r="E689" s="454" t="s">
        <v>28</v>
      </c>
      <c r="F689" s="455">
        <v>330</v>
      </c>
      <c r="G689" s="196">
        <v>15</v>
      </c>
      <c r="H689" s="471">
        <v>104.61064999999999</v>
      </c>
      <c r="I689" s="89">
        <v>104610.65</v>
      </c>
      <c r="J689" s="90">
        <v>0.33</v>
      </c>
      <c r="K689" s="91">
        <v>0.33</v>
      </c>
      <c r="L689" s="90"/>
      <c r="N689" s="92" t="s">
        <v>347</v>
      </c>
      <c r="P689" s="92" t="s">
        <v>940</v>
      </c>
      <c r="Q689" s="92" t="s">
        <v>418</v>
      </c>
      <c r="S689" s="35" t="s">
        <v>190</v>
      </c>
      <c r="T689" s="35" t="s">
        <v>191</v>
      </c>
      <c r="U689" s="35" t="s">
        <v>192</v>
      </c>
      <c r="V689" s="35" t="s">
        <v>947</v>
      </c>
    </row>
    <row r="690" spans="1:22" ht="33.75" customHeight="1" outlineLevel="1" x14ac:dyDescent="0.25">
      <c r="A690" s="76" t="s">
        <v>209</v>
      </c>
      <c r="B690" s="439" t="s">
        <v>949</v>
      </c>
      <c r="C690" s="441" t="s">
        <v>950</v>
      </c>
      <c r="D690" s="454">
        <v>2020</v>
      </c>
      <c r="E690" s="454" t="s">
        <v>28</v>
      </c>
      <c r="F690" s="455">
        <v>260</v>
      </c>
      <c r="G690" s="196">
        <v>15</v>
      </c>
      <c r="H690" s="471">
        <v>102.98734</v>
      </c>
      <c r="I690" s="89">
        <v>102987.34</v>
      </c>
      <c r="J690" s="90">
        <v>0.26</v>
      </c>
      <c r="K690" s="91">
        <v>0.26</v>
      </c>
      <c r="L690" s="90"/>
      <c r="N690" s="92" t="s">
        <v>314</v>
      </c>
      <c r="P690" s="92" t="s">
        <v>951</v>
      </c>
      <c r="Q690" s="92" t="s">
        <v>418</v>
      </c>
      <c r="S690" s="35" t="s">
        <v>190</v>
      </c>
      <c r="T690" s="35" t="s">
        <v>191</v>
      </c>
      <c r="U690" s="35" t="s">
        <v>192</v>
      </c>
      <c r="V690" s="35" t="s">
        <v>949</v>
      </c>
    </row>
    <row r="691" spans="1:22" ht="33" customHeight="1" outlineLevel="1" x14ac:dyDescent="0.25">
      <c r="A691" s="76" t="s">
        <v>212</v>
      </c>
      <c r="B691" s="439" t="s">
        <v>952</v>
      </c>
      <c r="C691" s="441" t="s">
        <v>953</v>
      </c>
      <c r="D691" s="454">
        <v>2020</v>
      </c>
      <c r="E691" s="454" t="s">
        <v>215</v>
      </c>
      <c r="F691" s="455">
        <v>350</v>
      </c>
      <c r="G691" s="196">
        <v>5</v>
      </c>
      <c r="H691" s="471">
        <v>57.71078</v>
      </c>
      <c r="I691" s="89">
        <v>57710.78</v>
      </c>
      <c r="J691" s="90">
        <v>0.35</v>
      </c>
      <c r="K691" s="91">
        <v>0.35</v>
      </c>
      <c r="L691" s="90"/>
      <c r="N691" s="92" t="s">
        <v>216</v>
      </c>
      <c r="P691" s="92" t="s">
        <v>940</v>
      </c>
      <c r="Q691" s="92" t="s">
        <v>418</v>
      </c>
      <c r="S691" s="35" t="s">
        <v>190</v>
      </c>
      <c r="T691" s="35" t="s">
        <v>191</v>
      </c>
      <c r="U691" s="35" t="s">
        <v>192</v>
      </c>
      <c r="V691" s="35" t="s">
        <v>952</v>
      </c>
    </row>
    <row r="692" spans="1:22" ht="37.5" customHeight="1" outlineLevel="1" x14ac:dyDescent="0.25">
      <c r="A692" s="76" t="s">
        <v>217</v>
      </c>
      <c r="B692" s="439" t="s">
        <v>954</v>
      </c>
      <c r="C692" s="441" t="s">
        <v>955</v>
      </c>
      <c r="D692" s="454">
        <v>2020</v>
      </c>
      <c r="E692" s="454" t="s">
        <v>28</v>
      </c>
      <c r="F692" s="455">
        <v>370</v>
      </c>
      <c r="G692" s="196">
        <v>15</v>
      </c>
      <c r="H692" s="471">
        <v>128.34352000000001</v>
      </c>
      <c r="I692" s="89">
        <v>128343.52</v>
      </c>
      <c r="J692" s="90">
        <v>0.37</v>
      </c>
      <c r="K692" s="91">
        <v>0.37</v>
      </c>
      <c r="L692" s="90"/>
      <c r="N692" s="92" t="s">
        <v>235</v>
      </c>
      <c r="P692" s="92" t="s">
        <v>937</v>
      </c>
      <c r="Q692" s="92" t="s">
        <v>418</v>
      </c>
      <c r="S692" s="35" t="s">
        <v>190</v>
      </c>
      <c r="T692" s="35" t="s">
        <v>191</v>
      </c>
      <c r="U692" s="35" t="s">
        <v>192</v>
      </c>
      <c r="V692" s="35" t="s">
        <v>954</v>
      </c>
    </row>
    <row r="693" spans="1:22" ht="35.25" customHeight="1" outlineLevel="1" x14ac:dyDescent="0.25">
      <c r="A693" s="76" t="s">
        <v>220</v>
      </c>
      <c r="B693" s="439" t="s">
        <v>956</v>
      </c>
      <c r="C693" s="441" t="s">
        <v>957</v>
      </c>
      <c r="D693" s="454">
        <v>2020</v>
      </c>
      <c r="E693" s="454" t="s">
        <v>28</v>
      </c>
      <c r="F693" s="455">
        <v>280</v>
      </c>
      <c r="G693" s="196">
        <v>15</v>
      </c>
      <c r="H693" s="471">
        <v>171.05372</v>
      </c>
      <c r="I693" s="89">
        <v>171053.72</v>
      </c>
      <c r="J693" s="90">
        <v>0.28000000000000003</v>
      </c>
      <c r="K693" s="91">
        <v>0.28000000000000003</v>
      </c>
      <c r="L693" s="90"/>
      <c r="N693" s="92" t="s">
        <v>250</v>
      </c>
      <c r="P693" s="92" t="s">
        <v>958</v>
      </c>
      <c r="Q693" s="92" t="s">
        <v>418</v>
      </c>
      <c r="S693" s="35" t="s">
        <v>190</v>
      </c>
      <c r="T693" s="35" t="s">
        <v>191</v>
      </c>
      <c r="U693" s="35" t="s">
        <v>192</v>
      </c>
      <c r="V693" s="35" t="s">
        <v>956</v>
      </c>
    </row>
    <row r="694" spans="1:22" ht="36" customHeight="1" outlineLevel="1" x14ac:dyDescent="0.25">
      <c r="A694" s="76" t="s">
        <v>223</v>
      </c>
      <c r="B694" s="439" t="s">
        <v>959</v>
      </c>
      <c r="C694" s="441" t="s">
        <v>960</v>
      </c>
      <c r="D694" s="454">
        <v>2020</v>
      </c>
      <c r="E694" s="454" t="s">
        <v>215</v>
      </c>
      <c r="F694" s="455">
        <v>140</v>
      </c>
      <c r="G694" s="196">
        <v>8</v>
      </c>
      <c r="H694" s="471">
        <v>104.43827</v>
      </c>
      <c r="I694" s="89">
        <v>104438.27</v>
      </c>
      <c r="J694" s="90">
        <v>0.14000000000000001</v>
      </c>
      <c r="K694" s="91">
        <v>0.14000000000000001</v>
      </c>
      <c r="L694" s="90"/>
      <c r="N694" s="92" t="s">
        <v>425</v>
      </c>
      <c r="P694" s="92" t="s">
        <v>937</v>
      </c>
      <c r="Q694" s="92" t="s">
        <v>418</v>
      </c>
      <c r="S694" s="35" t="s">
        <v>190</v>
      </c>
      <c r="T694" s="35" t="s">
        <v>191</v>
      </c>
      <c r="U694" s="35" t="s">
        <v>192</v>
      </c>
      <c r="V694" s="35" t="s">
        <v>959</v>
      </c>
    </row>
    <row r="695" spans="1:22" ht="33.75" customHeight="1" outlineLevel="1" x14ac:dyDescent="0.25">
      <c r="A695" s="76" t="s">
        <v>226</v>
      </c>
      <c r="B695" s="439" t="s">
        <v>961</v>
      </c>
      <c r="C695" s="441" t="s">
        <v>962</v>
      </c>
      <c r="D695" s="454">
        <v>2020</v>
      </c>
      <c r="E695" s="454" t="s">
        <v>215</v>
      </c>
      <c r="F695" s="455">
        <v>80</v>
      </c>
      <c r="G695" s="196">
        <v>7</v>
      </c>
      <c r="H695" s="471">
        <v>36.49868</v>
      </c>
      <c r="I695" s="89">
        <v>36498.68</v>
      </c>
      <c r="J695" s="90">
        <v>0.08</v>
      </c>
      <c r="K695" s="91">
        <v>0.08</v>
      </c>
      <c r="L695" s="90"/>
      <c r="N695" s="92" t="s">
        <v>246</v>
      </c>
      <c r="P695" s="92" t="s">
        <v>963</v>
      </c>
      <c r="Q695" s="92" t="s">
        <v>418</v>
      </c>
      <c r="S695" s="35" t="s">
        <v>190</v>
      </c>
      <c r="T695" s="35" t="s">
        <v>191</v>
      </c>
      <c r="U695" s="35" t="s">
        <v>192</v>
      </c>
      <c r="V695" s="35" t="s">
        <v>961</v>
      </c>
    </row>
    <row r="696" spans="1:22" ht="33.75" customHeight="1" outlineLevel="1" x14ac:dyDescent="0.25">
      <c r="A696" s="76" t="s">
        <v>229</v>
      </c>
      <c r="B696" s="439" t="s">
        <v>964</v>
      </c>
      <c r="C696" s="441" t="s">
        <v>965</v>
      </c>
      <c r="D696" s="454">
        <v>2020</v>
      </c>
      <c r="E696" s="454" t="s">
        <v>28</v>
      </c>
      <c r="F696" s="455">
        <v>143</v>
      </c>
      <c r="G696" s="196">
        <v>15</v>
      </c>
      <c r="H696" s="471">
        <v>66.60414999999999</v>
      </c>
      <c r="I696" s="89">
        <v>66604.149999999994</v>
      </c>
      <c r="J696" s="90">
        <v>0.14299999999999999</v>
      </c>
      <c r="K696" s="91">
        <v>0.14299999999999999</v>
      </c>
      <c r="L696" s="90"/>
      <c r="N696" s="92" t="s">
        <v>208</v>
      </c>
      <c r="P696" s="92" t="s">
        <v>966</v>
      </c>
      <c r="Q696" s="92" t="s">
        <v>418</v>
      </c>
      <c r="S696" s="35" t="s">
        <v>190</v>
      </c>
      <c r="T696" s="35" t="s">
        <v>191</v>
      </c>
      <c r="U696" s="35" t="s">
        <v>192</v>
      </c>
      <c r="V696" s="35" t="s">
        <v>964</v>
      </c>
    </row>
    <row r="697" spans="1:22" ht="36" customHeight="1" outlineLevel="1" x14ac:dyDescent="0.25">
      <c r="A697" s="76" t="s">
        <v>232</v>
      </c>
      <c r="B697" s="439" t="s">
        <v>967</v>
      </c>
      <c r="C697" s="441" t="s">
        <v>968</v>
      </c>
      <c r="D697" s="454">
        <v>2020</v>
      </c>
      <c r="E697" s="454" t="s">
        <v>28</v>
      </c>
      <c r="F697" s="455">
        <v>400</v>
      </c>
      <c r="G697" s="196">
        <v>15</v>
      </c>
      <c r="H697" s="471">
        <v>134.26911999999999</v>
      </c>
      <c r="I697" s="89">
        <v>134269.12</v>
      </c>
      <c r="J697" s="90">
        <v>0.4</v>
      </c>
      <c r="K697" s="91">
        <v>0.4</v>
      </c>
      <c r="L697" s="90"/>
      <c r="N697" s="92" t="s">
        <v>250</v>
      </c>
      <c r="P697" s="92" t="s">
        <v>943</v>
      </c>
      <c r="Q697" s="92" t="s">
        <v>418</v>
      </c>
      <c r="S697" s="35" t="s">
        <v>190</v>
      </c>
      <c r="T697" s="35" t="s">
        <v>191</v>
      </c>
      <c r="U697" s="35" t="s">
        <v>404</v>
      </c>
      <c r="V697" s="35" t="s">
        <v>967</v>
      </c>
    </row>
    <row r="698" spans="1:22" ht="35.25" customHeight="1" outlineLevel="1" x14ac:dyDescent="0.25">
      <c r="A698" s="76" t="s">
        <v>236</v>
      </c>
      <c r="B698" s="439" t="s">
        <v>969</v>
      </c>
      <c r="C698" s="441" t="s">
        <v>970</v>
      </c>
      <c r="D698" s="454">
        <v>2020</v>
      </c>
      <c r="E698" s="454" t="s">
        <v>215</v>
      </c>
      <c r="F698" s="455">
        <v>48</v>
      </c>
      <c r="G698" s="196">
        <v>10</v>
      </c>
      <c r="H698" s="471">
        <v>39.848510000000005</v>
      </c>
      <c r="I698" s="89">
        <v>39848.51</v>
      </c>
      <c r="J698" s="90">
        <v>4.8000000000000001E-2</v>
      </c>
      <c r="K698" s="91">
        <v>4.8000000000000001E-2</v>
      </c>
      <c r="L698" s="90"/>
      <c r="N698" s="92" t="s">
        <v>425</v>
      </c>
      <c r="P698" s="92" t="s">
        <v>966</v>
      </c>
      <c r="Q698" s="92" t="s">
        <v>418</v>
      </c>
      <c r="S698" s="35" t="s">
        <v>190</v>
      </c>
      <c r="T698" s="35" t="s">
        <v>191</v>
      </c>
      <c r="U698" s="35" t="s">
        <v>192</v>
      </c>
      <c r="V698" s="35" t="s">
        <v>969</v>
      </c>
    </row>
    <row r="699" spans="1:22" ht="35.25" customHeight="1" outlineLevel="1" x14ac:dyDescent="0.25">
      <c r="A699" s="76" t="s">
        <v>240</v>
      </c>
      <c r="B699" s="439" t="s">
        <v>971</v>
      </c>
      <c r="C699" s="441" t="s">
        <v>972</v>
      </c>
      <c r="D699" s="454">
        <v>2020</v>
      </c>
      <c r="E699" s="454" t="s">
        <v>28</v>
      </c>
      <c r="F699" s="455">
        <v>300.00000000000006</v>
      </c>
      <c r="G699" s="196">
        <v>12</v>
      </c>
      <c r="H699" s="471">
        <v>126.94767</v>
      </c>
      <c r="I699" s="89">
        <v>126947.67</v>
      </c>
      <c r="J699" s="90">
        <v>0.30000000000000004</v>
      </c>
      <c r="K699" s="91">
        <v>0.30000000000000004</v>
      </c>
      <c r="L699" s="90"/>
      <c r="N699" s="92" t="s">
        <v>973</v>
      </c>
      <c r="P699" s="92" t="s">
        <v>958</v>
      </c>
      <c r="Q699" s="92" t="s">
        <v>418</v>
      </c>
      <c r="S699" s="35" t="s">
        <v>190</v>
      </c>
      <c r="T699" s="35" t="s">
        <v>191</v>
      </c>
      <c r="U699" s="35" t="s">
        <v>192</v>
      </c>
      <c r="V699" s="35" t="s">
        <v>971</v>
      </c>
    </row>
    <row r="700" spans="1:22" ht="35.25" customHeight="1" outlineLevel="1" x14ac:dyDescent="0.25">
      <c r="A700" s="76" t="s">
        <v>243</v>
      </c>
      <c r="B700" s="439" t="s">
        <v>974</v>
      </c>
      <c r="C700" s="441" t="s">
        <v>975</v>
      </c>
      <c r="D700" s="454">
        <v>2020</v>
      </c>
      <c r="E700" s="454" t="s">
        <v>28</v>
      </c>
      <c r="F700" s="455">
        <v>140</v>
      </c>
      <c r="G700" s="196">
        <v>15</v>
      </c>
      <c r="H700" s="471">
        <v>73.451970000000003</v>
      </c>
      <c r="I700" s="89">
        <v>73451.97</v>
      </c>
      <c r="J700" s="90">
        <v>0.14000000000000001</v>
      </c>
      <c r="K700" s="91">
        <v>0.14000000000000001</v>
      </c>
      <c r="L700" s="90"/>
      <c r="N700" s="92" t="s">
        <v>340</v>
      </c>
      <c r="P700" s="92" t="s">
        <v>937</v>
      </c>
      <c r="Q700" s="92" t="s">
        <v>418</v>
      </c>
      <c r="S700" s="35" t="s">
        <v>190</v>
      </c>
      <c r="T700" s="35" t="s">
        <v>191</v>
      </c>
      <c r="U700" s="35" t="s">
        <v>192</v>
      </c>
      <c r="V700" s="35" t="s">
        <v>974</v>
      </c>
    </row>
    <row r="701" spans="1:22" ht="35.25" customHeight="1" outlineLevel="1" x14ac:dyDescent="0.25">
      <c r="A701" s="76" t="s">
        <v>247</v>
      </c>
      <c r="B701" s="439" t="s">
        <v>976</v>
      </c>
      <c r="C701" s="441" t="s">
        <v>977</v>
      </c>
      <c r="D701" s="454">
        <v>2020</v>
      </c>
      <c r="E701" s="454" t="s">
        <v>215</v>
      </c>
      <c r="F701" s="455">
        <v>304</v>
      </c>
      <c r="G701" s="196">
        <v>10</v>
      </c>
      <c r="H701" s="471">
        <v>112.82782</v>
      </c>
      <c r="I701" s="89">
        <v>112827.82</v>
      </c>
      <c r="J701" s="90">
        <v>0.30399999999999999</v>
      </c>
      <c r="K701" s="91">
        <v>0.30399999999999999</v>
      </c>
      <c r="L701" s="90"/>
      <c r="N701" s="92" t="s">
        <v>314</v>
      </c>
      <c r="P701" s="92" t="s">
        <v>937</v>
      </c>
      <c r="Q701" s="92" t="s">
        <v>418</v>
      </c>
      <c r="S701" s="35" t="s">
        <v>190</v>
      </c>
      <c r="T701" s="35" t="s">
        <v>191</v>
      </c>
      <c r="U701" s="35" t="s">
        <v>192</v>
      </c>
      <c r="V701" s="35" t="s">
        <v>976</v>
      </c>
    </row>
    <row r="702" spans="1:22" ht="33.75" customHeight="1" outlineLevel="1" x14ac:dyDescent="0.25">
      <c r="A702" s="76" t="s">
        <v>251</v>
      </c>
      <c r="B702" s="439" t="s">
        <v>978</v>
      </c>
      <c r="C702" s="441" t="s">
        <v>979</v>
      </c>
      <c r="D702" s="454">
        <v>2020</v>
      </c>
      <c r="E702" s="454" t="s">
        <v>28</v>
      </c>
      <c r="F702" s="455">
        <v>42</v>
      </c>
      <c r="G702" s="196">
        <v>15</v>
      </c>
      <c r="H702" s="471">
        <v>283.48196999999999</v>
      </c>
      <c r="I702" s="89">
        <v>283481.96999999997</v>
      </c>
      <c r="J702" s="90">
        <v>4.2000000000000003E-2</v>
      </c>
      <c r="K702" s="91">
        <v>4.2000000000000003E-2</v>
      </c>
      <c r="L702" s="90"/>
      <c r="N702" s="92" t="s">
        <v>387</v>
      </c>
      <c r="P702" s="92" t="s">
        <v>980</v>
      </c>
      <c r="Q702" s="92" t="s">
        <v>418</v>
      </c>
      <c r="S702" s="35" t="s">
        <v>190</v>
      </c>
      <c r="T702" s="35" t="s">
        <v>191</v>
      </c>
      <c r="U702" s="35" t="s">
        <v>192</v>
      </c>
      <c r="V702" s="35" t="s">
        <v>978</v>
      </c>
    </row>
    <row r="703" spans="1:22" ht="19.5" customHeight="1" outlineLevel="1" x14ac:dyDescent="0.25">
      <c r="A703" s="76" t="s">
        <v>254</v>
      </c>
      <c r="B703" s="439" t="s">
        <v>981</v>
      </c>
      <c r="C703" s="441" t="s">
        <v>981</v>
      </c>
      <c r="D703" s="454">
        <v>2020</v>
      </c>
      <c r="E703" s="454" t="s">
        <v>215</v>
      </c>
      <c r="F703" s="455">
        <v>330</v>
      </c>
      <c r="G703" s="196">
        <v>5</v>
      </c>
      <c r="H703" s="471">
        <v>818.12423999999999</v>
      </c>
      <c r="I703" s="89">
        <v>818124.24</v>
      </c>
      <c r="J703" s="90">
        <v>0.33</v>
      </c>
      <c r="K703" s="91">
        <v>0.33</v>
      </c>
      <c r="L703" s="90"/>
      <c r="N703" s="92" t="s">
        <v>387</v>
      </c>
      <c r="P703" s="92" t="s">
        <v>982</v>
      </c>
      <c r="Q703" s="92" t="s">
        <v>418</v>
      </c>
      <c r="S703" s="35" t="s">
        <v>190</v>
      </c>
      <c r="T703" s="35" t="s">
        <v>191</v>
      </c>
      <c r="U703" s="35" t="s">
        <v>192</v>
      </c>
      <c r="V703" s="35" t="s">
        <v>981</v>
      </c>
    </row>
    <row r="704" spans="1:22" ht="33.75" customHeight="1" outlineLevel="1" x14ac:dyDescent="0.25">
      <c r="A704" s="76" t="s">
        <v>257</v>
      </c>
      <c r="B704" s="439" t="s">
        <v>983</v>
      </c>
      <c r="C704" s="441" t="s">
        <v>984</v>
      </c>
      <c r="D704" s="454">
        <v>2020</v>
      </c>
      <c r="E704" s="454" t="s">
        <v>28</v>
      </c>
      <c r="F704" s="455">
        <v>455</v>
      </c>
      <c r="G704" s="196">
        <v>15</v>
      </c>
      <c r="H704" s="471">
        <v>789.40721999999994</v>
      </c>
      <c r="I704" s="89">
        <v>789407.22</v>
      </c>
      <c r="J704" s="90">
        <v>0.45500000000000002</v>
      </c>
      <c r="K704" s="91">
        <v>0.45500000000000002</v>
      </c>
      <c r="L704" s="90"/>
      <c r="N704" s="92" t="s">
        <v>387</v>
      </c>
      <c r="P704" s="92" t="s">
        <v>985</v>
      </c>
      <c r="Q704" s="92" t="s">
        <v>418</v>
      </c>
      <c r="S704" s="35" t="s">
        <v>190</v>
      </c>
      <c r="T704" s="35" t="s">
        <v>191</v>
      </c>
      <c r="U704" s="35" t="s">
        <v>192</v>
      </c>
      <c r="V704" s="35" t="s">
        <v>983</v>
      </c>
    </row>
    <row r="705" spans="1:22" ht="32.25" customHeight="1" outlineLevel="1" x14ac:dyDescent="0.25">
      <c r="A705" s="76" t="s">
        <v>260</v>
      </c>
      <c r="B705" s="439" t="s">
        <v>986</v>
      </c>
      <c r="C705" s="441" t="s">
        <v>987</v>
      </c>
      <c r="D705" s="454">
        <v>2020</v>
      </c>
      <c r="E705" s="454" t="s">
        <v>988</v>
      </c>
      <c r="F705" s="455">
        <v>20</v>
      </c>
      <c r="G705" s="196">
        <v>10</v>
      </c>
      <c r="H705" s="471">
        <v>53.694749999999999</v>
      </c>
      <c r="I705" s="89">
        <v>53694.75</v>
      </c>
      <c r="J705" s="90">
        <v>0.02</v>
      </c>
      <c r="K705" s="90"/>
      <c r="L705" s="91">
        <v>0.02</v>
      </c>
      <c r="M705" s="96"/>
      <c r="N705" s="92" t="s">
        <v>989</v>
      </c>
      <c r="P705" s="92" t="s">
        <v>990</v>
      </c>
      <c r="R705" s="92" t="s">
        <v>418</v>
      </c>
      <c r="S705" s="35" t="s">
        <v>190</v>
      </c>
      <c r="T705" s="35" t="s">
        <v>191</v>
      </c>
      <c r="U705" s="35" t="s">
        <v>991</v>
      </c>
      <c r="V705" s="35" t="s">
        <v>986</v>
      </c>
    </row>
    <row r="706" spans="1:22" ht="35.25" customHeight="1" outlineLevel="1" x14ac:dyDescent="0.25">
      <c r="A706" s="76" t="s">
        <v>263</v>
      </c>
      <c r="B706" s="439" t="s">
        <v>414</v>
      </c>
      <c r="C706" s="441" t="s">
        <v>415</v>
      </c>
      <c r="D706" s="454">
        <v>2020</v>
      </c>
      <c r="E706" s="454" t="s">
        <v>28</v>
      </c>
      <c r="F706" s="455">
        <v>15</v>
      </c>
      <c r="G706" s="196">
        <v>50</v>
      </c>
      <c r="H706" s="196">
        <v>172.91129999999998</v>
      </c>
      <c r="I706" s="81">
        <v>172911.3</v>
      </c>
      <c r="J706" s="90">
        <v>3.5000000000000003E-2</v>
      </c>
      <c r="K706" s="90">
        <v>0.02</v>
      </c>
      <c r="L706" s="93">
        <v>1.4999999999999999E-2</v>
      </c>
      <c r="M706" s="96">
        <v>6.3E-2</v>
      </c>
      <c r="N706" s="35" t="s">
        <v>992</v>
      </c>
      <c r="P706" s="94" t="s">
        <v>417</v>
      </c>
      <c r="Q706" s="35" t="s">
        <v>189</v>
      </c>
      <c r="R706" s="94" t="s">
        <v>418</v>
      </c>
      <c r="S706" s="35" t="s">
        <v>325</v>
      </c>
      <c r="T706" s="35" t="s">
        <v>326</v>
      </c>
      <c r="U706" s="35" t="s">
        <v>192</v>
      </c>
      <c r="V706" s="35" t="s">
        <v>414</v>
      </c>
    </row>
    <row r="707" spans="1:22" ht="36" customHeight="1" outlineLevel="1" x14ac:dyDescent="0.25">
      <c r="A707" s="76" t="s">
        <v>266</v>
      </c>
      <c r="B707" s="439" t="s">
        <v>993</v>
      </c>
      <c r="C707" s="441" t="s">
        <v>994</v>
      </c>
      <c r="D707" s="454">
        <v>2020</v>
      </c>
      <c r="E707" s="454" t="s">
        <v>28</v>
      </c>
      <c r="F707" s="455">
        <v>210</v>
      </c>
      <c r="G707" s="196">
        <v>40</v>
      </c>
      <c r="H707" s="196">
        <v>90.578959999999995</v>
      </c>
      <c r="I707" s="81">
        <v>90578.96</v>
      </c>
      <c r="J707" s="90">
        <v>0.21</v>
      </c>
      <c r="K707" s="93">
        <v>0.21</v>
      </c>
      <c r="L707" s="90"/>
      <c r="N707" s="94" t="s">
        <v>314</v>
      </c>
      <c r="P707" s="94" t="s">
        <v>937</v>
      </c>
      <c r="Q707" s="94" t="s">
        <v>418</v>
      </c>
      <c r="S707" s="35" t="s">
        <v>190</v>
      </c>
      <c r="T707" s="35" t="s">
        <v>191</v>
      </c>
      <c r="U707" s="35" t="s">
        <v>192</v>
      </c>
      <c r="V707" s="35" t="s">
        <v>993</v>
      </c>
    </row>
    <row r="708" spans="1:22" ht="36.75" customHeight="1" outlineLevel="1" x14ac:dyDescent="0.25">
      <c r="A708" s="76" t="s">
        <v>269</v>
      </c>
      <c r="B708" s="439" t="s">
        <v>995</v>
      </c>
      <c r="C708" s="441" t="s">
        <v>996</v>
      </c>
      <c r="D708" s="454">
        <v>2020</v>
      </c>
      <c r="E708" s="454" t="s">
        <v>28</v>
      </c>
      <c r="F708" s="455">
        <v>340</v>
      </c>
      <c r="G708" s="196">
        <v>30</v>
      </c>
      <c r="H708" s="196">
        <v>111.31769</v>
      </c>
      <c r="I708" s="81">
        <v>111317.69</v>
      </c>
      <c r="J708" s="90">
        <v>0.34</v>
      </c>
      <c r="K708" s="93">
        <v>0.34</v>
      </c>
      <c r="L708" s="90"/>
      <c r="N708" s="94" t="s">
        <v>239</v>
      </c>
      <c r="P708" s="94" t="s">
        <v>997</v>
      </c>
      <c r="Q708" s="94" t="s">
        <v>418</v>
      </c>
      <c r="S708" s="35" t="s">
        <v>190</v>
      </c>
      <c r="T708" s="35" t="s">
        <v>191</v>
      </c>
      <c r="U708" s="35" t="s">
        <v>192</v>
      </c>
      <c r="V708" s="35" t="s">
        <v>995</v>
      </c>
    </row>
    <row r="709" spans="1:22" ht="36.75" customHeight="1" outlineLevel="1" x14ac:dyDescent="0.25">
      <c r="A709" s="76" t="s">
        <v>273</v>
      </c>
      <c r="B709" s="439" t="s">
        <v>998</v>
      </c>
      <c r="C709" s="441" t="s">
        <v>999</v>
      </c>
      <c r="D709" s="454">
        <v>2020</v>
      </c>
      <c r="E709" s="454" t="s">
        <v>28</v>
      </c>
      <c r="F709" s="455">
        <v>570</v>
      </c>
      <c r="G709" s="196">
        <v>50</v>
      </c>
      <c r="H709" s="196">
        <v>207.44263000000001</v>
      </c>
      <c r="I709" s="81">
        <v>207442.63</v>
      </c>
      <c r="J709" s="90">
        <v>0.56999999999999995</v>
      </c>
      <c r="K709" s="93">
        <v>0.56999999999999995</v>
      </c>
      <c r="L709" s="90"/>
      <c r="N709" s="94" t="s">
        <v>239</v>
      </c>
      <c r="P709" s="94" t="s">
        <v>943</v>
      </c>
      <c r="Q709" s="94" t="s">
        <v>418</v>
      </c>
      <c r="S709" s="35" t="s">
        <v>190</v>
      </c>
      <c r="T709" s="35" t="s">
        <v>191</v>
      </c>
      <c r="U709" s="35" t="s">
        <v>192</v>
      </c>
      <c r="V709" s="35" t="s">
        <v>998</v>
      </c>
    </row>
    <row r="710" spans="1:22" ht="36.75" customHeight="1" outlineLevel="1" x14ac:dyDescent="0.25">
      <c r="A710" s="76" t="s">
        <v>276</v>
      </c>
      <c r="B710" s="439" t="s">
        <v>1000</v>
      </c>
      <c r="C710" s="441" t="s">
        <v>1001</v>
      </c>
      <c r="D710" s="454">
        <v>2020</v>
      </c>
      <c r="E710" s="454" t="s">
        <v>28</v>
      </c>
      <c r="F710" s="455">
        <v>210</v>
      </c>
      <c r="G710" s="196">
        <v>45</v>
      </c>
      <c r="H710" s="196">
        <v>92.999549999999999</v>
      </c>
      <c r="I710" s="81">
        <v>92999.55</v>
      </c>
      <c r="J710" s="90">
        <v>0.21</v>
      </c>
      <c r="K710" s="93">
        <v>0.21</v>
      </c>
      <c r="L710" s="90"/>
      <c r="N710" s="94" t="s">
        <v>239</v>
      </c>
      <c r="P710" s="94" t="s">
        <v>997</v>
      </c>
      <c r="Q710" s="94" t="s">
        <v>418</v>
      </c>
      <c r="S710" s="35" t="s">
        <v>190</v>
      </c>
      <c r="T710" s="35" t="s">
        <v>191</v>
      </c>
      <c r="U710" s="35" t="s">
        <v>192</v>
      </c>
      <c r="V710" s="35" t="s">
        <v>1000</v>
      </c>
    </row>
    <row r="711" spans="1:22" ht="33" customHeight="1" outlineLevel="1" x14ac:dyDescent="0.25">
      <c r="A711" s="76" t="s">
        <v>279</v>
      </c>
      <c r="B711" s="439" t="s">
        <v>1002</v>
      </c>
      <c r="C711" s="441" t="s">
        <v>1003</v>
      </c>
      <c r="D711" s="454">
        <v>2020</v>
      </c>
      <c r="E711" s="454" t="s">
        <v>28</v>
      </c>
      <c r="F711" s="455">
        <v>260</v>
      </c>
      <c r="G711" s="196">
        <v>70</v>
      </c>
      <c r="H711" s="196">
        <v>127.3973</v>
      </c>
      <c r="I711" s="81">
        <v>127397.3</v>
      </c>
      <c r="J711" s="90">
        <v>0.26</v>
      </c>
      <c r="K711" s="93">
        <v>0.26</v>
      </c>
      <c r="L711" s="90"/>
      <c r="N711" s="94" t="s">
        <v>239</v>
      </c>
      <c r="P711" s="94" t="s">
        <v>1004</v>
      </c>
      <c r="Q711" s="94" t="s">
        <v>418</v>
      </c>
      <c r="S711" s="35" t="s">
        <v>190</v>
      </c>
      <c r="T711" s="35" t="s">
        <v>191</v>
      </c>
      <c r="U711" s="35" t="s">
        <v>192</v>
      </c>
      <c r="V711" s="35" t="s">
        <v>1002</v>
      </c>
    </row>
    <row r="712" spans="1:22" s="35" customFormat="1" ht="31.5" outlineLevel="1" x14ac:dyDescent="0.25">
      <c r="A712" s="123" t="s">
        <v>282</v>
      </c>
      <c r="B712" s="439" t="s">
        <v>1005</v>
      </c>
      <c r="C712" s="441" t="s">
        <v>1006</v>
      </c>
      <c r="D712" s="445">
        <v>2020</v>
      </c>
      <c r="E712" s="445" t="s">
        <v>988</v>
      </c>
      <c r="F712" s="455">
        <v>117</v>
      </c>
      <c r="G712" s="441">
        <v>50</v>
      </c>
      <c r="H712" s="441">
        <v>466.53219000000001</v>
      </c>
      <c r="I712" s="124">
        <v>466532.19</v>
      </c>
      <c r="J712" s="125">
        <v>0.11700000000000001</v>
      </c>
      <c r="K712" s="125"/>
      <c r="L712" s="126">
        <v>0.11700000000000001</v>
      </c>
      <c r="N712" s="94" t="s">
        <v>1007</v>
      </c>
      <c r="P712" s="94" t="s">
        <v>1008</v>
      </c>
      <c r="R712" s="94" t="s">
        <v>418</v>
      </c>
      <c r="S712" s="35" t="s">
        <v>190</v>
      </c>
      <c r="T712" s="35" t="s">
        <v>191</v>
      </c>
      <c r="U712" s="35" t="s">
        <v>192</v>
      </c>
      <c r="V712" s="35" t="s">
        <v>1005</v>
      </c>
    </row>
    <row r="713" spans="1:22" s="131" customFormat="1" x14ac:dyDescent="0.25">
      <c r="A713" s="76" t="s">
        <v>284</v>
      </c>
      <c r="B713" s="127" t="s">
        <v>1009</v>
      </c>
      <c r="C713" s="127" t="s">
        <v>1009</v>
      </c>
      <c r="D713" s="12">
        <v>2019</v>
      </c>
      <c r="E713" s="163" t="s">
        <v>28</v>
      </c>
      <c r="F713" s="399">
        <v>114</v>
      </c>
      <c r="G713" s="421">
        <v>20</v>
      </c>
      <c r="H713" s="422">
        <v>58.147390000000001</v>
      </c>
      <c r="I713" s="128" t="s">
        <v>246</v>
      </c>
      <c r="J713" s="129"/>
      <c r="K713" s="129"/>
      <c r="L713" s="129">
        <v>796</v>
      </c>
      <c r="M713" s="130">
        <v>43251</v>
      </c>
    </row>
    <row r="714" spans="1:22" s="131" customFormat="1" x14ac:dyDescent="0.25">
      <c r="A714" s="123" t="s">
        <v>287</v>
      </c>
      <c r="B714" s="127" t="s">
        <v>1010</v>
      </c>
      <c r="C714" s="133" t="s">
        <v>1010</v>
      </c>
      <c r="D714" s="12">
        <v>2019</v>
      </c>
      <c r="E714" s="163" t="s">
        <v>1011</v>
      </c>
      <c r="F714" s="399">
        <v>30</v>
      </c>
      <c r="G714" s="421">
        <v>95</v>
      </c>
      <c r="H714" s="473">
        <v>58.807838079891951</v>
      </c>
      <c r="I714" s="132" t="s">
        <v>1012</v>
      </c>
      <c r="J714" s="129"/>
      <c r="K714" s="129"/>
      <c r="L714" s="129">
        <v>1220</v>
      </c>
      <c r="M714" s="130">
        <v>43315</v>
      </c>
    </row>
    <row r="715" spans="1:22" s="131" customFormat="1" ht="16.5" customHeight="1" x14ac:dyDescent="0.25">
      <c r="A715" s="76" t="s">
        <v>290</v>
      </c>
      <c r="B715" s="127" t="s">
        <v>1013</v>
      </c>
      <c r="C715" s="127" t="s">
        <v>1013</v>
      </c>
      <c r="D715" s="12">
        <v>2019</v>
      </c>
      <c r="E715" s="163" t="s">
        <v>28</v>
      </c>
      <c r="F715" s="399">
        <v>440</v>
      </c>
      <c r="G715" s="421">
        <v>12</v>
      </c>
      <c r="H715" s="422">
        <v>139.97917000000001</v>
      </c>
      <c r="I715" s="128" t="s">
        <v>1014</v>
      </c>
      <c r="J715" s="129"/>
      <c r="K715" s="129"/>
      <c r="L715" s="129">
        <v>220</v>
      </c>
      <c r="M715" s="130">
        <v>42787</v>
      </c>
    </row>
    <row r="716" spans="1:22" s="131" customFormat="1" ht="18.75" customHeight="1" x14ac:dyDescent="0.25">
      <c r="A716" s="123" t="s">
        <v>293</v>
      </c>
      <c r="B716" s="127" t="s">
        <v>1015</v>
      </c>
      <c r="C716" s="127" t="s">
        <v>1015</v>
      </c>
      <c r="D716" s="12">
        <v>2019</v>
      </c>
      <c r="E716" s="163" t="s">
        <v>28</v>
      </c>
      <c r="F716" s="399">
        <v>370</v>
      </c>
      <c r="G716" s="421">
        <v>8</v>
      </c>
      <c r="H716" s="422">
        <v>68.587879999999998</v>
      </c>
      <c r="I716" s="128" t="s">
        <v>208</v>
      </c>
      <c r="J716" s="129"/>
      <c r="K716" s="129"/>
      <c r="L716" s="129">
        <v>982</v>
      </c>
      <c r="M716" s="130">
        <v>42923</v>
      </c>
    </row>
    <row r="717" spans="1:22" s="131" customFormat="1" ht="16.5" customHeight="1" x14ac:dyDescent="0.25">
      <c r="A717" s="76" t="s">
        <v>296</v>
      </c>
      <c r="B717" s="127" t="s">
        <v>1016</v>
      </c>
      <c r="C717" s="127" t="s">
        <v>1016</v>
      </c>
      <c r="D717" s="12">
        <v>2019</v>
      </c>
      <c r="E717" s="163" t="s">
        <v>28</v>
      </c>
      <c r="F717" s="399">
        <v>140</v>
      </c>
      <c r="G717" s="421">
        <v>10</v>
      </c>
      <c r="H717" s="422">
        <v>66.857129999999998</v>
      </c>
      <c r="I717" s="128" t="s">
        <v>208</v>
      </c>
      <c r="J717" s="129"/>
      <c r="K717" s="129"/>
      <c r="L717" s="129">
        <v>248</v>
      </c>
      <c r="M717" s="130">
        <v>42796</v>
      </c>
    </row>
    <row r="718" spans="1:22" s="131" customFormat="1" x14ac:dyDescent="0.25">
      <c r="A718" s="123" t="s">
        <v>299</v>
      </c>
      <c r="B718" s="127" t="s">
        <v>1017</v>
      </c>
      <c r="C718" s="127" t="s">
        <v>1017</v>
      </c>
      <c r="D718" s="12">
        <v>2019</v>
      </c>
      <c r="E718" s="163" t="s">
        <v>28</v>
      </c>
      <c r="F718" s="399">
        <v>220</v>
      </c>
      <c r="G718" s="421">
        <v>15</v>
      </c>
      <c r="H718" s="422">
        <v>33.102669999999996</v>
      </c>
      <c r="I718" s="128" t="s">
        <v>246</v>
      </c>
      <c r="J718" s="129"/>
      <c r="K718" s="129"/>
      <c r="L718" s="129">
        <v>1405</v>
      </c>
      <c r="M718" s="130">
        <v>42262</v>
      </c>
    </row>
    <row r="719" spans="1:22" s="131" customFormat="1" ht="15.75" customHeight="1" x14ac:dyDescent="0.25">
      <c r="A719" s="76" t="s">
        <v>302</v>
      </c>
      <c r="B719" s="127" t="s">
        <v>1018</v>
      </c>
      <c r="C719" s="127" t="s">
        <v>1018</v>
      </c>
      <c r="D719" s="12">
        <v>2019</v>
      </c>
      <c r="E719" s="163" t="s">
        <v>28</v>
      </c>
      <c r="F719" s="399">
        <v>140</v>
      </c>
      <c r="G719" s="421">
        <v>60</v>
      </c>
      <c r="H719" s="422">
        <v>46.782609999999998</v>
      </c>
      <c r="I719" s="128" t="s">
        <v>1019</v>
      </c>
      <c r="J719" s="129"/>
      <c r="K719" s="129"/>
      <c r="L719" s="129">
        <v>1683</v>
      </c>
      <c r="M719" s="130">
        <v>42307</v>
      </c>
    </row>
    <row r="720" spans="1:22" s="131" customFormat="1" x14ac:dyDescent="0.25">
      <c r="A720" s="123" t="s">
        <v>305</v>
      </c>
      <c r="B720" s="127" t="s">
        <v>1020</v>
      </c>
      <c r="C720" s="127" t="s">
        <v>1020</v>
      </c>
      <c r="D720" s="12">
        <v>2019</v>
      </c>
      <c r="E720" s="163" t="s">
        <v>28</v>
      </c>
      <c r="F720" s="399">
        <v>250</v>
      </c>
      <c r="G720" s="421">
        <v>15</v>
      </c>
      <c r="H720" s="422">
        <v>35.876370000000001</v>
      </c>
      <c r="I720" s="128" t="s">
        <v>246</v>
      </c>
      <c r="J720" s="129"/>
      <c r="K720" s="129"/>
      <c r="L720" s="129">
        <v>467</v>
      </c>
      <c r="M720" s="130">
        <v>42468</v>
      </c>
    </row>
    <row r="721" spans="1:13" s="131" customFormat="1" x14ac:dyDescent="0.25">
      <c r="A721" s="76" t="s">
        <v>308</v>
      </c>
      <c r="B721" s="127" t="s">
        <v>1021</v>
      </c>
      <c r="C721" s="127" t="s">
        <v>1021</v>
      </c>
      <c r="D721" s="12">
        <v>2019</v>
      </c>
      <c r="E721" s="163" t="s">
        <v>28</v>
      </c>
      <c r="F721" s="399">
        <v>60</v>
      </c>
      <c r="G721" s="421">
        <v>15</v>
      </c>
      <c r="H721" s="422">
        <v>28.599820000000001</v>
      </c>
      <c r="I721" s="128" t="s">
        <v>1022</v>
      </c>
      <c r="J721" s="129"/>
      <c r="K721" s="129"/>
      <c r="L721" s="129">
        <v>557</v>
      </c>
      <c r="M721" s="130">
        <v>42485</v>
      </c>
    </row>
    <row r="722" spans="1:13" s="131" customFormat="1" x14ac:dyDescent="0.25">
      <c r="A722" s="123" t="s">
        <v>311</v>
      </c>
      <c r="B722" s="127" t="s">
        <v>1023</v>
      </c>
      <c r="C722" s="127" t="s">
        <v>1023</v>
      </c>
      <c r="D722" s="12">
        <v>2019</v>
      </c>
      <c r="E722" s="163" t="s">
        <v>215</v>
      </c>
      <c r="F722" s="399">
        <v>220</v>
      </c>
      <c r="G722" s="421">
        <v>7</v>
      </c>
      <c r="H722" s="422">
        <v>26.18798</v>
      </c>
      <c r="I722" s="128" t="s">
        <v>216</v>
      </c>
      <c r="J722" s="129"/>
      <c r="K722" s="129"/>
      <c r="L722" s="129">
        <v>178</v>
      </c>
      <c r="M722" s="130">
        <v>42779</v>
      </c>
    </row>
    <row r="723" spans="1:13" s="131" customFormat="1" x14ac:dyDescent="0.25">
      <c r="A723" s="76" t="s">
        <v>315</v>
      </c>
      <c r="B723" s="127" t="s">
        <v>1024</v>
      </c>
      <c r="C723" s="127" t="s">
        <v>1024</v>
      </c>
      <c r="D723" s="12">
        <v>2019</v>
      </c>
      <c r="E723" s="163" t="s">
        <v>28</v>
      </c>
      <c r="F723" s="399">
        <v>310</v>
      </c>
      <c r="G723" s="421">
        <v>15</v>
      </c>
      <c r="H723" s="422">
        <v>100.69201</v>
      </c>
      <c r="I723" s="128" t="s">
        <v>235</v>
      </c>
      <c r="J723" s="129"/>
      <c r="K723" s="129"/>
      <c r="L723" s="129">
        <v>1861</v>
      </c>
      <c r="M723" s="130">
        <v>42842</v>
      </c>
    </row>
    <row r="724" spans="1:13" s="131" customFormat="1" ht="15.75" customHeight="1" x14ac:dyDescent="0.25">
      <c r="A724" s="123" t="s">
        <v>318</v>
      </c>
      <c r="B724" s="127" t="s">
        <v>1025</v>
      </c>
      <c r="C724" s="127" t="s">
        <v>1025</v>
      </c>
      <c r="D724" s="12">
        <v>2019</v>
      </c>
      <c r="E724" s="163" t="s">
        <v>28</v>
      </c>
      <c r="F724" s="399">
        <v>57</v>
      </c>
      <c r="G724" s="421">
        <v>15</v>
      </c>
      <c r="H724" s="422">
        <v>12.16985</v>
      </c>
      <c r="I724" s="128" t="s">
        <v>208</v>
      </c>
      <c r="J724" s="129"/>
      <c r="K724" s="129"/>
      <c r="L724" s="129">
        <v>132</v>
      </c>
      <c r="M724" s="130">
        <v>42409</v>
      </c>
    </row>
    <row r="725" spans="1:13" s="131" customFormat="1" ht="15" customHeight="1" x14ac:dyDescent="0.25">
      <c r="A725" s="76" t="s">
        <v>321</v>
      </c>
      <c r="B725" s="127" t="s">
        <v>1026</v>
      </c>
      <c r="C725" s="133" t="s">
        <v>1026</v>
      </c>
      <c r="D725" s="12">
        <v>2019</v>
      </c>
      <c r="E725" s="163" t="s">
        <v>28</v>
      </c>
      <c r="F725" s="399">
        <v>500</v>
      </c>
      <c r="G725" s="421">
        <v>150</v>
      </c>
      <c r="H725" s="422">
        <v>397.30733000000004</v>
      </c>
      <c r="I725" s="134" t="s">
        <v>1027</v>
      </c>
      <c r="J725" s="129"/>
      <c r="K725" s="129"/>
      <c r="L725" s="129">
        <v>192</v>
      </c>
      <c r="M725" s="130">
        <v>42418</v>
      </c>
    </row>
    <row r="726" spans="1:13" s="131" customFormat="1" ht="19.5" customHeight="1" x14ac:dyDescent="0.25">
      <c r="A726" s="123" t="s">
        <v>327</v>
      </c>
      <c r="B726" s="127" t="s">
        <v>1028</v>
      </c>
      <c r="C726" s="127" t="s">
        <v>1028</v>
      </c>
      <c r="D726" s="12">
        <v>2019</v>
      </c>
      <c r="E726" s="163" t="s">
        <v>28</v>
      </c>
      <c r="F726" s="399">
        <v>310</v>
      </c>
      <c r="G726" s="421">
        <v>50</v>
      </c>
      <c r="H726" s="422">
        <v>54.970649999999999</v>
      </c>
      <c r="I726" s="128" t="s">
        <v>208</v>
      </c>
      <c r="J726" s="129"/>
      <c r="K726" s="129"/>
      <c r="L726" s="129">
        <v>165</v>
      </c>
      <c r="M726" s="130">
        <v>42780</v>
      </c>
    </row>
    <row r="727" spans="1:13" s="131" customFormat="1" ht="15" customHeight="1" x14ac:dyDescent="0.25">
      <c r="A727" s="76" t="s">
        <v>330</v>
      </c>
      <c r="B727" s="127" t="s">
        <v>1029</v>
      </c>
      <c r="C727" s="127" t="s">
        <v>1029</v>
      </c>
      <c r="D727" s="12">
        <v>2019</v>
      </c>
      <c r="E727" s="163" t="s">
        <v>28</v>
      </c>
      <c r="F727" s="399">
        <v>280</v>
      </c>
      <c r="G727" s="421">
        <v>35</v>
      </c>
      <c r="H727" s="422">
        <v>51.153709999999997</v>
      </c>
      <c r="I727" s="128" t="s">
        <v>208</v>
      </c>
      <c r="J727" s="129"/>
      <c r="K727" s="129"/>
      <c r="L727" s="129">
        <v>374</v>
      </c>
      <c r="M727" s="130">
        <v>42816</v>
      </c>
    </row>
    <row r="728" spans="1:13" s="131" customFormat="1" ht="16.5" customHeight="1" x14ac:dyDescent="0.25">
      <c r="A728" s="123" t="s">
        <v>334</v>
      </c>
      <c r="B728" s="127" t="s">
        <v>1030</v>
      </c>
      <c r="C728" s="127" t="s">
        <v>1030</v>
      </c>
      <c r="D728" s="12">
        <v>2019</v>
      </c>
      <c r="E728" s="163" t="s">
        <v>28</v>
      </c>
      <c r="F728" s="399">
        <v>180</v>
      </c>
      <c r="G728" s="421">
        <v>20</v>
      </c>
      <c r="H728" s="422">
        <v>36.070540000000001</v>
      </c>
      <c r="I728" s="128" t="s">
        <v>208</v>
      </c>
      <c r="J728" s="129"/>
      <c r="K728" s="129"/>
      <c r="L728" s="129">
        <v>519</v>
      </c>
      <c r="M728" s="130">
        <v>42837</v>
      </c>
    </row>
    <row r="729" spans="1:13" s="131" customFormat="1" ht="18" customHeight="1" x14ac:dyDescent="0.25">
      <c r="A729" s="76" t="s">
        <v>337</v>
      </c>
      <c r="B729" s="127" t="s">
        <v>1031</v>
      </c>
      <c r="C729" s="127" t="s">
        <v>1031</v>
      </c>
      <c r="D729" s="12">
        <v>2019</v>
      </c>
      <c r="E729" s="163" t="s">
        <v>28</v>
      </c>
      <c r="F729" s="399">
        <v>330</v>
      </c>
      <c r="G729" s="421">
        <v>15</v>
      </c>
      <c r="H729" s="422">
        <v>111.96061999999999</v>
      </c>
      <c r="I729" s="128" t="s">
        <v>347</v>
      </c>
      <c r="J729" s="129"/>
      <c r="K729" s="129"/>
      <c r="L729" s="129">
        <v>526</v>
      </c>
      <c r="M729" s="130">
        <v>42839</v>
      </c>
    </row>
    <row r="730" spans="1:13" s="131" customFormat="1" ht="15.75" customHeight="1" x14ac:dyDescent="0.25">
      <c r="A730" s="123" t="s">
        <v>341</v>
      </c>
      <c r="B730" s="127" t="s">
        <v>1032</v>
      </c>
      <c r="C730" s="127" t="s">
        <v>1032</v>
      </c>
      <c r="D730" s="12">
        <v>2019</v>
      </c>
      <c r="E730" s="163" t="s">
        <v>28</v>
      </c>
      <c r="F730" s="399">
        <v>400</v>
      </c>
      <c r="G730" s="421">
        <v>15</v>
      </c>
      <c r="H730" s="422">
        <v>128.06933999999998</v>
      </c>
      <c r="I730" s="134" t="s">
        <v>1033</v>
      </c>
      <c r="J730" s="129"/>
      <c r="K730" s="129"/>
      <c r="L730" s="129">
        <v>549</v>
      </c>
      <c r="M730" s="130">
        <v>42839</v>
      </c>
    </row>
    <row r="731" spans="1:13" s="131" customFormat="1" x14ac:dyDescent="0.25">
      <c r="A731" s="76" t="s">
        <v>344</v>
      </c>
      <c r="B731" s="127" t="s">
        <v>1034</v>
      </c>
      <c r="C731" s="127" t="s">
        <v>1034</v>
      </c>
      <c r="D731" s="12">
        <v>2019</v>
      </c>
      <c r="E731" s="163" t="s">
        <v>28</v>
      </c>
      <c r="F731" s="399">
        <v>270</v>
      </c>
      <c r="G731" s="421">
        <v>30</v>
      </c>
      <c r="H731" s="422">
        <v>51.00273</v>
      </c>
      <c r="I731" s="128" t="s">
        <v>340</v>
      </c>
      <c r="J731" s="129"/>
      <c r="K731" s="129"/>
      <c r="L731" s="129">
        <v>917</v>
      </c>
      <c r="M731" s="130">
        <v>42909</v>
      </c>
    </row>
    <row r="732" spans="1:13" s="131" customFormat="1" x14ac:dyDescent="0.25">
      <c r="A732" s="123" t="s">
        <v>348</v>
      </c>
      <c r="B732" s="127" t="s">
        <v>1035</v>
      </c>
      <c r="C732" s="127" t="s">
        <v>1035</v>
      </c>
      <c r="D732" s="12">
        <v>2019</v>
      </c>
      <c r="E732" s="163" t="s">
        <v>28</v>
      </c>
      <c r="F732" s="399">
        <v>95</v>
      </c>
      <c r="G732" s="421">
        <v>55</v>
      </c>
      <c r="H732" s="422">
        <v>17.840349999999997</v>
      </c>
      <c r="I732" s="128" t="s">
        <v>1036</v>
      </c>
      <c r="J732" s="129"/>
      <c r="K732" s="129"/>
      <c r="L732" s="129">
        <v>1147</v>
      </c>
      <c r="M732" s="130">
        <v>42951</v>
      </c>
    </row>
    <row r="733" spans="1:13" s="131" customFormat="1" x14ac:dyDescent="0.25">
      <c r="A733" s="76" t="s">
        <v>351</v>
      </c>
      <c r="B733" s="127" t="s">
        <v>1037</v>
      </c>
      <c r="C733" s="127" t="s">
        <v>1037</v>
      </c>
      <c r="D733" s="12">
        <v>2019</v>
      </c>
      <c r="E733" s="163" t="s">
        <v>28</v>
      </c>
      <c r="F733" s="399">
        <v>230</v>
      </c>
      <c r="G733" s="421">
        <v>20</v>
      </c>
      <c r="H733" s="422">
        <v>37.26341</v>
      </c>
      <c r="I733" s="128" t="s">
        <v>425</v>
      </c>
      <c r="J733" s="129"/>
      <c r="K733" s="129"/>
      <c r="L733" s="129">
        <v>1345</v>
      </c>
      <c r="M733" s="130">
        <v>42983</v>
      </c>
    </row>
    <row r="734" spans="1:13" s="131" customFormat="1" ht="20.25" customHeight="1" x14ac:dyDescent="0.25">
      <c r="A734" s="123" t="s">
        <v>354</v>
      </c>
      <c r="B734" s="472" t="s">
        <v>1038</v>
      </c>
      <c r="C734" s="472" t="s">
        <v>1038</v>
      </c>
      <c r="D734" s="12">
        <v>2019</v>
      </c>
      <c r="E734" s="163" t="s">
        <v>28</v>
      </c>
      <c r="F734" s="399">
        <v>47</v>
      </c>
      <c r="G734" s="421">
        <v>85</v>
      </c>
      <c r="H734" s="422">
        <v>19.122610000000002</v>
      </c>
      <c r="I734" s="128" t="s">
        <v>1039</v>
      </c>
      <c r="J734" s="129"/>
      <c r="K734" s="129"/>
      <c r="L734" s="129">
        <v>1767</v>
      </c>
      <c r="M734" s="130">
        <v>43049</v>
      </c>
    </row>
    <row r="735" spans="1:13" s="131" customFormat="1" ht="21.75" customHeight="1" x14ac:dyDescent="0.25">
      <c r="A735" s="76" t="s">
        <v>358</v>
      </c>
      <c r="B735" s="472" t="s">
        <v>1040</v>
      </c>
      <c r="C735" s="472" t="s">
        <v>1040</v>
      </c>
      <c r="D735" s="12">
        <v>2019</v>
      </c>
      <c r="E735" s="163" t="s">
        <v>28</v>
      </c>
      <c r="F735" s="399">
        <v>14</v>
      </c>
      <c r="G735" s="421">
        <v>15</v>
      </c>
      <c r="H735" s="422">
        <v>12.67708</v>
      </c>
      <c r="I735" s="128" t="s">
        <v>1041</v>
      </c>
      <c r="J735" s="129"/>
      <c r="K735" s="129"/>
      <c r="L735" s="129">
        <v>1501</v>
      </c>
      <c r="M735" s="130">
        <v>43362</v>
      </c>
    </row>
    <row r="736" spans="1:13" s="131" customFormat="1" ht="19.5" customHeight="1" x14ac:dyDescent="0.25">
      <c r="A736" s="123" t="s">
        <v>361</v>
      </c>
      <c r="B736" s="472" t="s">
        <v>1042</v>
      </c>
      <c r="C736" s="472" t="s">
        <v>1042</v>
      </c>
      <c r="D736" s="12">
        <v>2019</v>
      </c>
      <c r="E736" s="163" t="s">
        <v>215</v>
      </c>
      <c r="F736" s="399">
        <v>20</v>
      </c>
      <c r="G736" s="421">
        <v>7</v>
      </c>
      <c r="H736" s="422">
        <v>17.404109999999999</v>
      </c>
      <c r="I736" s="128" t="s">
        <v>1043</v>
      </c>
      <c r="J736" s="129"/>
      <c r="K736" s="129"/>
      <c r="L736" s="129">
        <v>1664</v>
      </c>
      <c r="M736" s="130">
        <v>43391</v>
      </c>
    </row>
    <row r="737" spans="1:13" s="131" customFormat="1" ht="20.25" customHeight="1" x14ac:dyDescent="0.25">
      <c r="A737" s="76" t="s">
        <v>363</v>
      </c>
      <c r="B737" s="472" t="s">
        <v>1044</v>
      </c>
      <c r="C737" s="472" t="s">
        <v>1044</v>
      </c>
      <c r="D737" s="12">
        <v>2019</v>
      </c>
      <c r="E737" s="163" t="s">
        <v>215</v>
      </c>
      <c r="F737" s="399">
        <v>55</v>
      </c>
      <c r="G737" s="421">
        <v>7</v>
      </c>
      <c r="H737" s="422">
        <v>27.016500000000001</v>
      </c>
      <c r="I737" s="128" t="s">
        <v>1043</v>
      </c>
      <c r="J737" s="129"/>
      <c r="K737" s="129"/>
      <c r="L737" s="129">
        <v>1698</v>
      </c>
      <c r="M737" s="130">
        <v>43395</v>
      </c>
    </row>
    <row r="738" spans="1:13" s="131" customFormat="1" ht="17.25" customHeight="1" x14ac:dyDescent="0.25">
      <c r="A738" s="123" t="s">
        <v>366</v>
      </c>
      <c r="B738" s="472" t="s">
        <v>1045</v>
      </c>
      <c r="C738" s="472" t="s">
        <v>1045</v>
      </c>
      <c r="D738" s="12">
        <v>2019</v>
      </c>
      <c r="E738" s="163" t="s">
        <v>215</v>
      </c>
      <c r="F738" s="399">
        <v>27</v>
      </c>
      <c r="G738" s="421">
        <v>7</v>
      </c>
      <c r="H738" s="422">
        <v>17.727259999999998</v>
      </c>
      <c r="I738" s="128" t="s">
        <v>1043</v>
      </c>
      <c r="J738" s="129"/>
      <c r="K738" s="129"/>
      <c r="L738" s="129">
        <v>98</v>
      </c>
      <c r="M738" s="130">
        <v>43494</v>
      </c>
    </row>
    <row r="739" spans="1:13" s="131" customFormat="1" ht="20.25" customHeight="1" x14ac:dyDescent="0.25">
      <c r="A739" s="76" t="s">
        <v>369</v>
      </c>
      <c r="B739" s="472" t="s">
        <v>1046</v>
      </c>
      <c r="C739" s="472" t="s">
        <v>1046</v>
      </c>
      <c r="D739" s="12">
        <v>2019</v>
      </c>
      <c r="E739" s="163" t="s">
        <v>28</v>
      </c>
      <c r="F739" s="399">
        <v>140</v>
      </c>
      <c r="G739" s="421">
        <v>15</v>
      </c>
      <c r="H739" s="422">
        <v>75.730229999999992</v>
      </c>
      <c r="I739" s="128" t="s">
        <v>1047</v>
      </c>
      <c r="J739" s="129"/>
      <c r="K739" s="129"/>
      <c r="L739" s="129">
        <v>174</v>
      </c>
      <c r="M739" s="130">
        <v>43509</v>
      </c>
    </row>
    <row r="740" spans="1:13" s="131" customFormat="1" ht="19.5" customHeight="1" x14ac:dyDescent="0.25">
      <c r="A740" s="123" t="s">
        <v>372</v>
      </c>
      <c r="B740" s="472" t="s">
        <v>1048</v>
      </c>
      <c r="C740" s="472" t="s">
        <v>1048</v>
      </c>
      <c r="D740" s="12">
        <v>2019</v>
      </c>
      <c r="E740" s="163" t="s">
        <v>28</v>
      </c>
      <c r="F740" s="399">
        <v>30</v>
      </c>
      <c r="G740" s="421">
        <v>15</v>
      </c>
      <c r="H740" s="422">
        <v>15.765649999999999</v>
      </c>
      <c r="I740" s="128" t="s">
        <v>1041</v>
      </c>
      <c r="J740" s="129"/>
      <c r="K740" s="129"/>
      <c r="L740" s="129">
        <v>232</v>
      </c>
      <c r="M740" s="130">
        <v>43517</v>
      </c>
    </row>
    <row r="741" spans="1:13" s="131" customFormat="1" x14ac:dyDescent="0.25">
      <c r="A741" s="76" t="s">
        <v>375</v>
      </c>
      <c r="B741" s="472" t="s">
        <v>1049</v>
      </c>
      <c r="C741" s="472" t="s">
        <v>1049</v>
      </c>
      <c r="D741" s="12">
        <v>2019</v>
      </c>
      <c r="E741" s="163" t="s">
        <v>28</v>
      </c>
      <c r="F741" s="399">
        <v>210</v>
      </c>
      <c r="G741" s="421">
        <v>15</v>
      </c>
      <c r="H741" s="422">
        <v>40.06362</v>
      </c>
      <c r="I741" s="128" t="s">
        <v>340</v>
      </c>
      <c r="J741" s="129"/>
      <c r="K741" s="129"/>
      <c r="L741" s="129">
        <v>653</v>
      </c>
      <c r="M741" s="130">
        <v>42860</v>
      </c>
    </row>
    <row r="742" spans="1:13" s="131" customFormat="1" x14ac:dyDescent="0.25">
      <c r="A742" s="123" t="s">
        <v>378</v>
      </c>
      <c r="B742" s="127" t="s">
        <v>1050</v>
      </c>
      <c r="C742" s="127" t="s">
        <v>1050</v>
      </c>
      <c r="D742" s="12">
        <v>2019</v>
      </c>
      <c r="E742" s="163" t="s">
        <v>28</v>
      </c>
      <c r="F742" s="399">
        <v>330</v>
      </c>
      <c r="G742" s="421">
        <v>25</v>
      </c>
      <c r="H742" s="422">
        <v>64.206190000000007</v>
      </c>
      <c r="I742" s="128" t="s">
        <v>340</v>
      </c>
      <c r="J742" s="129"/>
      <c r="K742" s="129"/>
      <c r="L742" s="129">
        <v>498</v>
      </c>
      <c r="M742" s="130">
        <v>42832</v>
      </c>
    </row>
    <row r="743" spans="1:13" s="131" customFormat="1" x14ac:dyDescent="0.25">
      <c r="A743" s="76" t="s">
        <v>381</v>
      </c>
      <c r="B743" s="127" t="s">
        <v>1051</v>
      </c>
      <c r="C743" s="127" t="s">
        <v>1051</v>
      </c>
      <c r="D743" s="12">
        <v>2019</v>
      </c>
      <c r="E743" s="163" t="s">
        <v>28</v>
      </c>
      <c r="F743" s="399">
        <v>200</v>
      </c>
      <c r="G743" s="421">
        <v>15</v>
      </c>
      <c r="H743" s="422">
        <v>37.1723</v>
      </c>
      <c r="I743" s="128" t="s">
        <v>340</v>
      </c>
      <c r="J743" s="129"/>
      <c r="K743" s="129"/>
      <c r="L743" s="129">
        <v>342</v>
      </c>
      <c r="M743" s="130">
        <v>42811</v>
      </c>
    </row>
    <row r="744" spans="1:13" s="131" customFormat="1" ht="31.5" x14ac:dyDescent="0.25">
      <c r="A744" s="123" t="s">
        <v>384</v>
      </c>
      <c r="B744" s="472" t="s">
        <v>1052</v>
      </c>
      <c r="C744" s="472" t="s">
        <v>1052</v>
      </c>
      <c r="D744" s="12">
        <v>2019</v>
      </c>
      <c r="E744" s="163" t="s">
        <v>215</v>
      </c>
      <c r="F744" s="399">
        <v>240</v>
      </c>
      <c r="G744" s="421">
        <v>10</v>
      </c>
      <c r="H744" s="422">
        <v>23.954919999999998</v>
      </c>
      <c r="I744" s="128" t="s">
        <v>204</v>
      </c>
      <c r="J744" s="129"/>
      <c r="K744" s="129"/>
      <c r="L744" s="129">
        <v>902</v>
      </c>
      <c r="M744" s="130">
        <v>42907</v>
      </c>
    </row>
    <row r="745" spans="1:13" s="131" customFormat="1" x14ac:dyDescent="0.25">
      <c r="A745" s="76" t="s">
        <v>388</v>
      </c>
      <c r="B745" s="472" t="s">
        <v>1053</v>
      </c>
      <c r="C745" s="472" t="s">
        <v>1053</v>
      </c>
      <c r="D745" s="12">
        <v>2019</v>
      </c>
      <c r="E745" s="163" t="s">
        <v>28</v>
      </c>
      <c r="F745" s="399">
        <v>210</v>
      </c>
      <c r="G745" s="421">
        <v>15</v>
      </c>
      <c r="H745" s="422">
        <v>40.971419999999995</v>
      </c>
      <c r="I745" s="128" t="s">
        <v>340</v>
      </c>
      <c r="J745" s="129"/>
      <c r="K745" s="129"/>
      <c r="L745" s="129">
        <v>694</v>
      </c>
      <c r="M745" s="130">
        <v>42867</v>
      </c>
    </row>
    <row r="746" spans="1:13" s="131" customFormat="1" ht="19.5" customHeight="1" x14ac:dyDescent="0.25">
      <c r="A746" s="123" t="s">
        <v>391</v>
      </c>
      <c r="B746" s="472" t="s">
        <v>1054</v>
      </c>
      <c r="C746" s="472" t="s">
        <v>1054</v>
      </c>
      <c r="D746" s="12">
        <v>2019</v>
      </c>
      <c r="E746" s="163" t="s">
        <v>28</v>
      </c>
      <c r="F746" s="399">
        <v>240</v>
      </c>
      <c r="G746" s="421">
        <v>15</v>
      </c>
      <c r="H746" s="422">
        <v>83.254369999999994</v>
      </c>
      <c r="I746" s="128" t="s">
        <v>1055</v>
      </c>
      <c r="J746" s="129"/>
      <c r="K746" s="129"/>
      <c r="L746" s="129">
        <v>1254</v>
      </c>
      <c r="M746" s="130">
        <v>42230</v>
      </c>
    </row>
    <row r="747" spans="1:13" s="131" customFormat="1" x14ac:dyDescent="0.25">
      <c r="A747" s="76" t="s">
        <v>395</v>
      </c>
      <c r="B747" s="472" t="s">
        <v>1056</v>
      </c>
      <c r="C747" s="472" t="s">
        <v>1056</v>
      </c>
      <c r="D747" s="12">
        <v>2019</v>
      </c>
      <c r="E747" s="163" t="s">
        <v>28</v>
      </c>
      <c r="F747" s="399">
        <v>580</v>
      </c>
      <c r="G747" s="421">
        <v>30</v>
      </c>
      <c r="H747" s="422">
        <v>168.72259</v>
      </c>
      <c r="I747" s="128" t="s">
        <v>1057</v>
      </c>
      <c r="J747" s="129"/>
      <c r="K747" s="129"/>
      <c r="L747" s="129">
        <v>1377</v>
      </c>
      <c r="M747" s="130">
        <v>42257</v>
      </c>
    </row>
    <row r="748" spans="1:13" s="131" customFormat="1" x14ac:dyDescent="0.25">
      <c r="A748" s="123" t="s">
        <v>398</v>
      </c>
      <c r="B748" s="472" t="s">
        <v>1058</v>
      </c>
      <c r="C748" s="472" t="s">
        <v>1058</v>
      </c>
      <c r="D748" s="12">
        <v>2019</v>
      </c>
      <c r="E748" s="163" t="s">
        <v>28</v>
      </c>
      <c r="F748" s="399">
        <v>240</v>
      </c>
      <c r="G748" s="421">
        <v>15</v>
      </c>
      <c r="H748" s="422">
        <v>55.34355</v>
      </c>
      <c r="I748" s="128" t="s">
        <v>340</v>
      </c>
      <c r="J748" s="129"/>
      <c r="K748" s="129"/>
      <c r="L748" s="129">
        <v>1736</v>
      </c>
      <c r="M748" s="130">
        <v>42664</v>
      </c>
    </row>
    <row r="749" spans="1:13" s="131" customFormat="1" x14ac:dyDescent="0.25">
      <c r="A749" s="76" t="s">
        <v>401</v>
      </c>
      <c r="B749" s="472" t="s">
        <v>1059</v>
      </c>
      <c r="C749" s="472" t="s">
        <v>1059</v>
      </c>
      <c r="D749" s="12">
        <v>2019</v>
      </c>
      <c r="E749" s="163" t="s">
        <v>215</v>
      </c>
      <c r="F749" s="399">
        <v>150</v>
      </c>
      <c r="G749" s="421">
        <v>5</v>
      </c>
      <c r="H749" s="422">
        <v>26.06024</v>
      </c>
      <c r="I749" s="128" t="s">
        <v>340</v>
      </c>
      <c r="J749" s="129"/>
      <c r="K749" s="129"/>
      <c r="L749" s="129">
        <v>2135</v>
      </c>
      <c r="M749" s="130">
        <v>42730</v>
      </c>
    </row>
    <row r="750" spans="1:13" s="131" customFormat="1" ht="19.5" customHeight="1" x14ac:dyDescent="0.25">
      <c r="A750" s="123" t="s">
        <v>405</v>
      </c>
      <c r="B750" s="472" t="s">
        <v>1060</v>
      </c>
      <c r="C750" s="472" t="s">
        <v>1060</v>
      </c>
      <c r="D750" s="12">
        <v>2019</v>
      </c>
      <c r="E750" s="163" t="s">
        <v>215</v>
      </c>
      <c r="F750" s="399">
        <v>38</v>
      </c>
      <c r="G750" s="421">
        <v>15</v>
      </c>
      <c r="H750" s="422">
        <v>16.15681</v>
      </c>
      <c r="I750" s="128" t="s">
        <v>1061</v>
      </c>
      <c r="J750" s="129" t="s">
        <v>1062</v>
      </c>
      <c r="K750" s="129"/>
      <c r="L750" s="129">
        <v>749</v>
      </c>
      <c r="M750" s="130">
        <v>42146</v>
      </c>
    </row>
    <row r="751" spans="1:13" s="131" customFormat="1" ht="17.25" customHeight="1" x14ac:dyDescent="0.25">
      <c r="A751" s="76" t="s">
        <v>409</v>
      </c>
      <c r="B751" s="472" t="s">
        <v>1063</v>
      </c>
      <c r="C751" s="472" t="s">
        <v>1063</v>
      </c>
      <c r="D751" s="12">
        <v>2019</v>
      </c>
      <c r="E751" s="163" t="s">
        <v>28</v>
      </c>
      <c r="F751" s="399">
        <v>330</v>
      </c>
      <c r="G751" s="421">
        <v>15</v>
      </c>
      <c r="H751" s="422">
        <v>115.73038000000001</v>
      </c>
      <c r="I751" s="128" t="s">
        <v>1064</v>
      </c>
      <c r="J751" s="129"/>
      <c r="K751" s="129"/>
      <c r="L751" s="129">
        <v>1389</v>
      </c>
      <c r="M751" s="130">
        <v>42642</v>
      </c>
    </row>
    <row r="752" spans="1:13" s="131" customFormat="1" x14ac:dyDescent="0.25">
      <c r="A752" s="123" t="s">
        <v>413</v>
      </c>
      <c r="B752" s="472" t="s">
        <v>1065</v>
      </c>
      <c r="C752" s="472" t="s">
        <v>1065</v>
      </c>
      <c r="D752" s="12">
        <v>2019</v>
      </c>
      <c r="E752" s="163" t="s">
        <v>28</v>
      </c>
      <c r="F752" s="399">
        <v>320</v>
      </c>
      <c r="G752" s="421">
        <v>14.26</v>
      </c>
      <c r="H752" s="422">
        <v>31.855060000000002</v>
      </c>
      <c r="I752" s="128" t="s">
        <v>1066</v>
      </c>
      <c r="J752" s="129"/>
      <c r="K752" s="129"/>
      <c r="L752" s="129">
        <v>2122</v>
      </c>
      <c r="M752" s="130">
        <v>42724</v>
      </c>
    </row>
    <row r="753" spans="1:13" s="131" customFormat="1" ht="19.5" customHeight="1" x14ac:dyDescent="0.25">
      <c r="A753" s="76" t="s">
        <v>419</v>
      </c>
      <c r="B753" s="472" t="s">
        <v>1067</v>
      </c>
      <c r="C753" s="472" t="s">
        <v>1067</v>
      </c>
      <c r="D753" s="12">
        <v>2019</v>
      </c>
      <c r="E753" s="163" t="s">
        <v>1011</v>
      </c>
      <c r="F753" s="399">
        <v>40</v>
      </c>
      <c r="G753" s="421">
        <v>92</v>
      </c>
      <c r="H753" s="422">
        <v>35.14329</v>
      </c>
      <c r="I753" s="128" t="s">
        <v>1064</v>
      </c>
      <c r="J753" s="129"/>
      <c r="K753" s="129"/>
      <c r="L753" s="129">
        <v>642</v>
      </c>
      <c r="M753" s="130">
        <v>42860</v>
      </c>
    </row>
    <row r="754" spans="1:13" s="131" customFormat="1" x14ac:dyDescent="0.25">
      <c r="A754" s="123" t="s">
        <v>422</v>
      </c>
      <c r="B754" s="472" t="s">
        <v>1068</v>
      </c>
      <c r="C754" s="472" t="s">
        <v>1068</v>
      </c>
      <c r="D754" s="12">
        <v>2019</v>
      </c>
      <c r="E754" s="163" t="s">
        <v>28</v>
      </c>
      <c r="F754" s="399">
        <v>190</v>
      </c>
      <c r="G754" s="421">
        <v>15</v>
      </c>
      <c r="H754" s="422">
        <v>23.606939999999998</v>
      </c>
      <c r="I754" s="128" t="s">
        <v>204</v>
      </c>
      <c r="J754" s="129"/>
      <c r="K754" s="129"/>
      <c r="L754" s="129">
        <v>1928</v>
      </c>
      <c r="M754" s="130">
        <v>42692</v>
      </c>
    </row>
    <row r="755" spans="1:13" s="131" customFormat="1" ht="21.75" customHeight="1" x14ac:dyDescent="0.25">
      <c r="A755" s="76" t="s">
        <v>1069</v>
      </c>
      <c r="B755" s="472" t="s">
        <v>1070</v>
      </c>
      <c r="C755" s="472" t="s">
        <v>1070</v>
      </c>
      <c r="D755" s="12">
        <v>2019</v>
      </c>
      <c r="E755" s="163" t="s">
        <v>28</v>
      </c>
      <c r="F755" s="399">
        <v>190</v>
      </c>
      <c r="G755" s="421">
        <v>15</v>
      </c>
      <c r="H755" s="422">
        <v>48.640120000000003</v>
      </c>
      <c r="I755" s="128" t="s">
        <v>1064</v>
      </c>
      <c r="J755" s="129"/>
      <c r="K755" s="129"/>
      <c r="L755" s="129">
        <v>2096</v>
      </c>
      <c r="M755" s="130">
        <v>42723</v>
      </c>
    </row>
    <row r="756" spans="1:13" s="131" customFormat="1" ht="20.25" customHeight="1" x14ac:dyDescent="0.25">
      <c r="A756" s="123" t="s">
        <v>1071</v>
      </c>
      <c r="B756" s="472" t="s">
        <v>1072</v>
      </c>
      <c r="C756" s="472" t="s">
        <v>1072</v>
      </c>
      <c r="D756" s="12">
        <v>2019</v>
      </c>
      <c r="E756" s="163" t="s">
        <v>28</v>
      </c>
      <c r="F756" s="399">
        <v>306</v>
      </c>
      <c r="G756" s="421">
        <v>15</v>
      </c>
      <c r="H756" s="422">
        <v>102.45144999999999</v>
      </c>
      <c r="I756" s="128" t="s">
        <v>1064</v>
      </c>
      <c r="J756" s="129"/>
      <c r="K756" s="129"/>
      <c r="L756" s="129">
        <v>955</v>
      </c>
      <c r="M756" s="130">
        <v>42919</v>
      </c>
    </row>
    <row r="757" spans="1:13" s="131" customFormat="1" ht="21.75" customHeight="1" x14ac:dyDescent="0.25">
      <c r="A757" s="76" t="s">
        <v>1073</v>
      </c>
      <c r="B757" s="472" t="s">
        <v>1074</v>
      </c>
      <c r="C757" s="472" t="s">
        <v>1074</v>
      </c>
      <c r="D757" s="12">
        <v>2019</v>
      </c>
      <c r="E757" s="163" t="s">
        <v>28</v>
      </c>
      <c r="F757" s="399">
        <v>330</v>
      </c>
      <c r="G757" s="421">
        <v>15</v>
      </c>
      <c r="H757" s="422">
        <v>91.547820000000002</v>
      </c>
      <c r="I757" s="128" t="s">
        <v>1064</v>
      </c>
      <c r="J757" s="129"/>
      <c r="K757" s="129"/>
      <c r="L757" s="129">
        <v>1137</v>
      </c>
      <c r="M757" s="130">
        <v>42947</v>
      </c>
    </row>
    <row r="758" spans="1:13" s="131" customFormat="1" ht="21" customHeight="1" x14ac:dyDescent="0.25">
      <c r="A758" s="123" t="s">
        <v>1075</v>
      </c>
      <c r="B758" s="472" t="s">
        <v>1076</v>
      </c>
      <c r="C758" s="472" t="s">
        <v>1076</v>
      </c>
      <c r="D758" s="12">
        <v>2019</v>
      </c>
      <c r="E758" s="163" t="s">
        <v>28</v>
      </c>
      <c r="F758" s="399">
        <v>150</v>
      </c>
      <c r="G758" s="421">
        <v>120</v>
      </c>
      <c r="H758" s="422">
        <v>46.921109999999999</v>
      </c>
      <c r="I758" s="128" t="s">
        <v>1077</v>
      </c>
      <c r="J758" s="129"/>
      <c r="K758" s="129"/>
      <c r="L758" s="129">
        <v>1287</v>
      </c>
      <c r="M758" s="130">
        <v>42971</v>
      </c>
    </row>
    <row r="759" spans="1:13" s="131" customFormat="1" ht="17.25" customHeight="1" x14ac:dyDescent="0.25">
      <c r="A759" s="76" t="s">
        <v>1078</v>
      </c>
      <c r="B759" s="472" t="s">
        <v>1038</v>
      </c>
      <c r="C759" s="472" t="s">
        <v>1038</v>
      </c>
      <c r="D759" s="12">
        <v>2019</v>
      </c>
      <c r="E759" s="163" t="s">
        <v>28</v>
      </c>
      <c r="F759" s="399">
        <v>110</v>
      </c>
      <c r="G759" s="421">
        <v>75</v>
      </c>
      <c r="H759" s="422">
        <v>56.989599999999996</v>
      </c>
      <c r="I759" s="128" t="s">
        <v>1064</v>
      </c>
      <c r="J759" s="129"/>
      <c r="K759" s="129"/>
      <c r="L759" s="129">
        <v>1655</v>
      </c>
      <c r="M759" s="130">
        <v>43034</v>
      </c>
    </row>
    <row r="760" spans="1:13" s="131" customFormat="1" ht="21" customHeight="1" x14ac:dyDescent="0.25">
      <c r="A760" s="123" t="s">
        <v>1079</v>
      </c>
      <c r="B760" s="472" t="s">
        <v>1080</v>
      </c>
      <c r="C760" s="472" t="s">
        <v>1080</v>
      </c>
      <c r="D760" s="12">
        <v>2019</v>
      </c>
      <c r="E760" s="163" t="s">
        <v>28</v>
      </c>
      <c r="F760" s="399">
        <v>110</v>
      </c>
      <c r="G760" s="421">
        <v>15</v>
      </c>
      <c r="H760" s="422">
        <v>62.454349999999998</v>
      </c>
      <c r="I760" s="128" t="s">
        <v>1064</v>
      </c>
      <c r="J760" s="129"/>
      <c r="K760" s="129"/>
      <c r="L760" s="129">
        <v>1749</v>
      </c>
      <c r="M760" s="130">
        <v>43049</v>
      </c>
    </row>
    <row r="761" spans="1:13" s="131" customFormat="1" ht="18" customHeight="1" x14ac:dyDescent="0.25">
      <c r="A761" s="76" t="s">
        <v>1081</v>
      </c>
      <c r="B761" s="127" t="s">
        <v>1038</v>
      </c>
      <c r="C761" s="127" t="s">
        <v>1038</v>
      </c>
      <c r="D761" s="12">
        <v>2019</v>
      </c>
      <c r="E761" s="163" t="s">
        <v>28</v>
      </c>
      <c r="F761" s="399">
        <v>250</v>
      </c>
      <c r="G761" s="421">
        <v>80</v>
      </c>
      <c r="H761" s="422">
        <v>80.286050000000003</v>
      </c>
      <c r="I761" s="128" t="s">
        <v>1064</v>
      </c>
      <c r="J761" s="129"/>
      <c r="K761" s="129"/>
      <c r="L761" s="129">
        <v>1766</v>
      </c>
      <c r="M761" s="130">
        <v>43049</v>
      </c>
    </row>
    <row r="762" spans="1:13" s="131" customFormat="1" ht="19.5" customHeight="1" x14ac:dyDescent="0.25">
      <c r="A762" s="123" t="s">
        <v>1082</v>
      </c>
      <c r="B762" s="472" t="s">
        <v>1083</v>
      </c>
      <c r="C762" s="472" t="s">
        <v>1083</v>
      </c>
      <c r="D762" s="12">
        <v>2019</v>
      </c>
      <c r="E762" s="163" t="s">
        <v>28</v>
      </c>
      <c r="F762" s="300">
        <v>240</v>
      </c>
      <c r="G762" s="421">
        <v>10</v>
      </c>
      <c r="H762" s="422">
        <v>62.177010000000003</v>
      </c>
      <c r="I762" s="134" t="s">
        <v>1084</v>
      </c>
      <c r="J762" s="129"/>
      <c r="K762" s="129"/>
      <c r="L762" s="129">
        <v>1837</v>
      </c>
      <c r="M762" s="130">
        <v>43063</v>
      </c>
    </row>
    <row r="763" spans="1:13" s="131" customFormat="1" ht="16.5" customHeight="1" x14ac:dyDescent="0.25">
      <c r="A763" s="76" t="s">
        <v>1085</v>
      </c>
      <c r="B763" s="472" t="s">
        <v>1086</v>
      </c>
      <c r="C763" s="472" t="s">
        <v>1086</v>
      </c>
      <c r="D763" s="12">
        <v>2019</v>
      </c>
      <c r="E763" s="163" t="s">
        <v>28</v>
      </c>
      <c r="F763" s="399">
        <v>195</v>
      </c>
      <c r="G763" s="421">
        <v>50</v>
      </c>
      <c r="H763" s="422">
        <v>81.966369999999998</v>
      </c>
      <c r="I763" s="128" t="s">
        <v>1064</v>
      </c>
      <c r="J763" s="129"/>
      <c r="K763" s="129"/>
      <c r="L763" s="129">
        <v>1870</v>
      </c>
      <c r="M763" s="130">
        <v>43070</v>
      </c>
    </row>
    <row r="764" spans="1:13" s="131" customFormat="1" x14ac:dyDescent="0.25">
      <c r="A764" s="123" t="s">
        <v>1087</v>
      </c>
      <c r="B764" s="472" t="s">
        <v>1088</v>
      </c>
      <c r="C764" s="472" t="s">
        <v>1088</v>
      </c>
      <c r="D764" s="12">
        <v>2019</v>
      </c>
      <c r="E764" s="163" t="s">
        <v>28</v>
      </c>
      <c r="F764" s="399">
        <v>155</v>
      </c>
      <c r="G764" s="421">
        <v>15</v>
      </c>
      <c r="H764" s="422">
        <v>11.04261</v>
      </c>
      <c r="I764" s="128" t="s">
        <v>204</v>
      </c>
      <c r="J764" s="129"/>
      <c r="K764" s="129"/>
      <c r="L764" s="129">
        <v>29</v>
      </c>
      <c r="M764" s="130">
        <v>43118</v>
      </c>
    </row>
    <row r="765" spans="1:13" s="131" customFormat="1" x14ac:dyDescent="0.25">
      <c r="A765" s="76" t="s">
        <v>1089</v>
      </c>
      <c r="B765" s="472" t="s">
        <v>1090</v>
      </c>
      <c r="C765" s="472" t="s">
        <v>1090</v>
      </c>
      <c r="D765" s="12">
        <v>2019</v>
      </c>
      <c r="E765" s="163" t="s">
        <v>28</v>
      </c>
      <c r="F765" s="399">
        <v>140</v>
      </c>
      <c r="G765" s="421">
        <v>18</v>
      </c>
      <c r="H765" s="422">
        <v>20.019349999999999</v>
      </c>
      <c r="I765" s="128" t="s">
        <v>204</v>
      </c>
      <c r="J765" s="129"/>
      <c r="K765" s="129"/>
      <c r="L765" s="129">
        <v>37</v>
      </c>
      <c r="M765" s="130">
        <v>43119</v>
      </c>
    </row>
    <row r="766" spans="1:13" s="131" customFormat="1" ht="19.5" customHeight="1" x14ac:dyDescent="0.25">
      <c r="A766" s="123" t="s">
        <v>1091</v>
      </c>
      <c r="B766" s="472" t="s">
        <v>1092</v>
      </c>
      <c r="C766" s="472" t="s">
        <v>1092</v>
      </c>
      <c r="D766" s="12">
        <v>2019</v>
      </c>
      <c r="E766" s="163" t="s">
        <v>28</v>
      </c>
      <c r="F766" s="399">
        <v>340</v>
      </c>
      <c r="G766" s="421">
        <v>15</v>
      </c>
      <c r="H766" s="422">
        <v>82.459649999999996</v>
      </c>
      <c r="I766" s="128" t="s">
        <v>1064</v>
      </c>
      <c r="J766" s="129"/>
      <c r="K766" s="129"/>
      <c r="L766" s="129">
        <v>125</v>
      </c>
      <c r="M766" s="130">
        <v>43129</v>
      </c>
    </row>
    <row r="767" spans="1:13" s="131" customFormat="1" ht="33.75" customHeight="1" x14ac:dyDescent="0.25">
      <c r="A767" s="76" t="s">
        <v>1093</v>
      </c>
      <c r="B767" s="472" t="s">
        <v>1094</v>
      </c>
      <c r="C767" s="440" t="s">
        <v>1094</v>
      </c>
      <c r="D767" s="12">
        <v>2019</v>
      </c>
      <c r="E767" s="163" t="s">
        <v>215</v>
      </c>
      <c r="F767" s="300">
        <v>185</v>
      </c>
      <c r="G767" s="421">
        <v>8</v>
      </c>
      <c r="H767" s="423">
        <v>47.24</v>
      </c>
      <c r="I767" s="134" t="s">
        <v>1095</v>
      </c>
      <c r="J767" s="129" t="s">
        <v>1096</v>
      </c>
      <c r="K767" s="135">
        <v>230.88262</v>
      </c>
      <c r="L767" s="129">
        <v>168</v>
      </c>
      <c r="M767" s="130">
        <v>43139</v>
      </c>
    </row>
    <row r="768" spans="1:13" s="131" customFormat="1" ht="16.5" customHeight="1" x14ac:dyDescent="0.25">
      <c r="A768" s="123" t="s">
        <v>1097</v>
      </c>
      <c r="B768" s="472" t="s">
        <v>1098</v>
      </c>
      <c r="C768" s="472" t="s">
        <v>1098</v>
      </c>
      <c r="D768" s="12">
        <v>2019</v>
      </c>
      <c r="E768" s="163" t="s">
        <v>28</v>
      </c>
      <c r="F768" s="399">
        <v>330</v>
      </c>
      <c r="G768" s="421">
        <v>15</v>
      </c>
      <c r="H768" s="422">
        <v>93.83954</v>
      </c>
      <c r="I768" s="128" t="s">
        <v>1099</v>
      </c>
      <c r="J768" s="129"/>
      <c r="K768" s="129"/>
      <c r="L768" s="129">
        <v>268</v>
      </c>
      <c r="M768" s="130">
        <v>43158</v>
      </c>
    </row>
    <row r="769" spans="1:22" s="131" customFormat="1" ht="16.5" customHeight="1" x14ac:dyDescent="0.25">
      <c r="A769" s="76" t="s">
        <v>1100</v>
      </c>
      <c r="B769" s="472" t="s">
        <v>1101</v>
      </c>
      <c r="C769" s="472" t="s">
        <v>1101</v>
      </c>
      <c r="D769" s="12">
        <v>2019</v>
      </c>
      <c r="E769" s="163" t="s">
        <v>28</v>
      </c>
      <c r="F769" s="399">
        <v>210</v>
      </c>
      <c r="G769" s="421">
        <v>35</v>
      </c>
      <c r="H769" s="422">
        <v>57.491709999999998</v>
      </c>
      <c r="I769" s="128" t="s">
        <v>1064</v>
      </c>
      <c r="J769" s="129"/>
      <c r="K769" s="129"/>
      <c r="L769" s="129">
        <v>375</v>
      </c>
      <c r="M769" s="130">
        <v>43178</v>
      </c>
    </row>
    <row r="770" spans="1:22" s="131" customFormat="1" ht="15.75" customHeight="1" x14ac:dyDescent="0.25">
      <c r="A770" s="123" t="s">
        <v>1102</v>
      </c>
      <c r="B770" s="472" t="s">
        <v>1103</v>
      </c>
      <c r="C770" s="472" t="s">
        <v>1103</v>
      </c>
      <c r="D770" s="12">
        <v>2019</v>
      </c>
      <c r="E770" s="163" t="s">
        <v>28</v>
      </c>
      <c r="F770" s="399">
        <v>300</v>
      </c>
      <c r="G770" s="421">
        <v>70</v>
      </c>
      <c r="H770" s="422">
        <v>87.820229999999995</v>
      </c>
      <c r="I770" s="128" t="s">
        <v>1064</v>
      </c>
      <c r="J770" s="129"/>
      <c r="K770" s="129"/>
      <c r="L770" s="129">
        <v>461</v>
      </c>
      <c r="M770" s="130">
        <v>43192</v>
      </c>
    </row>
    <row r="771" spans="1:22" s="131" customFormat="1" ht="15.75" customHeight="1" x14ac:dyDescent="0.25">
      <c r="A771" s="76" t="s">
        <v>1104</v>
      </c>
      <c r="B771" s="472" t="s">
        <v>1105</v>
      </c>
      <c r="C771" s="472" t="s">
        <v>1105</v>
      </c>
      <c r="D771" s="12">
        <v>2019</v>
      </c>
      <c r="E771" s="163" t="s">
        <v>28</v>
      </c>
      <c r="F771" s="399">
        <v>155</v>
      </c>
      <c r="G771" s="421">
        <v>70</v>
      </c>
      <c r="H771" s="422">
        <v>35.550080000000001</v>
      </c>
      <c r="I771" s="128" t="s">
        <v>1064</v>
      </c>
      <c r="J771" s="129"/>
      <c r="K771" s="129"/>
      <c r="L771" s="129">
        <v>544</v>
      </c>
      <c r="M771" s="130">
        <v>43207</v>
      </c>
    </row>
    <row r="772" spans="1:22" s="131" customFormat="1" x14ac:dyDescent="0.25">
      <c r="A772" s="123" t="s">
        <v>1106</v>
      </c>
      <c r="B772" s="472" t="s">
        <v>1107</v>
      </c>
      <c r="C772" s="472" t="s">
        <v>1107</v>
      </c>
      <c r="D772" s="12">
        <v>2019</v>
      </c>
      <c r="E772" s="163" t="s">
        <v>28</v>
      </c>
      <c r="F772" s="399">
        <v>130</v>
      </c>
      <c r="G772" s="421">
        <v>15</v>
      </c>
      <c r="H772" s="422">
        <v>45.444410000000005</v>
      </c>
      <c r="I772" s="128" t="s">
        <v>340</v>
      </c>
      <c r="J772" s="129"/>
      <c r="K772" s="129"/>
      <c r="L772" s="129">
        <v>465</v>
      </c>
      <c r="M772" s="130">
        <v>43553</v>
      </c>
    </row>
    <row r="773" spans="1:22" s="131" customFormat="1" x14ac:dyDescent="0.25">
      <c r="A773" s="76" t="s">
        <v>1108</v>
      </c>
      <c r="B773" s="472" t="s">
        <v>1109</v>
      </c>
      <c r="C773" s="472" t="s">
        <v>1109</v>
      </c>
      <c r="D773" s="12">
        <v>2019</v>
      </c>
      <c r="E773" s="163" t="s">
        <v>28</v>
      </c>
      <c r="F773" s="399">
        <v>270</v>
      </c>
      <c r="G773" s="421">
        <v>15</v>
      </c>
      <c r="H773" s="422">
        <v>108.30052000000001</v>
      </c>
      <c r="I773" s="128" t="s">
        <v>1036</v>
      </c>
      <c r="J773" s="129"/>
      <c r="K773" s="129"/>
      <c r="L773" s="129">
        <v>466</v>
      </c>
      <c r="M773" s="130">
        <v>43553</v>
      </c>
    </row>
    <row r="774" spans="1:22" s="131" customFormat="1" x14ac:dyDescent="0.25">
      <c r="A774" s="123" t="s">
        <v>1110</v>
      </c>
      <c r="B774" s="472" t="s">
        <v>1111</v>
      </c>
      <c r="C774" s="472" t="s">
        <v>1111</v>
      </c>
      <c r="D774" s="12">
        <v>2019</v>
      </c>
      <c r="E774" s="163" t="s">
        <v>28</v>
      </c>
      <c r="F774" s="399">
        <v>14</v>
      </c>
      <c r="G774" s="421">
        <v>15</v>
      </c>
      <c r="H774" s="422">
        <v>21.189610000000002</v>
      </c>
      <c r="I774" s="128" t="s">
        <v>425</v>
      </c>
      <c r="J774" s="129"/>
      <c r="K774" s="129"/>
      <c r="L774" s="129">
        <v>467</v>
      </c>
      <c r="M774" s="130">
        <v>43553</v>
      </c>
    </row>
    <row r="775" spans="1:22" s="131" customFormat="1" ht="31.5" x14ac:dyDescent="0.25">
      <c r="A775" s="76" t="s">
        <v>1112</v>
      </c>
      <c r="B775" s="472" t="s">
        <v>1113</v>
      </c>
      <c r="C775" s="472" t="s">
        <v>1113</v>
      </c>
      <c r="D775" s="12">
        <v>2019</v>
      </c>
      <c r="E775" s="163" t="s">
        <v>28</v>
      </c>
      <c r="F775" s="399">
        <v>80</v>
      </c>
      <c r="G775" s="421">
        <v>25</v>
      </c>
      <c r="H775" s="422">
        <v>53.191279999999999</v>
      </c>
      <c r="I775" s="128" t="s">
        <v>340</v>
      </c>
      <c r="J775" s="129"/>
      <c r="K775" s="129"/>
      <c r="L775" s="129">
        <v>476</v>
      </c>
      <c r="M775" s="130">
        <v>43553</v>
      </c>
    </row>
    <row r="776" spans="1:22" s="131" customFormat="1" x14ac:dyDescent="0.25">
      <c r="A776" s="123" t="s">
        <v>1114</v>
      </c>
      <c r="B776" s="472" t="s">
        <v>1115</v>
      </c>
      <c r="C776" s="472" t="s">
        <v>1115</v>
      </c>
      <c r="D776" s="12">
        <v>2019</v>
      </c>
      <c r="E776" s="163" t="s">
        <v>28</v>
      </c>
      <c r="F776" s="399">
        <v>30</v>
      </c>
      <c r="G776" s="421">
        <v>15</v>
      </c>
      <c r="H776" s="422">
        <v>9.4658899999999999</v>
      </c>
      <c r="I776" s="128" t="s">
        <v>425</v>
      </c>
      <c r="J776" s="129"/>
      <c r="K776" s="129"/>
      <c r="L776" s="129">
        <v>842</v>
      </c>
      <c r="M776" s="130">
        <v>43612</v>
      </c>
    </row>
    <row r="777" spans="1:22" s="131" customFormat="1" x14ac:dyDescent="0.25">
      <c r="A777" s="76" t="s">
        <v>1116</v>
      </c>
      <c r="B777" s="472" t="s">
        <v>1117</v>
      </c>
      <c r="C777" s="472" t="s">
        <v>1117</v>
      </c>
      <c r="D777" s="12">
        <v>2019</v>
      </c>
      <c r="E777" s="163" t="s">
        <v>215</v>
      </c>
      <c r="F777" s="399">
        <v>250</v>
      </c>
      <c r="G777" s="421">
        <v>12</v>
      </c>
      <c r="H777" s="422">
        <v>31.665860000000002</v>
      </c>
      <c r="I777" s="128" t="s">
        <v>204</v>
      </c>
      <c r="J777" s="129"/>
      <c r="K777" s="129"/>
      <c r="L777" s="129">
        <v>1951</v>
      </c>
      <c r="M777" s="130">
        <v>42355</v>
      </c>
    </row>
    <row r="778" spans="1:22" s="31" customFormat="1" x14ac:dyDescent="0.25">
      <c r="A778" s="31">
        <v>94</v>
      </c>
      <c r="B778" s="136" t="s">
        <v>1118</v>
      </c>
      <c r="C778" s="136" t="s">
        <v>1119</v>
      </c>
      <c r="D778" s="39">
        <v>2018</v>
      </c>
      <c r="E778" s="157" t="s">
        <v>1120</v>
      </c>
      <c r="F778" s="230">
        <v>40</v>
      </c>
      <c r="G778" s="374">
        <v>5</v>
      </c>
      <c r="H778" s="413">
        <v>31.509599999999999</v>
      </c>
      <c r="I778" s="137"/>
    </row>
    <row r="779" spans="1:22" s="35" customFormat="1" outlineLevel="1" x14ac:dyDescent="0.25">
      <c r="A779" s="123" t="s">
        <v>1121</v>
      </c>
      <c r="B779" s="133" t="s">
        <v>141</v>
      </c>
      <c r="C779" s="138"/>
      <c r="D779" s="38"/>
      <c r="E779" s="387"/>
      <c r="F779" s="400"/>
      <c r="G779" s="424"/>
      <c r="H779" s="400"/>
      <c r="I779" s="139"/>
      <c r="J779" s="139"/>
      <c r="K779" s="139"/>
      <c r="L779" s="139"/>
    </row>
    <row r="780" spans="1:22" outlineLevel="1" x14ac:dyDescent="0.25">
      <c r="A780" s="85" t="s">
        <v>1122</v>
      </c>
      <c r="B780" s="86" t="s">
        <v>143</v>
      </c>
      <c r="C780" s="101"/>
      <c r="D780" s="163"/>
      <c r="E780" s="164"/>
      <c r="F780" s="378"/>
      <c r="G780" s="405"/>
      <c r="H780" s="378"/>
      <c r="I780" s="106"/>
      <c r="J780" s="106"/>
      <c r="K780" s="106"/>
      <c r="L780" s="106"/>
    </row>
    <row r="781" spans="1:22" outlineLevel="1" x14ac:dyDescent="0.25">
      <c r="A781" s="76" t="s">
        <v>1123</v>
      </c>
      <c r="B781" s="87" t="s">
        <v>139</v>
      </c>
      <c r="C781" s="101"/>
      <c r="D781" s="163"/>
      <c r="E781" s="164"/>
      <c r="F781" s="378"/>
      <c r="G781" s="405"/>
      <c r="H781" s="378"/>
      <c r="I781" s="106"/>
      <c r="J781" s="106"/>
      <c r="K781" s="106"/>
      <c r="L781" s="106"/>
    </row>
    <row r="782" spans="1:22" ht="33" customHeight="1" outlineLevel="1" x14ac:dyDescent="0.25">
      <c r="A782" s="76" t="s">
        <v>128</v>
      </c>
      <c r="B782" s="439" t="s">
        <v>1124</v>
      </c>
      <c r="C782" s="441" t="s">
        <v>1125</v>
      </c>
      <c r="D782" s="454">
        <v>2020</v>
      </c>
      <c r="E782" s="454" t="s">
        <v>28</v>
      </c>
      <c r="F782" s="455">
        <v>650</v>
      </c>
      <c r="G782" s="196">
        <v>70</v>
      </c>
      <c r="H782" s="196">
        <v>250.17304000000001</v>
      </c>
      <c r="I782" s="81">
        <v>250173.04</v>
      </c>
      <c r="J782" s="90">
        <v>0.65</v>
      </c>
      <c r="K782" s="93">
        <v>0.65</v>
      </c>
      <c r="L782" s="90"/>
      <c r="N782" s="94" t="s">
        <v>434</v>
      </c>
      <c r="P782" s="94" t="s">
        <v>940</v>
      </c>
      <c r="Q782" s="94" t="s">
        <v>418</v>
      </c>
      <c r="S782" s="35" t="s">
        <v>190</v>
      </c>
      <c r="T782" s="35" t="s">
        <v>191</v>
      </c>
      <c r="U782" s="35" t="s">
        <v>192</v>
      </c>
      <c r="V782" s="35" t="s">
        <v>1124</v>
      </c>
    </row>
    <row r="783" spans="1:22" ht="19.5" customHeight="1" outlineLevel="1" x14ac:dyDescent="0.25">
      <c r="A783" s="76" t="s">
        <v>193</v>
      </c>
      <c r="B783" s="439" t="s">
        <v>1126</v>
      </c>
      <c r="C783" s="441" t="s">
        <v>1127</v>
      </c>
      <c r="D783" s="454">
        <v>2020</v>
      </c>
      <c r="E783" s="454" t="s">
        <v>988</v>
      </c>
      <c r="F783" s="455">
        <v>2099</v>
      </c>
      <c r="G783" s="196">
        <v>92</v>
      </c>
      <c r="H783" s="196">
        <v>1463.6543999999999</v>
      </c>
      <c r="I783" s="81">
        <v>1463654.3999999999</v>
      </c>
      <c r="J783" s="90">
        <v>2.0990000000000002</v>
      </c>
      <c r="K783" s="90"/>
      <c r="L783" s="93">
        <v>2.0990000000000002</v>
      </c>
      <c r="N783" s="94" t="s">
        <v>1128</v>
      </c>
      <c r="P783" s="140" t="s">
        <v>1129</v>
      </c>
      <c r="R783" s="94" t="s">
        <v>418</v>
      </c>
      <c r="S783" s="35" t="s">
        <v>190</v>
      </c>
      <c r="T783" s="35" t="s">
        <v>191</v>
      </c>
      <c r="U783" s="35" t="s">
        <v>1130</v>
      </c>
      <c r="V783" s="35" t="s">
        <v>1126</v>
      </c>
    </row>
    <row r="784" spans="1:22" ht="37.5" customHeight="1" outlineLevel="1" x14ac:dyDescent="0.25">
      <c r="A784" s="76" t="s">
        <v>197</v>
      </c>
      <c r="B784" s="439" t="s">
        <v>1131</v>
      </c>
      <c r="C784" s="441" t="s">
        <v>1132</v>
      </c>
      <c r="D784" s="454">
        <v>2020</v>
      </c>
      <c r="E784" s="454" t="s">
        <v>1011</v>
      </c>
      <c r="F784" s="455">
        <v>5</v>
      </c>
      <c r="G784" s="196">
        <v>130</v>
      </c>
      <c r="H784" s="196">
        <v>170.17114000000001</v>
      </c>
      <c r="I784" s="81">
        <v>170171.14</v>
      </c>
      <c r="J784" s="90">
        <v>0.214</v>
      </c>
      <c r="K784" s="90"/>
      <c r="L784" s="141" t="s">
        <v>1133</v>
      </c>
      <c r="N784" s="35" t="s">
        <v>1134</v>
      </c>
      <c r="P784" s="94" t="s">
        <v>1135</v>
      </c>
      <c r="R784" s="94" t="s">
        <v>418</v>
      </c>
      <c r="S784" s="35" t="s">
        <v>1136</v>
      </c>
      <c r="T784" s="35" t="s">
        <v>1137</v>
      </c>
      <c r="U784" s="35" t="s">
        <v>192</v>
      </c>
      <c r="V784" s="35" t="s">
        <v>1131</v>
      </c>
    </row>
    <row r="785" spans="1:22" s="146" customFormat="1" ht="21.75" customHeight="1" x14ac:dyDescent="0.25">
      <c r="A785" s="142">
        <v>4</v>
      </c>
      <c r="B785" s="249" t="s">
        <v>1138</v>
      </c>
      <c r="C785" s="439" t="s">
        <v>1138</v>
      </c>
      <c r="D785" s="454">
        <v>2019</v>
      </c>
      <c r="E785" s="454" t="s">
        <v>28</v>
      </c>
      <c r="F785" s="456">
        <v>160</v>
      </c>
      <c r="G785" s="196">
        <v>30</v>
      </c>
      <c r="H785" s="457">
        <v>55.717419999999997</v>
      </c>
      <c r="I785" s="128" t="s">
        <v>1139</v>
      </c>
      <c r="J785" s="129"/>
      <c r="K785" s="129"/>
      <c r="L785" s="144">
        <v>850</v>
      </c>
      <c r="M785" s="145">
        <v>42895</v>
      </c>
    </row>
    <row r="786" spans="1:22" outlineLevel="1" x14ac:dyDescent="0.25">
      <c r="A786" s="76" t="s">
        <v>1140</v>
      </c>
      <c r="B786" s="82" t="s">
        <v>141</v>
      </c>
      <c r="C786" s="101"/>
      <c r="D786" s="163"/>
      <c r="E786" s="164"/>
      <c r="F786" s="378"/>
      <c r="G786" s="405"/>
      <c r="H786" s="378"/>
      <c r="I786" s="106"/>
      <c r="J786" s="106"/>
      <c r="K786" s="106"/>
      <c r="L786" s="106"/>
    </row>
    <row r="787" spans="1:22" outlineLevel="1" x14ac:dyDescent="0.25">
      <c r="A787" s="85" t="s">
        <v>1141</v>
      </c>
      <c r="B787" s="86" t="s">
        <v>147</v>
      </c>
      <c r="C787" s="101"/>
      <c r="D787" s="163"/>
      <c r="E787" s="164"/>
      <c r="F787" s="378"/>
      <c r="G787" s="405"/>
      <c r="H787" s="378"/>
      <c r="I787" s="106"/>
      <c r="J787" s="106"/>
      <c r="K787" s="106"/>
      <c r="L787" s="106"/>
    </row>
    <row r="788" spans="1:22" outlineLevel="1" x14ac:dyDescent="0.25">
      <c r="A788" s="76" t="s">
        <v>1142</v>
      </c>
      <c r="B788" s="87" t="s">
        <v>139</v>
      </c>
      <c r="C788" s="101"/>
      <c r="D788" s="163"/>
      <c r="E788" s="164"/>
      <c r="F788" s="378"/>
      <c r="G788" s="405"/>
      <c r="H788" s="378"/>
      <c r="I788" s="106"/>
      <c r="J788" s="106"/>
      <c r="K788" s="106"/>
      <c r="L788" s="106"/>
    </row>
    <row r="789" spans="1:22" ht="37.5" customHeight="1" outlineLevel="1" x14ac:dyDescent="0.25">
      <c r="A789" s="76" t="s">
        <v>128</v>
      </c>
      <c r="B789" s="439" t="s">
        <v>1143</v>
      </c>
      <c r="C789" s="441" t="s">
        <v>1144</v>
      </c>
      <c r="D789" s="454">
        <v>2020</v>
      </c>
      <c r="E789" s="454" t="s">
        <v>28</v>
      </c>
      <c r="F789" s="455">
        <v>400</v>
      </c>
      <c r="G789" s="196">
        <v>100</v>
      </c>
      <c r="H789" s="196">
        <v>246.47366</v>
      </c>
      <c r="I789" s="81">
        <v>246473.66</v>
      </c>
      <c r="J789" s="90">
        <v>0.4</v>
      </c>
      <c r="K789" s="93">
        <v>0.4</v>
      </c>
      <c r="L789" s="90"/>
      <c r="N789" s="94" t="s">
        <v>1145</v>
      </c>
      <c r="P789" s="94" t="s">
        <v>958</v>
      </c>
      <c r="Q789" s="94" t="s">
        <v>418</v>
      </c>
      <c r="S789" s="35" t="s">
        <v>190</v>
      </c>
      <c r="T789" s="35" t="s">
        <v>191</v>
      </c>
      <c r="U789" s="35" t="s">
        <v>192</v>
      </c>
      <c r="V789" s="35" t="s">
        <v>1143</v>
      </c>
    </row>
    <row r="790" spans="1:22" ht="36.75" customHeight="1" outlineLevel="1" x14ac:dyDescent="0.25">
      <c r="A790" s="76" t="s">
        <v>193</v>
      </c>
      <c r="B790" s="439" t="s">
        <v>1146</v>
      </c>
      <c r="C790" s="441" t="s">
        <v>1147</v>
      </c>
      <c r="D790" s="454">
        <v>2020</v>
      </c>
      <c r="E790" s="454" t="s">
        <v>1011</v>
      </c>
      <c r="F790" s="455">
        <v>1278.56</v>
      </c>
      <c r="G790" s="196">
        <v>2094.5</v>
      </c>
      <c r="H790" s="196">
        <v>16111.531644998999</v>
      </c>
      <c r="I790" s="81">
        <v>16111531.644998999</v>
      </c>
      <c r="J790" s="90">
        <v>1.51356</v>
      </c>
      <c r="K790" s="90"/>
      <c r="L790" s="148">
        <f>0.291+0.98756</f>
        <v>1.2785599999999999</v>
      </c>
      <c r="M790" s="96">
        <v>0.8</v>
      </c>
      <c r="N790" s="149" t="s">
        <v>1148</v>
      </c>
      <c r="O790" s="150" t="s">
        <v>1149</v>
      </c>
      <c r="P790" s="149" t="s">
        <v>1150</v>
      </c>
      <c r="R790" s="149" t="s">
        <v>418</v>
      </c>
      <c r="S790" s="149" t="s">
        <v>1151</v>
      </c>
      <c r="T790" s="149" t="s">
        <v>1152</v>
      </c>
      <c r="U790" s="35" t="s">
        <v>1153</v>
      </c>
      <c r="V790" s="35" t="s">
        <v>1146</v>
      </c>
    </row>
    <row r="791" spans="1:22" hidden="1" outlineLevel="1" x14ac:dyDescent="0.25">
      <c r="A791" s="76" t="s">
        <v>1154</v>
      </c>
      <c r="B791" s="82" t="s">
        <v>141</v>
      </c>
      <c r="C791" s="101"/>
      <c r="D791" s="163"/>
      <c r="E791" s="164"/>
      <c r="F791" s="378"/>
      <c r="G791" s="405"/>
      <c r="H791" s="378"/>
      <c r="I791" s="106"/>
      <c r="J791" s="106"/>
      <c r="K791" s="106"/>
      <c r="L791" s="106"/>
    </row>
    <row r="792" spans="1:22" hidden="1" outlineLevel="1" x14ac:dyDescent="0.25">
      <c r="A792" s="76" t="s">
        <v>1155</v>
      </c>
      <c r="B792" s="77" t="s">
        <v>151</v>
      </c>
      <c r="C792" s="101"/>
      <c r="D792" s="163"/>
      <c r="E792" s="164"/>
      <c r="F792" s="378"/>
      <c r="G792" s="405"/>
      <c r="H792" s="378"/>
      <c r="I792" s="106"/>
      <c r="J792" s="106"/>
      <c r="K792" s="106"/>
      <c r="L792" s="106"/>
    </row>
    <row r="793" spans="1:22" hidden="1" outlineLevel="1" x14ac:dyDescent="0.25">
      <c r="A793" s="76" t="s">
        <v>1156</v>
      </c>
      <c r="B793" s="82" t="s">
        <v>139</v>
      </c>
      <c r="C793" s="101"/>
      <c r="D793" s="163"/>
      <c r="E793" s="164"/>
      <c r="F793" s="378"/>
      <c r="G793" s="405"/>
      <c r="H793" s="378"/>
      <c r="I793" s="106"/>
      <c r="J793" s="106"/>
      <c r="K793" s="106"/>
      <c r="L793" s="106"/>
    </row>
    <row r="794" spans="1:22" hidden="1" outlineLevel="1" x14ac:dyDescent="0.25">
      <c r="A794" s="76" t="s">
        <v>1157</v>
      </c>
      <c r="B794" s="82" t="s">
        <v>141</v>
      </c>
      <c r="C794" s="101"/>
      <c r="D794" s="163"/>
      <c r="E794" s="164"/>
      <c r="F794" s="378"/>
      <c r="G794" s="405"/>
      <c r="H794" s="378"/>
      <c r="I794" s="106"/>
      <c r="J794" s="106"/>
      <c r="K794" s="106"/>
      <c r="L794" s="106"/>
    </row>
    <row r="795" spans="1:22" hidden="1" outlineLevel="1" x14ac:dyDescent="0.25">
      <c r="A795" s="76" t="s">
        <v>1158</v>
      </c>
      <c r="B795" s="77" t="s">
        <v>155</v>
      </c>
      <c r="C795" s="101"/>
      <c r="D795" s="163"/>
      <c r="E795" s="164"/>
      <c r="F795" s="378"/>
      <c r="G795" s="405"/>
      <c r="H795" s="378"/>
      <c r="I795" s="106"/>
      <c r="J795" s="106"/>
      <c r="K795" s="106"/>
      <c r="L795" s="106"/>
    </row>
    <row r="796" spans="1:22" hidden="1" outlineLevel="1" x14ac:dyDescent="0.25">
      <c r="A796" s="76" t="s">
        <v>1159</v>
      </c>
      <c r="B796" s="82" t="s">
        <v>139</v>
      </c>
      <c r="C796" s="101"/>
      <c r="D796" s="163"/>
      <c r="E796" s="164"/>
      <c r="F796" s="378"/>
      <c r="G796" s="405"/>
      <c r="H796" s="378"/>
      <c r="I796" s="106"/>
      <c r="J796" s="106"/>
      <c r="K796" s="106"/>
      <c r="L796" s="106"/>
    </row>
    <row r="797" spans="1:22" hidden="1" outlineLevel="1" x14ac:dyDescent="0.25">
      <c r="A797" s="76" t="s">
        <v>1160</v>
      </c>
      <c r="B797" s="82" t="s">
        <v>141</v>
      </c>
      <c r="C797" s="101"/>
      <c r="D797" s="163"/>
      <c r="E797" s="164"/>
      <c r="F797" s="378"/>
      <c r="G797" s="405"/>
      <c r="H797" s="378"/>
      <c r="I797" s="106"/>
      <c r="J797" s="106"/>
      <c r="K797" s="106"/>
      <c r="L797" s="106"/>
    </row>
    <row r="798" spans="1:22" hidden="1" outlineLevel="1" x14ac:dyDescent="0.25">
      <c r="A798" s="76" t="s">
        <v>1161</v>
      </c>
      <c r="B798" s="77" t="s">
        <v>159</v>
      </c>
      <c r="C798" s="101"/>
      <c r="D798" s="163"/>
      <c r="E798" s="164"/>
      <c r="F798" s="378"/>
      <c r="G798" s="405"/>
      <c r="H798" s="378"/>
      <c r="I798" s="106"/>
      <c r="J798" s="106"/>
      <c r="K798" s="106"/>
      <c r="L798" s="106"/>
    </row>
    <row r="799" spans="1:22" hidden="1" outlineLevel="1" x14ac:dyDescent="0.25">
      <c r="A799" s="76" t="s">
        <v>1162</v>
      </c>
      <c r="B799" s="82" t="s">
        <v>139</v>
      </c>
      <c r="C799" s="101"/>
      <c r="D799" s="163"/>
      <c r="E799" s="164"/>
      <c r="F799" s="378"/>
      <c r="G799" s="405"/>
      <c r="H799" s="378"/>
      <c r="I799" s="106"/>
      <c r="J799" s="106"/>
      <c r="K799" s="106"/>
      <c r="L799" s="106"/>
    </row>
    <row r="800" spans="1:22" hidden="1" outlineLevel="1" x14ac:dyDescent="0.25">
      <c r="A800" s="76" t="s">
        <v>1163</v>
      </c>
      <c r="B800" s="82" t="s">
        <v>141</v>
      </c>
      <c r="C800" s="101"/>
      <c r="D800" s="163"/>
      <c r="E800" s="164"/>
      <c r="F800" s="378"/>
      <c r="G800" s="405"/>
      <c r="H800" s="378"/>
      <c r="I800" s="106"/>
      <c r="J800" s="106"/>
      <c r="K800" s="106"/>
      <c r="L800" s="106"/>
    </row>
    <row r="801" spans="1:22" s="75" customFormat="1" collapsed="1" x14ac:dyDescent="0.25">
      <c r="A801" s="69" t="s">
        <v>1164</v>
      </c>
      <c r="B801" s="70" t="s">
        <v>452</v>
      </c>
      <c r="C801" s="107"/>
      <c r="D801" s="165"/>
      <c r="E801" s="166"/>
      <c r="F801" s="395"/>
      <c r="G801" s="408"/>
      <c r="H801" s="395"/>
      <c r="I801" s="109"/>
      <c r="J801" s="109"/>
      <c r="K801" s="109"/>
      <c r="L801" s="109"/>
      <c r="M801" s="74"/>
      <c r="N801" s="74"/>
      <c r="O801" s="74"/>
      <c r="P801" s="74"/>
      <c r="Q801" s="74"/>
      <c r="R801" s="74"/>
      <c r="S801" s="74"/>
      <c r="T801" s="74"/>
      <c r="U801" s="74"/>
      <c r="V801" s="74"/>
    </row>
    <row r="802" spans="1:22" hidden="1" outlineLevel="1" x14ac:dyDescent="0.25">
      <c r="A802" s="76" t="s">
        <v>1165</v>
      </c>
      <c r="B802" s="77" t="s">
        <v>137</v>
      </c>
      <c r="C802" s="101"/>
      <c r="D802" s="163"/>
      <c r="E802" s="164"/>
      <c r="F802" s="102"/>
      <c r="G802" s="405"/>
      <c r="H802" s="378"/>
      <c r="I802" s="151"/>
      <c r="J802" s="151"/>
      <c r="K802" s="151"/>
      <c r="L802" s="151"/>
    </row>
    <row r="803" spans="1:22" hidden="1" outlineLevel="1" x14ac:dyDescent="0.25">
      <c r="A803" s="76" t="s">
        <v>1166</v>
      </c>
      <c r="B803" s="82" t="s">
        <v>139</v>
      </c>
      <c r="C803" s="101"/>
      <c r="D803" s="163"/>
      <c r="E803" s="164"/>
      <c r="F803" s="102"/>
      <c r="G803" s="405"/>
      <c r="H803" s="378"/>
      <c r="I803" s="151"/>
      <c r="J803" s="151"/>
      <c r="K803" s="151"/>
      <c r="L803" s="151"/>
    </row>
    <row r="804" spans="1:22" hidden="1" outlineLevel="1" x14ac:dyDescent="0.25">
      <c r="A804" s="76" t="s">
        <v>1167</v>
      </c>
      <c r="B804" s="82" t="s">
        <v>141</v>
      </c>
      <c r="C804" s="101"/>
      <c r="D804" s="163"/>
      <c r="E804" s="164"/>
      <c r="F804" s="102"/>
      <c r="G804" s="405"/>
      <c r="H804" s="378"/>
      <c r="I804" s="151"/>
      <c r="J804" s="151"/>
      <c r="K804" s="151"/>
      <c r="L804" s="151"/>
    </row>
    <row r="805" spans="1:22" hidden="1" outlineLevel="1" x14ac:dyDescent="0.25">
      <c r="A805" s="152" t="s">
        <v>1168</v>
      </c>
      <c r="B805" s="153" t="s">
        <v>143</v>
      </c>
      <c r="C805" s="154"/>
      <c r="D805" s="155"/>
      <c r="E805" s="156"/>
      <c r="F805" s="157"/>
      <c r="G805" s="407"/>
      <c r="H805" s="374"/>
      <c r="I805" s="159"/>
      <c r="J805" s="159"/>
      <c r="K805" s="159"/>
      <c r="L805" s="159"/>
    </row>
    <row r="806" spans="1:22" hidden="1" outlineLevel="1" x14ac:dyDescent="0.25">
      <c r="A806" s="76" t="s">
        <v>1169</v>
      </c>
      <c r="B806" s="82" t="s">
        <v>139</v>
      </c>
      <c r="C806" s="154"/>
      <c r="D806" s="155"/>
      <c r="E806" s="156"/>
      <c r="F806" s="157"/>
      <c r="G806" s="407"/>
      <c r="H806" s="374"/>
      <c r="I806" s="159"/>
      <c r="J806" s="159"/>
      <c r="K806" s="159"/>
      <c r="L806" s="159"/>
    </row>
    <row r="807" spans="1:22" hidden="1" outlineLevel="1" x14ac:dyDescent="0.25">
      <c r="A807" s="76" t="s">
        <v>1170</v>
      </c>
      <c r="B807" s="82" t="s">
        <v>141</v>
      </c>
      <c r="C807" s="154"/>
      <c r="D807" s="155"/>
      <c r="E807" s="156"/>
      <c r="F807" s="157"/>
      <c r="G807" s="407"/>
      <c r="H807" s="374"/>
      <c r="I807" s="159"/>
      <c r="J807" s="159"/>
      <c r="K807" s="159"/>
      <c r="L807" s="159"/>
    </row>
    <row r="808" spans="1:22" hidden="1" outlineLevel="1" x14ac:dyDescent="0.25">
      <c r="A808" s="160" t="s">
        <v>1171</v>
      </c>
      <c r="B808" s="161" t="s">
        <v>147</v>
      </c>
      <c r="C808" s="162"/>
      <c r="D808" s="163"/>
      <c r="E808" s="164"/>
      <c r="F808" s="102"/>
      <c r="G808" s="405"/>
      <c r="H808" s="378"/>
      <c r="I808" s="151"/>
      <c r="J808" s="151"/>
      <c r="K808" s="151"/>
      <c r="L808" s="151"/>
    </row>
    <row r="809" spans="1:22" hidden="1" outlineLevel="1" x14ac:dyDescent="0.25">
      <c r="A809" s="76" t="s">
        <v>1172</v>
      </c>
      <c r="B809" s="82" t="s">
        <v>139</v>
      </c>
      <c r="C809" s="162"/>
      <c r="D809" s="163"/>
      <c r="E809" s="164"/>
      <c r="F809" s="102"/>
      <c r="G809" s="405"/>
      <c r="H809" s="378"/>
      <c r="I809" s="151"/>
      <c r="J809" s="151"/>
      <c r="K809" s="151"/>
      <c r="L809" s="151"/>
    </row>
    <row r="810" spans="1:22" hidden="1" outlineLevel="1" x14ac:dyDescent="0.25">
      <c r="A810" s="76" t="s">
        <v>1173</v>
      </c>
      <c r="B810" s="82" t="s">
        <v>141</v>
      </c>
      <c r="C810" s="162"/>
      <c r="D810" s="163"/>
      <c r="E810" s="164"/>
      <c r="F810" s="102"/>
      <c r="G810" s="405"/>
      <c r="H810" s="378"/>
      <c r="I810" s="151"/>
      <c r="J810" s="151"/>
      <c r="K810" s="151"/>
      <c r="L810" s="151"/>
    </row>
    <row r="811" spans="1:22" hidden="1" outlineLevel="1" x14ac:dyDescent="0.25">
      <c r="A811" s="76" t="s">
        <v>1174</v>
      </c>
      <c r="B811" s="77" t="s">
        <v>151</v>
      </c>
      <c r="C811" s="78"/>
      <c r="D811" s="163"/>
      <c r="E811" s="164"/>
      <c r="F811" s="102"/>
      <c r="G811" s="405"/>
      <c r="H811" s="378"/>
      <c r="I811" s="151"/>
      <c r="J811" s="151"/>
      <c r="K811" s="151"/>
      <c r="L811" s="151"/>
    </row>
    <row r="812" spans="1:22" hidden="1" outlineLevel="1" x14ac:dyDescent="0.25">
      <c r="A812" s="76" t="s">
        <v>1175</v>
      </c>
      <c r="B812" s="82" t="s">
        <v>139</v>
      </c>
      <c r="C812" s="78"/>
      <c r="D812" s="163"/>
      <c r="E812" s="164"/>
      <c r="F812" s="102"/>
      <c r="G812" s="405"/>
      <c r="H812" s="378"/>
      <c r="I812" s="151"/>
      <c r="J812" s="151"/>
      <c r="K812" s="151"/>
      <c r="L812" s="151"/>
    </row>
    <row r="813" spans="1:22" hidden="1" outlineLevel="1" x14ac:dyDescent="0.25">
      <c r="A813" s="76" t="s">
        <v>1176</v>
      </c>
      <c r="B813" s="82" t="s">
        <v>141</v>
      </c>
      <c r="C813" s="78"/>
      <c r="D813" s="163"/>
      <c r="E813" s="164"/>
      <c r="F813" s="102"/>
      <c r="G813" s="405"/>
      <c r="H813" s="378"/>
      <c r="I813" s="151"/>
      <c r="J813" s="151"/>
      <c r="K813" s="151"/>
      <c r="L813" s="151"/>
    </row>
    <row r="814" spans="1:22" hidden="1" outlineLevel="1" x14ac:dyDescent="0.25">
      <c r="A814" s="76" t="s">
        <v>1177</v>
      </c>
      <c r="B814" s="77" t="s">
        <v>155</v>
      </c>
      <c r="C814" s="78"/>
      <c r="D814" s="163"/>
      <c r="E814" s="164"/>
      <c r="F814" s="102"/>
      <c r="G814" s="405"/>
      <c r="H814" s="378"/>
      <c r="I814" s="151"/>
      <c r="J814" s="151"/>
      <c r="K814" s="151"/>
      <c r="L814" s="151"/>
    </row>
    <row r="815" spans="1:22" hidden="1" outlineLevel="1" x14ac:dyDescent="0.25">
      <c r="A815" s="76" t="s">
        <v>1178</v>
      </c>
      <c r="B815" s="82" t="s">
        <v>139</v>
      </c>
      <c r="C815" s="78"/>
      <c r="D815" s="163"/>
      <c r="E815" s="164"/>
      <c r="F815" s="102"/>
      <c r="G815" s="405"/>
      <c r="H815" s="378"/>
      <c r="I815" s="151"/>
      <c r="J815" s="151"/>
      <c r="K815" s="151"/>
      <c r="L815" s="151"/>
    </row>
    <row r="816" spans="1:22" hidden="1" outlineLevel="1" x14ac:dyDescent="0.25">
      <c r="A816" s="76" t="s">
        <v>1179</v>
      </c>
      <c r="B816" s="82" t="s">
        <v>141</v>
      </c>
      <c r="C816" s="78"/>
      <c r="D816" s="163"/>
      <c r="E816" s="164"/>
      <c r="F816" s="102"/>
      <c r="G816" s="405"/>
      <c r="H816" s="378"/>
      <c r="I816" s="151"/>
      <c r="J816" s="151"/>
      <c r="K816" s="151"/>
      <c r="L816" s="151"/>
    </row>
    <row r="817" spans="1:22" hidden="1" outlineLevel="1" x14ac:dyDescent="0.25">
      <c r="A817" s="76" t="s">
        <v>1180</v>
      </c>
      <c r="B817" s="77" t="s">
        <v>159</v>
      </c>
      <c r="C817" s="78"/>
      <c r="D817" s="163"/>
      <c r="E817" s="164"/>
      <c r="F817" s="102"/>
      <c r="G817" s="405"/>
      <c r="H817" s="378"/>
      <c r="I817" s="151"/>
      <c r="J817" s="151"/>
      <c r="K817" s="151"/>
      <c r="L817" s="151"/>
    </row>
    <row r="818" spans="1:22" hidden="1" outlineLevel="1" x14ac:dyDescent="0.25">
      <c r="A818" s="76" t="s">
        <v>1181</v>
      </c>
      <c r="B818" s="82" t="s">
        <v>139</v>
      </c>
      <c r="C818" s="78"/>
      <c r="D818" s="163"/>
      <c r="E818" s="164"/>
      <c r="F818" s="102"/>
      <c r="G818" s="405"/>
      <c r="H818" s="378"/>
      <c r="I818" s="151"/>
      <c r="J818" s="151"/>
      <c r="K818" s="151"/>
      <c r="L818" s="151"/>
    </row>
    <row r="819" spans="1:22" hidden="1" outlineLevel="1" x14ac:dyDescent="0.25">
      <c r="A819" s="76" t="s">
        <v>1182</v>
      </c>
      <c r="B819" s="82" t="s">
        <v>141</v>
      </c>
      <c r="C819" s="78"/>
      <c r="D819" s="163"/>
      <c r="E819" s="164"/>
      <c r="F819" s="102"/>
      <c r="G819" s="405"/>
      <c r="H819" s="378"/>
      <c r="I819" s="151"/>
      <c r="J819" s="151"/>
      <c r="K819" s="151"/>
      <c r="L819" s="151"/>
    </row>
    <row r="820" spans="1:22" s="68" customFormat="1" collapsed="1" x14ac:dyDescent="0.25">
      <c r="A820" s="61" t="s">
        <v>1183</v>
      </c>
      <c r="B820" s="62" t="s">
        <v>472</v>
      </c>
      <c r="C820" s="63"/>
      <c r="D820" s="383"/>
      <c r="E820" s="386"/>
      <c r="F820" s="394"/>
      <c r="G820" s="416"/>
      <c r="H820" s="394"/>
      <c r="I820" s="66"/>
      <c r="J820" s="66"/>
      <c r="K820" s="66"/>
      <c r="L820" s="66"/>
      <c r="M820" s="67"/>
      <c r="N820" s="67"/>
      <c r="O820" s="67"/>
      <c r="P820" s="67"/>
      <c r="Q820" s="67"/>
      <c r="R820" s="67"/>
      <c r="S820" s="67"/>
      <c r="T820" s="67"/>
      <c r="U820" s="67"/>
      <c r="V820" s="67"/>
    </row>
    <row r="821" spans="1:22" s="75" customFormat="1" x14ac:dyDescent="0.25">
      <c r="A821" s="69" t="s">
        <v>1184</v>
      </c>
      <c r="B821" s="70" t="s">
        <v>135</v>
      </c>
      <c r="C821" s="70"/>
      <c r="D821" s="165"/>
      <c r="E821" s="166"/>
      <c r="F821" s="167"/>
      <c r="G821" s="408"/>
      <c r="H821" s="395"/>
      <c r="I821" s="169"/>
      <c r="J821" s="169"/>
      <c r="K821" s="169"/>
      <c r="L821" s="169"/>
      <c r="M821" s="74"/>
      <c r="N821" s="74"/>
      <c r="O821" s="74"/>
      <c r="P821" s="74"/>
      <c r="Q821" s="74"/>
      <c r="R821" s="74"/>
      <c r="S821" s="74"/>
      <c r="T821" s="74"/>
      <c r="U821" s="74"/>
      <c r="V821" s="74"/>
    </row>
    <row r="822" spans="1:22" hidden="1" outlineLevel="1" x14ac:dyDescent="0.25">
      <c r="A822" s="76" t="s">
        <v>1185</v>
      </c>
      <c r="B822" s="77" t="s">
        <v>137</v>
      </c>
      <c r="C822" s="78"/>
      <c r="D822" s="163"/>
      <c r="E822" s="164"/>
      <c r="F822" s="102"/>
      <c r="G822" s="405"/>
      <c r="H822" s="378"/>
      <c r="I822" s="151"/>
      <c r="J822" s="151"/>
      <c r="K822" s="151"/>
      <c r="L822" s="151"/>
    </row>
    <row r="823" spans="1:22" hidden="1" outlineLevel="1" x14ac:dyDescent="0.25">
      <c r="A823" s="76" t="s">
        <v>1186</v>
      </c>
      <c r="B823" s="82" t="s">
        <v>139</v>
      </c>
      <c r="C823" s="78"/>
      <c r="D823" s="163"/>
      <c r="E823" s="164"/>
      <c r="F823" s="102"/>
      <c r="G823" s="405"/>
      <c r="H823" s="378"/>
      <c r="I823" s="151"/>
      <c r="J823" s="151"/>
      <c r="K823" s="151"/>
      <c r="L823" s="151"/>
    </row>
    <row r="824" spans="1:22" hidden="1" outlineLevel="1" x14ac:dyDescent="0.25">
      <c r="A824" s="76" t="s">
        <v>1187</v>
      </c>
      <c r="B824" s="82" t="s">
        <v>141</v>
      </c>
      <c r="C824" s="78"/>
      <c r="D824" s="163"/>
      <c r="E824" s="164"/>
      <c r="F824" s="102"/>
      <c r="G824" s="405"/>
      <c r="H824" s="378"/>
      <c r="I824" s="151"/>
      <c r="J824" s="151"/>
      <c r="K824" s="151"/>
      <c r="L824" s="151"/>
    </row>
    <row r="825" spans="1:22" hidden="1" outlineLevel="1" x14ac:dyDescent="0.25">
      <c r="A825" s="76" t="s">
        <v>1188</v>
      </c>
      <c r="B825" s="77" t="s">
        <v>143</v>
      </c>
      <c r="C825" s="78"/>
      <c r="D825" s="163"/>
      <c r="E825" s="164"/>
      <c r="F825" s="102"/>
      <c r="G825" s="405"/>
      <c r="H825" s="378"/>
      <c r="I825" s="151"/>
      <c r="J825" s="151"/>
      <c r="K825" s="151"/>
      <c r="L825" s="151"/>
    </row>
    <row r="826" spans="1:22" hidden="1" outlineLevel="1" x14ac:dyDescent="0.25">
      <c r="A826" s="76" t="s">
        <v>1189</v>
      </c>
      <c r="B826" s="82" t="s">
        <v>139</v>
      </c>
      <c r="C826" s="78"/>
      <c r="D826" s="163"/>
      <c r="E826" s="164"/>
      <c r="F826" s="102"/>
      <c r="G826" s="405"/>
      <c r="H826" s="378"/>
      <c r="I826" s="151"/>
      <c r="J826" s="151"/>
      <c r="K826" s="151"/>
      <c r="L826" s="151"/>
    </row>
    <row r="827" spans="1:22" hidden="1" outlineLevel="1" x14ac:dyDescent="0.25">
      <c r="A827" s="76" t="s">
        <v>1190</v>
      </c>
      <c r="B827" s="82" t="s">
        <v>141</v>
      </c>
      <c r="C827" s="78"/>
      <c r="D827" s="163"/>
      <c r="E827" s="164"/>
      <c r="F827" s="102"/>
      <c r="G827" s="405"/>
      <c r="H827" s="378"/>
      <c r="I827" s="151"/>
      <c r="J827" s="151"/>
      <c r="K827" s="151"/>
      <c r="L827" s="151"/>
    </row>
    <row r="828" spans="1:22" hidden="1" outlineLevel="1" x14ac:dyDescent="0.25">
      <c r="A828" s="76" t="s">
        <v>1191</v>
      </c>
      <c r="B828" s="77" t="s">
        <v>147</v>
      </c>
      <c r="C828" s="78"/>
      <c r="D828" s="163"/>
      <c r="E828" s="164"/>
      <c r="F828" s="102"/>
      <c r="G828" s="405"/>
      <c r="H828" s="378"/>
      <c r="I828" s="151"/>
      <c r="J828" s="151"/>
      <c r="K828" s="151"/>
      <c r="L828" s="151"/>
    </row>
    <row r="829" spans="1:22" hidden="1" outlineLevel="1" x14ac:dyDescent="0.25">
      <c r="A829" s="76" t="s">
        <v>1192</v>
      </c>
      <c r="B829" s="82" t="s">
        <v>139</v>
      </c>
      <c r="C829" s="78"/>
      <c r="D829" s="163"/>
      <c r="E829" s="164"/>
      <c r="F829" s="102"/>
      <c r="G829" s="405"/>
      <c r="H829" s="378"/>
      <c r="I829" s="151"/>
      <c r="J829" s="151"/>
      <c r="K829" s="151"/>
      <c r="L829" s="151"/>
    </row>
    <row r="830" spans="1:22" hidden="1" outlineLevel="1" x14ac:dyDescent="0.25">
      <c r="A830" s="76" t="s">
        <v>1193</v>
      </c>
      <c r="B830" s="82" t="s">
        <v>141</v>
      </c>
      <c r="C830" s="78"/>
      <c r="D830" s="163"/>
      <c r="E830" s="164"/>
      <c r="F830" s="102"/>
      <c r="G830" s="405"/>
      <c r="H830" s="378"/>
      <c r="I830" s="151"/>
      <c r="J830" s="151"/>
      <c r="K830" s="151"/>
      <c r="L830" s="151"/>
    </row>
    <row r="831" spans="1:22" hidden="1" outlineLevel="1" x14ac:dyDescent="0.25">
      <c r="A831" s="76" t="s">
        <v>1194</v>
      </c>
      <c r="B831" s="77" t="s">
        <v>151</v>
      </c>
      <c r="C831" s="78"/>
      <c r="D831" s="163"/>
      <c r="E831" s="164"/>
      <c r="F831" s="102"/>
      <c r="G831" s="405"/>
      <c r="H831" s="378"/>
      <c r="I831" s="151"/>
      <c r="J831" s="151"/>
      <c r="K831" s="151"/>
      <c r="L831" s="151"/>
    </row>
    <row r="832" spans="1:22" hidden="1" outlineLevel="1" x14ac:dyDescent="0.25">
      <c r="A832" s="76" t="s">
        <v>1195</v>
      </c>
      <c r="B832" s="82" t="s">
        <v>139</v>
      </c>
      <c r="C832" s="78"/>
      <c r="D832" s="163"/>
      <c r="E832" s="164"/>
      <c r="F832" s="102"/>
      <c r="G832" s="405"/>
      <c r="H832" s="378"/>
      <c r="I832" s="151"/>
      <c r="J832" s="151"/>
      <c r="K832" s="151"/>
      <c r="L832" s="151"/>
    </row>
    <row r="833" spans="1:22" hidden="1" outlineLevel="1" x14ac:dyDescent="0.25">
      <c r="A833" s="76" t="s">
        <v>1196</v>
      </c>
      <c r="B833" s="82" t="s">
        <v>141</v>
      </c>
      <c r="C833" s="78"/>
      <c r="D833" s="163"/>
      <c r="E833" s="164"/>
      <c r="F833" s="102"/>
      <c r="G833" s="405"/>
      <c r="H833" s="378"/>
      <c r="I833" s="151"/>
      <c r="J833" s="151"/>
      <c r="K833" s="151"/>
      <c r="L833" s="151"/>
    </row>
    <row r="834" spans="1:22" hidden="1" outlineLevel="1" x14ac:dyDescent="0.25">
      <c r="A834" s="76" t="s">
        <v>1197</v>
      </c>
      <c r="B834" s="77" t="s">
        <v>155</v>
      </c>
      <c r="C834" s="78"/>
      <c r="D834" s="163"/>
      <c r="E834" s="164"/>
      <c r="F834" s="102"/>
      <c r="G834" s="405"/>
      <c r="H834" s="378"/>
      <c r="I834" s="151"/>
      <c r="J834" s="151"/>
      <c r="K834" s="151"/>
      <c r="L834" s="151"/>
    </row>
    <row r="835" spans="1:22" hidden="1" outlineLevel="1" x14ac:dyDescent="0.25">
      <c r="A835" s="76" t="s">
        <v>1198</v>
      </c>
      <c r="B835" s="82" t="s">
        <v>139</v>
      </c>
      <c r="C835" s="78"/>
      <c r="D835" s="163"/>
      <c r="E835" s="164"/>
      <c r="F835" s="102"/>
      <c r="G835" s="405"/>
      <c r="H835" s="378"/>
      <c r="I835" s="151"/>
      <c r="J835" s="151"/>
      <c r="K835" s="151"/>
      <c r="L835" s="151"/>
    </row>
    <row r="836" spans="1:22" hidden="1" outlineLevel="1" x14ac:dyDescent="0.25">
      <c r="A836" s="76" t="s">
        <v>1199</v>
      </c>
      <c r="B836" s="82" t="s">
        <v>141</v>
      </c>
      <c r="C836" s="78"/>
      <c r="D836" s="163"/>
      <c r="E836" s="164"/>
      <c r="F836" s="102"/>
      <c r="G836" s="405"/>
      <c r="H836" s="378"/>
      <c r="I836" s="151"/>
      <c r="J836" s="151"/>
      <c r="K836" s="151"/>
      <c r="L836" s="151"/>
    </row>
    <row r="837" spans="1:22" hidden="1" outlineLevel="1" x14ac:dyDescent="0.25">
      <c r="A837" s="76" t="s">
        <v>1200</v>
      </c>
      <c r="B837" s="77" t="s">
        <v>159</v>
      </c>
      <c r="C837" s="78"/>
      <c r="D837" s="163"/>
      <c r="E837" s="164"/>
      <c r="F837" s="102"/>
      <c r="G837" s="405"/>
      <c r="H837" s="378"/>
      <c r="I837" s="151"/>
      <c r="J837" s="151"/>
      <c r="K837" s="151"/>
      <c r="L837" s="151"/>
    </row>
    <row r="838" spans="1:22" hidden="1" outlineLevel="1" x14ac:dyDescent="0.25">
      <c r="A838" s="76" t="s">
        <v>1201</v>
      </c>
      <c r="B838" s="82" t="s">
        <v>139</v>
      </c>
      <c r="C838" s="78"/>
      <c r="D838" s="163"/>
      <c r="E838" s="164"/>
      <c r="F838" s="102"/>
      <c r="G838" s="405"/>
      <c r="H838" s="378"/>
      <c r="I838" s="151"/>
      <c r="J838" s="151"/>
      <c r="K838" s="151"/>
      <c r="L838" s="151"/>
    </row>
    <row r="839" spans="1:22" hidden="1" outlineLevel="1" x14ac:dyDescent="0.25">
      <c r="A839" s="76" t="s">
        <v>1202</v>
      </c>
      <c r="B839" s="82" t="s">
        <v>141</v>
      </c>
      <c r="C839" s="78"/>
      <c r="D839" s="163"/>
      <c r="E839" s="164"/>
      <c r="F839" s="102"/>
      <c r="G839" s="405"/>
      <c r="H839" s="378"/>
      <c r="I839" s="151"/>
      <c r="J839" s="151"/>
      <c r="K839" s="151"/>
      <c r="L839" s="151"/>
    </row>
    <row r="840" spans="1:22" s="75" customFormat="1" collapsed="1" x14ac:dyDescent="0.25">
      <c r="A840" s="69" t="s">
        <v>1203</v>
      </c>
      <c r="B840" s="70" t="s">
        <v>163</v>
      </c>
      <c r="C840" s="70"/>
      <c r="D840" s="165"/>
      <c r="E840" s="166"/>
      <c r="F840" s="167"/>
      <c r="G840" s="408"/>
      <c r="H840" s="395"/>
      <c r="I840" s="169"/>
      <c r="J840" s="169"/>
      <c r="K840" s="169"/>
      <c r="L840" s="169"/>
      <c r="M840" s="74"/>
      <c r="N840" s="74"/>
      <c r="O840" s="74"/>
      <c r="P840" s="74"/>
      <c r="Q840" s="74"/>
      <c r="R840" s="74"/>
      <c r="S840" s="74"/>
      <c r="T840" s="74"/>
      <c r="U840" s="74"/>
      <c r="V840" s="74"/>
    </row>
    <row r="841" spans="1:22" hidden="1" outlineLevel="1" x14ac:dyDescent="0.25">
      <c r="A841" s="76" t="s">
        <v>1204</v>
      </c>
      <c r="B841" s="77" t="s">
        <v>137</v>
      </c>
      <c r="C841" s="78"/>
      <c r="D841" s="163"/>
      <c r="E841" s="164"/>
      <c r="F841" s="102"/>
      <c r="G841" s="405"/>
      <c r="H841" s="378"/>
      <c r="I841" s="151"/>
      <c r="J841" s="151"/>
      <c r="K841" s="151"/>
      <c r="L841" s="151"/>
    </row>
    <row r="842" spans="1:22" hidden="1" outlineLevel="1" x14ac:dyDescent="0.25">
      <c r="A842" s="76" t="s">
        <v>1205</v>
      </c>
      <c r="B842" s="82" t="s">
        <v>139</v>
      </c>
      <c r="C842" s="78"/>
      <c r="D842" s="163"/>
      <c r="E842" s="164"/>
      <c r="F842" s="102"/>
      <c r="G842" s="405"/>
      <c r="H842" s="378"/>
      <c r="I842" s="151"/>
      <c r="J842" s="151"/>
      <c r="K842" s="151"/>
      <c r="L842" s="151"/>
    </row>
    <row r="843" spans="1:22" hidden="1" outlineLevel="1" x14ac:dyDescent="0.25">
      <c r="A843" s="76" t="s">
        <v>1206</v>
      </c>
      <c r="B843" s="82" t="s">
        <v>141</v>
      </c>
      <c r="C843" s="78"/>
      <c r="D843" s="163"/>
      <c r="E843" s="164"/>
      <c r="F843" s="102"/>
      <c r="G843" s="405"/>
      <c r="H843" s="378"/>
      <c r="I843" s="151"/>
      <c r="J843" s="151"/>
      <c r="K843" s="151"/>
      <c r="L843" s="151"/>
    </row>
    <row r="844" spans="1:22" hidden="1" outlineLevel="1" x14ac:dyDescent="0.25">
      <c r="A844" s="76" t="s">
        <v>1207</v>
      </c>
      <c r="B844" s="77" t="s">
        <v>143</v>
      </c>
      <c r="C844" s="78"/>
      <c r="D844" s="163"/>
      <c r="E844" s="164"/>
      <c r="F844" s="102"/>
      <c r="G844" s="405"/>
      <c r="H844" s="378"/>
      <c r="I844" s="151"/>
      <c r="J844" s="151"/>
      <c r="K844" s="151"/>
      <c r="L844" s="151"/>
    </row>
    <row r="845" spans="1:22" hidden="1" outlineLevel="1" x14ac:dyDescent="0.25">
      <c r="A845" s="76" t="s">
        <v>1208</v>
      </c>
      <c r="B845" s="82" t="s">
        <v>139</v>
      </c>
      <c r="C845" s="78"/>
      <c r="D845" s="163"/>
      <c r="E845" s="164"/>
      <c r="F845" s="102"/>
      <c r="G845" s="405"/>
      <c r="H845" s="378"/>
      <c r="I845" s="151"/>
      <c r="J845" s="151"/>
      <c r="K845" s="151"/>
      <c r="L845" s="151"/>
    </row>
    <row r="846" spans="1:22" hidden="1" outlineLevel="1" x14ac:dyDescent="0.25">
      <c r="A846" s="76" t="s">
        <v>1209</v>
      </c>
      <c r="B846" s="82" t="s">
        <v>141</v>
      </c>
      <c r="C846" s="78"/>
      <c r="D846" s="163"/>
      <c r="E846" s="164"/>
      <c r="F846" s="102"/>
      <c r="G846" s="405"/>
      <c r="H846" s="378"/>
      <c r="I846" s="151"/>
      <c r="J846" s="151"/>
      <c r="K846" s="151"/>
      <c r="L846" s="151"/>
    </row>
    <row r="847" spans="1:22" hidden="1" outlineLevel="1" x14ac:dyDescent="0.25">
      <c r="A847" s="76" t="s">
        <v>1210</v>
      </c>
      <c r="B847" s="77" t="s">
        <v>147</v>
      </c>
      <c r="C847" s="78"/>
      <c r="D847" s="163"/>
      <c r="E847" s="164"/>
      <c r="F847" s="102"/>
      <c r="G847" s="405"/>
      <c r="H847" s="378"/>
      <c r="I847" s="151"/>
      <c r="J847" s="151"/>
      <c r="K847" s="151"/>
      <c r="L847" s="151"/>
    </row>
    <row r="848" spans="1:22" hidden="1" outlineLevel="1" x14ac:dyDescent="0.25">
      <c r="A848" s="76" t="s">
        <v>1211</v>
      </c>
      <c r="B848" s="82" t="s">
        <v>139</v>
      </c>
      <c r="C848" s="78"/>
      <c r="D848" s="163"/>
      <c r="E848" s="164"/>
      <c r="F848" s="102"/>
      <c r="G848" s="405"/>
      <c r="H848" s="378"/>
      <c r="I848" s="151"/>
      <c r="J848" s="151"/>
      <c r="K848" s="151"/>
      <c r="L848" s="151"/>
    </row>
    <row r="849" spans="1:22" hidden="1" outlineLevel="1" x14ac:dyDescent="0.25">
      <c r="A849" s="76" t="s">
        <v>1212</v>
      </c>
      <c r="B849" s="82" t="s">
        <v>141</v>
      </c>
      <c r="C849" s="78"/>
      <c r="D849" s="163"/>
      <c r="E849" s="164"/>
      <c r="F849" s="102"/>
      <c r="G849" s="405"/>
      <c r="H849" s="378"/>
      <c r="I849" s="151"/>
      <c r="J849" s="151"/>
      <c r="K849" s="151"/>
      <c r="L849" s="151"/>
    </row>
    <row r="850" spans="1:22" hidden="1" outlineLevel="1" x14ac:dyDescent="0.25">
      <c r="A850" s="76" t="s">
        <v>1213</v>
      </c>
      <c r="B850" s="77" t="s">
        <v>151</v>
      </c>
      <c r="C850" s="78"/>
      <c r="D850" s="163"/>
      <c r="E850" s="164"/>
      <c r="F850" s="102"/>
      <c r="G850" s="405"/>
      <c r="H850" s="378"/>
      <c r="I850" s="151"/>
      <c r="J850" s="151"/>
      <c r="K850" s="151"/>
      <c r="L850" s="151"/>
    </row>
    <row r="851" spans="1:22" hidden="1" outlineLevel="1" x14ac:dyDescent="0.25">
      <c r="A851" s="76" t="s">
        <v>1214</v>
      </c>
      <c r="B851" s="82" t="s">
        <v>139</v>
      </c>
      <c r="C851" s="78"/>
      <c r="D851" s="163"/>
      <c r="E851" s="164"/>
      <c r="F851" s="102"/>
      <c r="G851" s="405"/>
      <c r="H851" s="378"/>
      <c r="I851" s="151"/>
      <c r="J851" s="151"/>
      <c r="K851" s="151"/>
      <c r="L851" s="151"/>
    </row>
    <row r="852" spans="1:22" hidden="1" outlineLevel="1" x14ac:dyDescent="0.25">
      <c r="A852" s="76" t="s">
        <v>1215</v>
      </c>
      <c r="B852" s="82" t="s">
        <v>141</v>
      </c>
      <c r="C852" s="78"/>
      <c r="D852" s="163"/>
      <c r="E852" s="164"/>
      <c r="F852" s="102"/>
      <c r="G852" s="405"/>
      <c r="H852" s="378"/>
      <c r="I852" s="151"/>
      <c r="J852" s="151"/>
      <c r="K852" s="151"/>
      <c r="L852" s="151"/>
    </row>
    <row r="853" spans="1:22" hidden="1" outlineLevel="1" x14ac:dyDescent="0.25">
      <c r="A853" s="76" t="s">
        <v>1216</v>
      </c>
      <c r="B853" s="77" t="s">
        <v>155</v>
      </c>
      <c r="C853" s="78"/>
      <c r="D853" s="163"/>
      <c r="E853" s="164"/>
      <c r="F853" s="102"/>
      <c r="G853" s="405"/>
      <c r="H853" s="378"/>
      <c r="I853" s="151"/>
      <c r="J853" s="151"/>
      <c r="K853" s="151"/>
      <c r="L853" s="151"/>
    </row>
    <row r="854" spans="1:22" hidden="1" outlineLevel="1" x14ac:dyDescent="0.25">
      <c r="A854" s="76" t="s">
        <v>1217</v>
      </c>
      <c r="B854" s="82" t="s">
        <v>139</v>
      </c>
      <c r="C854" s="78"/>
      <c r="D854" s="163"/>
      <c r="E854" s="164"/>
      <c r="F854" s="102"/>
      <c r="G854" s="405"/>
      <c r="H854" s="378"/>
      <c r="I854" s="151"/>
      <c r="J854" s="151"/>
      <c r="K854" s="151"/>
      <c r="L854" s="151"/>
    </row>
    <row r="855" spans="1:22" hidden="1" outlineLevel="1" x14ac:dyDescent="0.25">
      <c r="A855" s="76" t="s">
        <v>1218</v>
      </c>
      <c r="B855" s="82" t="s">
        <v>141</v>
      </c>
      <c r="C855" s="78"/>
      <c r="D855" s="163"/>
      <c r="E855" s="164"/>
      <c r="F855" s="102"/>
      <c r="G855" s="405"/>
      <c r="H855" s="378"/>
      <c r="I855" s="151"/>
      <c r="J855" s="151"/>
      <c r="K855" s="151"/>
      <c r="L855" s="151"/>
    </row>
    <row r="856" spans="1:22" hidden="1" outlineLevel="1" x14ac:dyDescent="0.25">
      <c r="A856" s="76" t="s">
        <v>1219</v>
      </c>
      <c r="B856" s="77" t="s">
        <v>159</v>
      </c>
      <c r="C856" s="78"/>
      <c r="D856" s="163"/>
      <c r="E856" s="164"/>
      <c r="F856" s="102"/>
      <c r="G856" s="405"/>
      <c r="H856" s="378"/>
      <c r="I856" s="151"/>
      <c r="J856" s="151"/>
      <c r="K856" s="151"/>
      <c r="L856" s="151"/>
    </row>
    <row r="857" spans="1:22" hidden="1" outlineLevel="1" x14ac:dyDescent="0.25">
      <c r="A857" s="76" t="s">
        <v>1220</v>
      </c>
      <c r="B857" s="82" t="s">
        <v>139</v>
      </c>
      <c r="C857" s="78"/>
      <c r="D857" s="163"/>
      <c r="E857" s="164"/>
      <c r="F857" s="102"/>
      <c r="G857" s="405"/>
      <c r="H857" s="378"/>
      <c r="I857" s="151"/>
      <c r="J857" s="151"/>
      <c r="K857" s="151"/>
      <c r="L857" s="151"/>
    </row>
    <row r="858" spans="1:22" hidden="1" outlineLevel="1" x14ac:dyDescent="0.25">
      <c r="A858" s="76" t="s">
        <v>1221</v>
      </c>
      <c r="B858" s="82" t="s">
        <v>141</v>
      </c>
      <c r="C858" s="78"/>
      <c r="D858" s="163"/>
      <c r="E858" s="164"/>
      <c r="F858" s="102"/>
      <c r="G858" s="405"/>
      <c r="H858" s="378"/>
      <c r="I858" s="151"/>
      <c r="J858" s="151"/>
      <c r="K858" s="151"/>
      <c r="L858" s="151"/>
    </row>
    <row r="859" spans="1:22" s="75" customFormat="1" collapsed="1" x14ac:dyDescent="0.25">
      <c r="A859" s="69" t="s">
        <v>1222</v>
      </c>
      <c r="B859" s="84" t="s">
        <v>183</v>
      </c>
      <c r="C859" s="70"/>
      <c r="D859" s="165"/>
      <c r="E859" s="166"/>
      <c r="F859" s="167"/>
      <c r="G859" s="408"/>
      <c r="H859" s="395"/>
      <c r="I859" s="169"/>
      <c r="J859" s="169"/>
      <c r="K859" s="169"/>
      <c r="L859" s="169"/>
      <c r="M859" s="74"/>
      <c r="N859" s="74"/>
      <c r="O859" s="74"/>
      <c r="P859" s="74"/>
      <c r="Q859" s="74"/>
      <c r="R859" s="74"/>
      <c r="S859" s="74"/>
      <c r="T859" s="74"/>
      <c r="U859" s="74"/>
      <c r="V859" s="74"/>
    </row>
    <row r="860" spans="1:22" s="177" customFormat="1" outlineLevel="1" x14ac:dyDescent="0.25">
      <c r="A860" s="170" t="s">
        <v>1223</v>
      </c>
      <c r="B860" s="171" t="s">
        <v>137</v>
      </c>
      <c r="C860" s="172"/>
      <c r="D860" s="163"/>
      <c r="E860" s="164"/>
      <c r="F860" s="173"/>
      <c r="G860" s="409"/>
      <c r="H860" s="410"/>
      <c r="I860" s="175"/>
      <c r="J860" s="175"/>
      <c r="K860" s="175"/>
      <c r="L860" s="175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</row>
    <row r="861" spans="1:22" s="177" customFormat="1" outlineLevel="1" x14ac:dyDescent="0.25">
      <c r="A861" s="76" t="s">
        <v>1224</v>
      </c>
      <c r="B861" s="87" t="s">
        <v>139</v>
      </c>
      <c r="C861" s="172"/>
      <c r="D861" s="163"/>
      <c r="E861" s="164"/>
      <c r="F861" s="173"/>
      <c r="G861" s="409"/>
      <c r="H861" s="410"/>
      <c r="I861" s="175"/>
      <c r="J861" s="175"/>
      <c r="K861" s="175"/>
      <c r="L861" s="175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</row>
    <row r="862" spans="1:22" s="177" customFormat="1" ht="36.75" customHeight="1" outlineLevel="1" x14ac:dyDescent="0.25">
      <c r="A862" s="76" t="s">
        <v>128</v>
      </c>
      <c r="B862" s="441" t="s">
        <v>1225</v>
      </c>
      <c r="C862" s="441" t="s">
        <v>1226</v>
      </c>
      <c r="D862" s="454">
        <v>2020</v>
      </c>
      <c r="E862" s="469" t="s">
        <v>215</v>
      </c>
      <c r="F862" s="455">
        <v>17</v>
      </c>
      <c r="G862" s="470">
        <v>15</v>
      </c>
      <c r="H862" s="471">
        <v>29.605350000000001</v>
      </c>
      <c r="I862" s="178">
        <v>29605.349999999977</v>
      </c>
      <c r="J862" s="179">
        <v>1.7000000000000001E-2</v>
      </c>
      <c r="K862" s="179"/>
      <c r="L862" s="180">
        <v>1.7000000000000001E-2</v>
      </c>
      <c r="M862" s="181">
        <v>0.04</v>
      </c>
      <c r="N862" s="182" t="s">
        <v>1227</v>
      </c>
      <c r="O862" s="183"/>
      <c r="P862" s="182" t="s">
        <v>1228</v>
      </c>
      <c r="Q862" s="183"/>
      <c r="R862" s="182" t="s">
        <v>418</v>
      </c>
      <c r="S862" s="184" t="s">
        <v>1229</v>
      </c>
      <c r="T862" s="184" t="s">
        <v>191</v>
      </c>
      <c r="U862" s="184" t="s">
        <v>192</v>
      </c>
      <c r="V862" s="183" t="s">
        <v>1225</v>
      </c>
    </row>
    <row r="863" spans="1:22" s="177" customFormat="1" ht="22.5" customHeight="1" outlineLevel="1" x14ac:dyDescent="0.25">
      <c r="A863" s="76" t="s">
        <v>193</v>
      </c>
      <c r="B863" s="441" t="s">
        <v>1230</v>
      </c>
      <c r="C863" s="441" t="s">
        <v>1231</v>
      </c>
      <c r="D863" s="454">
        <v>2020</v>
      </c>
      <c r="E863" s="469" t="s">
        <v>988</v>
      </c>
      <c r="F863" s="455">
        <v>28</v>
      </c>
      <c r="G863" s="470">
        <v>12</v>
      </c>
      <c r="H863" s="471">
        <v>58.643730000000005</v>
      </c>
      <c r="I863" s="178">
        <v>58643.73</v>
      </c>
      <c r="J863" s="179">
        <v>2.8000000000000001E-2</v>
      </c>
      <c r="K863" s="179"/>
      <c r="L863" s="180">
        <v>2.8000000000000001E-2</v>
      </c>
      <c r="M863" s="183"/>
      <c r="N863" s="182" t="s">
        <v>1227</v>
      </c>
      <c r="O863" s="183"/>
      <c r="P863" s="182" t="s">
        <v>1232</v>
      </c>
      <c r="Q863" s="183"/>
      <c r="R863" s="182" t="s">
        <v>418</v>
      </c>
      <c r="S863" s="184" t="s">
        <v>1233</v>
      </c>
      <c r="T863" s="184" t="s">
        <v>191</v>
      </c>
      <c r="U863" s="184" t="s">
        <v>1153</v>
      </c>
      <c r="V863" s="183" t="s">
        <v>1230</v>
      </c>
    </row>
    <row r="864" spans="1:22" s="192" customFormat="1" ht="21.75" customHeight="1" x14ac:dyDescent="0.25">
      <c r="A864" s="142">
        <v>3</v>
      </c>
      <c r="B864" s="196" t="s">
        <v>1234</v>
      </c>
      <c r="C864" s="441" t="s">
        <v>1234</v>
      </c>
      <c r="D864" s="454">
        <v>2019</v>
      </c>
      <c r="E864" s="454" t="s">
        <v>28</v>
      </c>
      <c r="F864" s="455">
        <v>20</v>
      </c>
      <c r="G864" s="196">
        <v>250</v>
      </c>
      <c r="H864" s="457">
        <v>16.211959999999998</v>
      </c>
      <c r="I864" s="187" t="s">
        <v>1235</v>
      </c>
      <c r="J864" s="188" t="s">
        <v>1236</v>
      </c>
      <c r="K864" s="189">
        <v>569.68305000000009</v>
      </c>
      <c r="L864" s="190">
        <v>233</v>
      </c>
      <c r="M864" s="191">
        <v>42790</v>
      </c>
    </row>
    <row r="865" spans="1:22" s="177" customFormat="1" hidden="1" outlineLevel="1" x14ac:dyDescent="0.25">
      <c r="A865" s="76" t="s">
        <v>1237</v>
      </c>
      <c r="B865" s="82" t="s">
        <v>141</v>
      </c>
      <c r="C865" s="172"/>
      <c r="D865" s="163"/>
      <c r="E865" s="164"/>
      <c r="F865" s="173"/>
      <c r="G865" s="409"/>
      <c r="H865" s="410"/>
      <c r="I865" s="175"/>
      <c r="J865" s="175"/>
      <c r="K865" s="175"/>
      <c r="L865" s="175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</row>
    <row r="866" spans="1:22" hidden="1" outlineLevel="1" x14ac:dyDescent="0.25">
      <c r="A866" s="152" t="s">
        <v>1238</v>
      </c>
      <c r="B866" s="153" t="s">
        <v>143</v>
      </c>
      <c r="C866" s="193"/>
      <c r="D866" s="155"/>
      <c r="E866" s="156"/>
      <c r="F866" s="194"/>
      <c r="G866" s="411"/>
      <c r="H866" s="412"/>
      <c r="I866" s="195"/>
      <c r="J866" s="195"/>
      <c r="K866" s="195"/>
      <c r="L866" s="195"/>
    </row>
    <row r="867" spans="1:22" hidden="1" outlineLevel="1" x14ac:dyDescent="0.25">
      <c r="A867" s="76" t="s">
        <v>1239</v>
      </c>
      <c r="B867" s="82" t="s">
        <v>139</v>
      </c>
      <c r="C867" s="193"/>
      <c r="D867" s="155"/>
      <c r="E867" s="156"/>
      <c r="F867" s="194"/>
      <c r="G867" s="411"/>
      <c r="H867" s="412"/>
      <c r="I867" s="195"/>
      <c r="J867" s="195"/>
      <c r="K867" s="195"/>
      <c r="L867" s="195"/>
    </row>
    <row r="868" spans="1:22" hidden="1" outlineLevel="1" x14ac:dyDescent="0.25">
      <c r="A868" s="76" t="s">
        <v>1240</v>
      </c>
      <c r="B868" s="82" t="s">
        <v>141</v>
      </c>
      <c r="C868" s="193"/>
      <c r="D868" s="155"/>
      <c r="E868" s="156"/>
      <c r="F868" s="194"/>
      <c r="G868" s="411"/>
      <c r="H868" s="412"/>
      <c r="I868" s="195"/>
      <c r="J868" s="195"/>
      <c r="K868" s="195"/>
      <c r="L868" s="195"/>
    </row>
    <row r="869" spans="1:22" s="177" customFormat="1" hidden="1" outlineLevel="1" x14ac:dyDescent="0.25">
      <c r="A869" s="152" t="s">
        <v>1241</v>
      </c>
      <c r="B869" s="153" t="s">
        <v>147</v>
      </c>
      <c r="C869" s="196"/>
      <c r="D869" s="155"/>
      <c r="E869" s="156"/>
      <c r="F869" s="102"/>
      <c r="G869" s="405"/>
      <c r="H869" s="378"/>
      <c r="I869" s="151"/>
      <c r="J869" s="151"/>
      <c r="K869" s="151"/>
      <c r="L869" s="151"/>
      <c r="M869" s="197"/>
      <c r="N869" s="176"/>
      <c r="O869" s="176"/>
      <c r="P869" s="176"/>
      <c r="Q869" s="176"/>
      <c r="R869" s="176"/>
      <c r="S869" s="176"/>
      <c r="T869" s="176"/>
      <c r="U869" s="176"/>
      <c r="V869" s="176"/>
    </row>
    <row r="870" spans="1:22" s="177" customFormat="1" hidden="1" outlineLevel="1" x14ac:dyDescent="0.25">
      <c r="A870" s="76" t="s">
        <v>1242</v>
      </c>
      <c r="B870" s="82" t="s">
        <v>139</v>
      </c>
      <c r="C870" s="196"/>
      <c r="D870" s="155"/>
      <c r="E870" s="156"/>
      <c r="F870" s="102"/>
      <c r="G870" s="405"/>
      <c r="H870" s="378"/>
      <c r="I870" s="151"/>
      <c r="J870" s="151"/>
      <c r="K870" s="151"/>
      <c r="L870" s="151"/>
      <c r="M870" s="197"/>
      <c r="N870" s="176"/>
      <c r="O870" s="176"/>
      <c r="P870" s="176"/>
      <c r="Q870" s="176"/>
      <c r="R870" s="176"/>
      <c r="S870" s="176"/>
      <c r="T870" s="176"/>
      <c r="U870" s="176"/>
      <c r="V870" s="176"/>
    </row>
    <row r="871" spans="1:22" s="177" customFormat="1" hidden="1" outlineLevel="1" x14ac:dyDescent="0.25">
      <c r="A871" s="76" t="s">
        <v>1243</v>
      </c>
      <c r="B871" s="82" t="s">
        <v>141</v>
      </c>
      <c r="C871" s="196"/>
      <c r="D871" s="155"/>
      <c r="E871" s="156"/>
      <c r="F871" s="102"/>
      <c r="G871" s="405"/>
      <c r="H871" s="378"/>
      <c r="I871" s="151"/>
      <c r="J871" s="151"/>
      <c r="K871" s="151"/>
      <c r="L871" s="151"/>
      <c r="M871" s="197"/>
      <c r="N871" s="176"/>
      <c r="O871" s="176"/>
      <c r="P871" s="176"/>
      <c r="Q871" s="176"/>
      <c r="R871" s="176"/>
      <c r="S871" s="176"/>
      <c r="T871" s="176"/>
      <c r="U871" s="176"/>
      <c r="V871" s="176"/>
    </row>
    <row r="872" spans="1:22" hidden="1" outlineLevel="1" x14ac:dyDescent="0.25">
      <c r="A872" s="76" t="s">
        <v>1244</v>
      </c>
      <c r="B872" s="77" t="s">
        <v>151</v>
      </c>
      <c r="C872" s="101"/>
      <c r="D872" s="163"/>
      <c r="E872" s="164"/>
      <c r="F872" s="102"/>
      <c r="G872" s="405"/>
      <c r="H872" s="378"/>
      <c r="I872" s="151"/>
      <c r="J872" s="151"/>
      <c r="K872" s="151"/>
      <c r="L872" s="151"/>
      <c r="M872" s="197"/>
    </row>
    <row r="873" spans="1:22" hidden="1" outlineLevel="1" x14ac:dyDescent="0.25">
      <c r="A873" s="76" t="s">
        <v>1245</v>
      </c>
      <c r="B873" s="82" t="s">
        <v>139</v>
      </c>
      <c r="C873" s="101"/>
      <c r="D873" s="163"/>
      <c r="E873" s="164"/>
      <c r="F873" s="102"/>
      <c r="G873" s="405"/>
      <c r="H873" s="378"/>
      <c r="I873" s="151"/>
      <c r="J873" s="151"/>
      <c r="K873" s="151"/>
      <c r="L873" s="151"/>
      <c r="M873" s="197"/>
    </row>
    <row r="874" spans="1:22" hidden="1" outlineLevel="1" x14ac:dyDescent="0.25">
      <c r="A874" s="76" t="s">
        <v>1246</v>
      </c>
      <c r="B874" s="82" t="s">
        <v>141</v>
      </c>
      <c r="C874" s="101"/>
      <c r="D874" s="163"/>
      <c r="E874" s="164"/>
      <c r="F874" s="102"/>
      <c r="G874" s="405"/>
      <c r="H874" s="378"/>
      <c r="I874" s="151"/>
      <c r="J874" s="151"/>
      <c r="K874" s="151"/>
      <c r="L874" s="151"/>
      <c r="M874" s="197"/>
    </row>
    <row r="875" spans="1:22" hidden="1" outlineLevel="1" x14ac:dyDescent="0.25">
      <c r="A875" s="76" t="s">
        <v>1247</v>
      </c>
      <c r="B875" s="77" t="s">
        <v>155</v>
      </c>
      <c r="C875" s="101"/>
      <c r="D875" s="163"/>
      <c r="E875" s="164"/>
      <c r="F875" s="102"/>
      <c r="G875" s="405"/>
      <c r="H875" s="378"/>
      <c r="I875" s="151"/>
      <c r="J875" s="151"/>
      <c r="K875" s="151"/>
      <c r="L875" s="151"/>
      <c r="M875" s="197"/>
    </row>
    <row r="876" spans="1:22" hidden="1" outlineLevel="1" x14ac:dyDescent="0.25">
      <c r="A876" s="76" t="s">
        <v>1248</v>
      </c>
      <c r="B876" s="82" t="s">
        <v>139</v>
      </c>
      <c r="C876" s="101"/>
      <c r="D876" s="163"/>
      <c r="E876" s="164"/>
      <c r="F876" s="102"/>
      <c r="G876" s="405"/>
      <c r="H876" s="378"/>
      <c r="I876" s="151"/>
      <c r="J876" s="151"/>
      <c r="K876" s="151"/>
      <c r="L876" s="151"/>
      <c r="M876" s="197"/>
    </row>
    <row r="877" spans="1:22" hidden="1" outlineLevel="1" x14ac:dyDescent="0.25">
      <c r="A877" s="76" t="s">
        <v>1249</v>
      </c>
      <c r="B877" s="82" t="s">
        <v>141</v>
      </c>
      <c r="C877" s="101"/>
      <c r="D877" s="163"/>
      <c r="E877" s="164"/>
      <c r="F877" s="102"/>
      <c r="G877" s="405"/>
      <c r="H877" s="378"/>
      <c r="I877" s="151"/>
      <c r="J877" s="151"/>
      <c r="K877" s="151"/>
      <c r="L877" s="151"/>
      <c r="M877" s="197"/>
    </row>
    <row r="878" spans="1:22" hidden="1" outlineLevel="1" x14ac:dyDescent="0.25">
      <c r="A878" s="76" t="s">
        <v>1250</v>
      </c>
      <c r="B878" s="77" t="s">
        <v>159</v>
      </c>
      <c r="C878" s="101"/>
      <c r="D878" s="163"/>
      <c r="E878" s="164"/>
      <c r="F878" s="102"/>
      <c r="G878" s="405"/>
      <c r="H878" s="378"/>
      <c r="I878" s="151"/>
      <c r="J878" s="151"/>
      <c r="K878" s="151"/>
      <c r="L878" s="151"/>
      <c r="M878" s="197"/>
    </row>
    <row r="879" spans="1:22" hidden="1" outlineLevel="1" x14ac:dyDescent="0.25">
      <c r="A879" s="76" t="s">
        <v>1251</v>
      </c>
      <c r="B879" s="82" t="s">
        <v>139</v>
      </c>
      <c r="C879" s="101"/>
      <c r="D879" s="163"/>
      <c r="E879" s="164"/>
      <c r="F879" s="102"/>
      <c r="G879" s="405"/>
      <c r="H879" s="378"/>
      <c r="I879" s="151"/>
      <c r="J879" s="151"/>
      <c r="K879" s="151"/>
      <c r="L879" s="151"/>
      <c r="M879" s="197"/>
    </row>
    <row r="880" spans="1:22" hidden="1" outlineLevel="1" x14ac:dyDescent="0.25">
      <c r="A880" s="76" t="s">
        <v>1252</v>
      </c>
      <c r="B880" s="82" t="s">
        <v>141</v>
      </c>
      <c r="C880" s="101"/>
      <c r="D880" s="163"/>
      <c r="E880" s="164"/>
      <c r="F880" s="102"/>
      <c r="G880" s="405"/>
      <c r="H880" s="378"/>
      <c r="I880" s="151"/>
      <c r="J880" s="151"/>
      <c r="K880" s="151"/>
      <c r="L880" s="151"/>
      <c r="M880" s="197"/>
    </row>
    <row r="881" spans="1:22" s="75" customFormat="1" collapsed="1" x14ac:dyDescent="0.25">
      <c r="A881" s="69" t="s">
        <v>1253</v>
      </c>
      <c r="B881" s="70" t="s">
        <v>452</v>
      </c>
      <c r="C881" s="107"/>
      <c r="D881" s="165"/>
      <c r="E881" s="166"/>
      <c r="F881" s="167"/>
      <c r="G881" s="408"/>
      <c r="H881" s="395"/>
      <c r="I881" s="169"/>
      <c r="J881" s="169"/>
      <c r="K881" s="169"/>
      <c r="L881" s="169"/>
      <c r="M881" s="197"/>
      <c r="N881" s="74"/>
      <c r="O881" s="74"/>
      <c r="P881" s="74"/>
      <c r="Q881" s="74"/>
      <c r="R881" s="74"/>
      <c r="S881" s="74"/>
      <c r="T881" s="74"/>
      <c r="U881" s="74"/>
      <c r="V881" s="74"/>
    </row>
    <row r="882" spans="1:22" hidden="1" outlineLevel="1" x14ac:dyDescent="0.25">
      <c r="A882" s="76" t="s">
        <v>1254</v>
      </c>
      <c r="B882" s="77" t="s">
        <v>137</v>
      </c>
      <c r="C882" s="101"/>
      <c r="D882" s="163"/>
      <c r="E882" s="164"/>
      <c r="F882" s="102"/>
      <c r="G882" s="405"/>
      <c r="H882" s="378"/>
      <c r="I882" s="151"/>
      <c r="J882" s="151"/>
      <c r="K882" s="151"/>
      <c r="L882" s="151"/>
      <c r="M882" s="197"/>
    </row>
    <row r="883" spans="1:22" hidden="1" outlineLevel="1" x14ac:dyDescent="0.25">
      <c r="A883" s="76" t="s">
        <v>1255</v>
      </c>
      <c r="B883" s="82" t="s">
        <v>139</v>
      </c>
      <c r="C883" s="101"/>
      <c r="D883" s="163"/>
      <c r="E883" s="164"/>
      <c r="F883" s="102"/>
      <c r="G883" s="405"/>
      <c r="H883" s="378"/>
      <c r="I883" s="151"/>
      <c r="J883" s="151"/>
      <c r="K883" s="151"/>
      <c r="L883" s="151"/>
      <c r="M883" s="197"/>
    </row>
    <row r="884" spans="1:22" hidden="1" outlineLevel="1" x14ac:dyDescent="0.25">
      <c r="A884" s="76" t="s">
        <v>1256</v>
      </c>
      <c r="B884" s="82" t="s">
        <v>141</v>
      </c>
      <c r="C884" s="101"/>
      <c r="D884" s="163"/>
      <c r="E884" s="164"/>
      <c r="F884" s="102"/>
      <c r="G884" s="405"/>
      <c r="H884" s="378"/>
      <c r="I884" s="151"/>
      <c r="J884" s="151"/>
      <c r="K884" s="151"/>
      <c r="L884" s="151"/>
      <c r="M884" s="197"/>
    </row>
    <row r="885" spans="1:22" hidden="1" outlineLevel="1" x14ac:dyDescent="0.25">
      <c r="A885" s="76" t="s">
        <v>1257</v>
      </c>
      <c r="B885" s="77" t="s">
        <v>143</v>
      </c>
      <c r="C885" s="101"/>
      <c r="D885" s="163"/>
      <c r="E885" s="164"/>
      <c r="F885" s="102"/>
      <c r="G885" s="405"/>
      <c r="H885" s="378"/>
      <c r="I885" s="151"/>
      <c r="J885" s="151"/>
      <c r="K885" s="151"/>
      <c r="L885" s="151"/>
      <c r="M885" s="197"/>
    </row>
    <row r="886" spans="1:22" hidden="1" outlineLevel="1" x14ac:dyDescent="0.25">
      <c r="A886" s="76" t="s">
        <v>1258</v>
      </c>
      <c r="B886" s="82" t="s">
        <v>139</v>
      </c>
      <c r="C886" s="101"/>
      <c r="D886" s="163"/>
      <c r="E886" s="164"/>
      <c r="F886" s="102"/>
      <c r="G886" s="405"/>
      <c r="H886" s="378"/>
      <c r="I886" s="151"/>
      <c r="J886" s="151"/>
      <c r="K886" s="151"/>
      <c r="L886" s="151"/>
      <c r="M886" s="197"/>
    </row>
    <row r="887" spans="1:22" hidden="1" outlineLevel="1" x14ac:dyDescent="0.25">
      <c r="A887" s="76" t="s">
        <v>1259</v>
      </c>
      <c r="B887" s="82" t="s">
        <v>141</v>
      </c>
      <c r="C887" s="101"/>
      <c r="D887" s="163"/>
      <c r="E887" s="164"/>
      <c r="F887" s="102"/>
      <c r="G887" s="405"/>
      <c r="H887" s="378"/>
      <c r="I887" s="151"/>
      <c r="J887" s="151"/>
      <c r="K887" s="151"/>
      <c r="L887" s="151"/>
      <c r="M887" s="197"/>
    </row>
    <row r="888" spans="1:22" hidden="1" outlineLevel="1" x14ac:dyDescent="0.25">
      <c r="A888" s="76" t="s">
        <v>1260</v>
      </c>
      <c r="B888" s="77" t="s">
        <v>147</v>
      </c>
      <c r="C888" s="101"/>
      <c r="D888" s="163"/>
      <c r="E888" s="164"/>
      <c r="F888" s="102"/>
      <c r="G888" s="405"/>
      <c r="H888" s="378"/>
      <c r="I888" s="151"/>
      <c r="J888" s="151"/>
      <c r="K888" s="151"/>
      <c r="L888" s="151"/>
      <c r="M888" s="197"/>
    </row>
    <row r="889" spans="1:22" hidden="1" outlineLevel="1" x14ac:dyDescent="0.25">
      <c r="A889" s="76" t="s">
        <v>1261</v>
      </c>
      <c r="B889" s="82" t="s">
        <v>139</v>
      </c>
      <c r="C889" s="101"/>
      <c r="D889" s="163"/>
      <c r="E889" s="164"/>
      <c r="F889" s="102"/>
      <c r="G889" s="405"/>
      <c r="H889" s="378"/>
      <c r="I889" s="151"/>
      <c r="J889" s="151"/>
      <c r="K889" s="151"/>
      <c r="L889" s="151"/>
      <c r="M889" s="197"/>
    </row>
    <row r="890" spans="1:22" hidden="1" outlineLevel="1" x14ac:dyDescent="0.25">
      <c r="A890" s="76" t="s">
        <v>1262</v>
      </c>
      <c r="B890" s="82" t="s">
        <v>141</v>
      </c>
      <c r="C890" s="101"/>
      <c r="D890" s="163"/>
      <c r="E890" s="164"/>
      <c r="F890" s="102"/>
      <c r="G890" s="405"/>
      <c r="H890" s="378"/>
      <c r="I890" s="151"/>
      <c r="J890" s="151"/>
      <c r="K890" s="151"/>
      <c r="L890" s="151"/>
      <c r="M890" s="197"/>
    </row>
    <row r="891" spans="1:22" hidden="1" outlineLevel="1" x14ac:dyDescent="0.25">
      <c r="A891" s="76" t="s">
        <v>1263</v>
      </c>
      <c r="B891" s="77" t="s">
        <v>151</v>
      </c>
      <c r="C891" s="101"/>
      <c r="D891" s="163"/>
      <c r="E891" s="164"/>
      <c r="F891" s="102"/>
      <c r="G891" s="405"/>
      <c r="H891" s="378"/>
      <c r="I891" s="151"/>
      <c r="J891" s="151"/>
      <c r="K891" s="151"/>
      <c r="L891" s="151"/>
      <c r="M891" s="197"/>
    </row>
    <row r="892" spans="1:22" hidden="1" outlineLevel="1" x14ac:dyDescent="0.25">
      <c r="A892" s="76" t="s">
        <v>1264</v>
      </c>
      <c r="B892" s="82" t="s">
        <v>139</v>
      </c>
      <c r="C892" s="101"/>
      <c r="D892" s="163"/>
      <c r="E892" s="164"/>
      <c r="F892" s="102"/>
      <c r="G892" s="405"/>
      <c r="H892" s="378"/>
      <c r="I892" s="151"/>
      <c r="J892" s="151"/>
      <c r="K892" s="151"/>
      <c r="L892" s="151"/>
      <c r="M892" s="197"/>
    </row>
    <row r="893" spans="1:22" hidden="1" outlineLevel="1" x14ac:dyDescent="0.25">
      <c r="A893" s="76" t="s">
        <v>1265</v>
      </c>
      <c r="B893" s="82" t="s">
        <v>141</v>
      </c>
      <c r="C893" s="101"/>
      <c r="D893" s="163"/>
      <c r="E893" s="164"/>
      <c r="F893" s="102"/>
      <c r="G893" s="405"/>
      <c r="H893" s="378"/>
      <c r="I893" s="151"/>
      <c r="J893" s="151"/>
      <c r="K893" s="151"/>
      <c r="L893" s="151"/>
      <c r="M893" s="197"/>
    </row>
    <row r="894" spans="1:22" hidden="1" outlineLevel="1" x14ac:dyDescent="0.25">
      <c r="A894" s="76" t="s">
        <v>1266</v>
      </c>
      <c r="B894" s="77" t="s">
        <v>155</v>
      </c>
      <c r="C894" s="101"/>
      <c r="D894" s="163"/>
      <c r="E894" s="164"/>
      <c r="F894" s="102"/>
      <c r="G894" s="405"/>
      <c r="H894" s="378"/>
      <c r="I894" s="151"/>
      <c r="J894" s="151"/>
      <c r="K894" s="151"/>
      <c r="L894" s="151"/>
      <c r="M894" s="197"/>
    </row>
    <row r="895" spans="1:22" hidden="1" outlineLevel="1" x14ac:dyDescent="0.25">
      <c r="A895" s="76" t="s">
        <v>1267</v>
      </c>
      <c r="B895" s="82" t="s">
        <v>139</v>
      </c>
      <c r="C895" s="101"/>
      <c r="D895" s="163"/>
      <c r="E895" s="164"/>
      <c r="F895" s="102"/>
      <c r="G895" s="405"/>
      <c r="H895" s="378"/>
      <c r="I895" s="151"/>
      <c r="J895" s="151"/>
      <c r="K895" s="151"/>
      <c r="L895" s="151"/>
      <c r="M895" s="197"/>
    </row>
    <row r="896" spans="1:22" hidden="1" outlineLevel="1" x14ac:dyDescent="0.25">
      <c r="A896" s="76" t="s">
        <v>1268</v>
      </c>
      <c r="B896" s="82" t="s">
        <v>141</v>
      </c>
      <c r="C896" s="101"/>
      <c r="D896" s="163"/>
      <c r="E896" s="164"/>
      <c r="F896" s="102"/>
      <c r="G896" s="405"/>
      <c r="H896" s="378"/>
      <c r="I896" s="151"/>
      <c r="J896" s="151"/>
      <c r="K896" s="151"/>
      <c r="L896" s="151"/>
      <c r="M896" s="197"/>
    </row>
    <row r="897" spans="1:43" hidden="1" outlineLevel="1" x14ac:dyDescent="0.25">
      <c r="A897" s="76" t="s">
        <v>1269</v>
      </c>
      <c r="B897" s="77" t="s">
        <v>159</v>
      </c>
      <c r="C897" s="101"/>
      <c r="D897" s="163"/>
      <c r="E897" s="164"/>
      <c r="F897" s="102"/>
      <c r="G897" s="405"/>
      <c r="H897" s="378"/>
      <c r="I897" s="151"/>
      <c r="J897" s="151"/>
      <c r="K897" s="151"/>
      <c r="L897" s="151"/>
      <c r="M897" s="197"/>
    </row>
    <row r="898" spans="1:43" hidden="1" outlineLevel="1" x14ac:dyDescent="0.25">
      <c r="A898" s="76" t="s">
        <v>1270</v>
      </c>
      <c r="B898" s="82" t="s">
        <v>139</v>
      </c>
      <c r="C898" s="101"/>
      <c r="D898" s="163"/>
      <c r="E898" s="164"/>
      <c r="F898" s="102"/>
      <c r="G898" s="405"/>
      <c r="H898" s="378"/>
      <c r="I898" s="151"/>
      <c r="J898" s="151"/>
      <c r="K898" s="151"/>
      <c r="L898" s="151"/>
      <c r="M898" s="197"/>
    </row>
    <row r="899" spans="1:43" hidden="1" outlineLevel="1" x14ac:dyDescent="0.25">
      <c r="A899" s="76" t="s">
        <v>1271</v>
      </c>
      <c r="B899" s="82" t="s">
        <v>141</v>
      </c>
      <c r="C899" s="101"/>
      <c r="D899" s="163"/>
      <c r="E899" s="164"/>
      <c r="F899" s="102"/>
      <c r="G899" s="405"/>
      <c r="H899" s="378"/>
      <c r="I899" s="151"/>
      <c r="J899" s="151"/>
      <c r="K899" s="151"/>
      <c r="L899" s="151"/>
      <c r="M899" s="197"/>
    </row>
    <row r="900" spans="1:43" collapsed="1" x14ac:dyDescent="0.25">
      <c r="A900" s="48" t="s">
        <v>7</v>
      </c>
      <c r="B900" s="49" t="s">
        <v>1272</v>
      </c>
      <c r="C900" s="50"/>
      <c r="D900" s="384"/>
      <c r="E900" s="384"/>
      <c r="F900" s="392"/>
      <c r="G900" s="379"/>
      <c r="H900" s="379"/>
      <c r="I900" s="52"/>
      <c r="J900" s="52"/>
      <c r="K900" s="52"/>
      <c r="L900" s="52"/>
    </row>
    <row r="901" spans="1:43" x14ac:dyDescent="0.25">
      <c r="A901" s="54" t="s">
        <v>1273</v>
      </c>
      <c r="B901" s="55" t="s">
        <v>1274</v>
      </c>
      <c r="C901" s="55"/>
      <c r="D901" s="385"/>
      <c r="E901" s="385"/>
      <c r="F901" s="393"/>
      <c r="G901" s="380"/>
      <c r="H901" s="380"/>
      <c r="I901" s="58"/>
      <c r="J901" s="58"/>
      <c r="K901" s="58"/>
      <c r="L901" s="58"/>
    </row>
    <row r="902" spans="1:43" x14ac:dyDescent="0.25">
      <c r="A902" s="61" t="s">
        <v>1275</v>
      </c>
      <c r="B902" s="198" t="s">
        <v>1276</v>
      </c>
      <c r="C902" s="63"/>
      <c r="D902" s="383"/>
      <c r="E902" s="386"/>
      <c r="F902" s="394"/>
      <c r="G902" s="416"/>
      <c r="H902" s="394"/>
      <c r="I902" s="66"/>
      <c r="J902" s="66"/>
      <c r="K902" s="66"/>
      <c r="L902" s="66"/>
    </row>
    <row r="903" spans="1:43" x14ac:dyDescent="0.25">
      <c r="A903" s="69" t="s">
        <v>1277</v>
      </c>
      <c r="B903" s="84" t="s">
        <v>1278</v>
      </c>
      <c r="C903" s="107"/>
      <c r="D903" s="165"/>
      <c r="E903" s="166"/>
      <c r="F903" s="167"/>
      <c r="G903" s="408"/>
      <c r="H903" s="395"/>
      <c r="I903" s="169"/>
      <c r="J903" s="169"/>
      <c r="K903" s="169"/>
      <c r="L903" s="169"/>
    </row>
    <row r="904" spans="1:43" outlineLevel="1" x14ac:dyDescent="0.25">
      <c r="A904" s="76" t="s">
        <v>1279</v>
      </c>
      <c r="B904" s="77" t="s">
        <v>137</v>
      </c>
      <c r="C904" s="101"/>
      <c r="D904" s="163"/>
      <c r="E904" s="164"/>
      <c r="F904" s="102"/>
      <c r="G904" s="405"/>
      <c r="H904" s="378"/>
      <c r="I904" s="151"/>
      <c r="J904" s="151"/>
      <c r="K904" s="151"/>
      <c r="L904" s="151"/>
    </row>
    <row r="905" spans="1:43" outlineLevel="1" x14ac:dyDescent="0.25">
      <c r="A905" s="76" t="s">
        <v>1280</v>
      </c>
      <c r="B905" s="82" t="s">
        <v>1281</v>
      </c>
      <c r="C905" s="101"/>
      <c r="D905" s="163"/>
      <c r="E905" s="164"/>
      <c r="F905" s="102"/>
      <c r="G905" s="405"/>
      <c r="H905" s="378"/>
      <c r="I905" s="151"/>
      <c r="J905" s="151"/>
      <c r="K905" s="151"/>
      <c r="L905" s="151"/>
    </row>
    <row r="906" spans="1:43" s="35" customFormat="1" outlineLevel="1" x14ac:dyDescent="0.25">
      <c r="A906" s="76"/>
      <c r="B906" s="133" t="s">
        <v>4735</v>
      </c>
      <c r="C906" s="101"/>
      <c r="D906" s="163">
        <v>2022</v>
      </c>
      <c r="E906" s="164" t="s">
        <v>4798</v>
      </c>
      <c r="F906" s="102">
        <v>1000</v>
      </c>
      <c r="G906" s="405"/>
      <c r="H906" s="378">
        <v>2583.4299999999998</v>
      </c>
      <c r="I906" s="151"/>
      <c r="J906" s="151"/>
      <c r="K906" s="151"/>
      <c r="L906" s="151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</row>
    <row r="907" spans="1:43" s="35" customFormat="1" outlineLevel="1" x14ac:dyDescent="0.25">
      <c r="A907" s="76"/>
      <c r="B907" s="133" t="s">
        <v>4736</v>
      </c>
      <c r="C907" s="101"/>
      <c r="D907" s="163">
        <v>2022</v>
      </c>
      <c r="E907" s="164" t="s">
        <v>4798</v>
      </c>
      <c r="F907" s="102">
        <v>1000</v>
      </c>
      <c r="G907" s="405"/>
      <c r="H907" s="378">
        <v>2697.12</v>
      </c>
      <c r="I907" s="151"/>
      <c r="J907" s="151"/>
      <c r="K907" s="151"/>
      <c r="L907" s="151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</row>
    <row r="908" spans="1:43" s="35" customFormat="1" outlineLevel="1" x14ac:dyDescent="0.25">
      <c r="A908" s="76"/>
      <c r="B908" s="133" t="s">
        <v>4737</v>
      </c>
      <c r="C908" s="101"/>
      <c r="D908" s="163">
        <v>2022</v>
      </c>
      <c r="E908" s="164" t="s">
        <v>4798</v>
      </c>
      <c r="F908" s="102">
        <v>1000</v>
      </c>
      <c r="G908" s="405"/>
      <c r="H908" s="378">
        <v>2841.92</v>
      </c>
      <c r="I908" s="151"/>
      <c r="J908" s="151"/>
      <c r="K908" s="151"/>
      <c r="L908" s="151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</row>
    <row r="909" spans="1:43" s="35" customFormat="1" outlineLevel="1" x14ac:dyDescent="0.25">
      <c r="A909" s="76"/>
      <c r="B909" s="133" t="s">
        <v>4738</v>
      </c>
      <c r="C909" s="101"/>
      <c r="D909" s="163">
        <v>2022</v>
      </c>
      <c r="E909" s="164" t="s">
        <v>28</v>
      </c>
      <c r="F909" s="102">
        <v>1000</v>
      </c>
      <c r="G909" s="405"/>
      <c r="H909" s="378">
        <v>873.61</v>
      </c>
      <c r="I909" s="151"/>
      <c r="J909" s="151"/>
      <c r="K909" s="151"/>
      <c r="L909" s="151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</row>
    <row r="910" spans="1:43" s="35" customFormat="1" outlineLevel="1" x14ac:dyDescent="0.25">
      <c r="A910" s="76"/>
      <c r="B910" s="133" t="s">
        <v>4739</v>
      </c>
      <c r="C910" s="101"/>
      <c r="D910" s="163">
        <v>2022</v>
      </c>
      <c r="E910" s="164" t="s">
        <v>28</v>
      </c>
      <c r="F910" s="102">
        <v>1000</v>
      </c>
      <c r="G910" s="405"/>
      <c r="H910" s="378">
        <v>1012.17</v>
      </c>
      <c r="I910" s="151"/>
      <c r="J910" s="151"/>
      <c r="K910" s="151"/>
      <c r="L910" s="151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</row>
    <row r="911" spans="1:43" s="35" customFormat="1" outlineLevel="1" x14ac:dyDescent="0.25">
      <c r="A911" s="76"/>
      <c r="B911" s="133" t="s">
        <v>4740</v>
      </c>
      <c r="C911" s="101"/>
      <c r="D911" s="163">
        <v>2022</v>
      </c>
      <c r="E911" s="164" t="s">
        <v>28</v>
      </c>
      <c r="F911" s="102">
        <v>1000</v>
      </c>
      <c r="G911" s="405"/>
      <c r="H911" s="378">
        <v>1126.01</v>
      </c>
      <c r="I911" s="151"/>
      <c r="J911" s="151"/>
      <c r="K911" s="151"/>
      <c r="L911" s="151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</row>
    <row r="912" spans="1:43" outlineLevel="1" x14ac:dyDescent="0.25">
      <c r="A912" s="76" t="s">
        <v>1282</v>
      </c>
      <c r="B912" s="82" t="s">
        <v>1283</v>
      </c>
      <c r="C912" s="101"/>
      <c r="D912" s="163"/>
      <c r="E912" s="164"/>
      <c r="F912" s="102"/>
      <c r="G912" s="405"/>
      <c r="H912" s="378"/>
      <c r="I912" s="151"/>
      <c r="J912" s="151"/>
      <c r="K912" s="151"/>
      <c r="L912" s="151"/>
    </row>
    <row r="913" spans="1:43" s="35" customFormat="1" outlineLevel="1" x14ac:dyDescent="0.25">
      <c r="A913" s="76"/>
      <c r="B913" s="133" t="s">
        <v>4741</v>
      </c>
      <c r="C913" s="101"/>
      <c r="D913" s="163">
        <v>2022</v>
      </c>
      <c r="E913" s="164" t="s">
        <v>4798</v>
      </c>
      <c r="F913" s="102">
        <v>1000</v>
      </c>
      <c r="G913" s="405"/>
      <c r="H913" s="378">
        <v>4870.9399999999996</v>
      </c>
      <c r="I913" s="151"/>
      <c r="J913" s="151"/>
      <c r="K913" s="151"/>
      <c r="L913" s="151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</row>
    <row r="914" spans="1:43" s="35" customFormat="1" outlineLevel="1" x14ac:dyDescent="0.25">
      <c r="A914" s="76"/>
      <c r="B914" s="133" t="s">
        <v>4742</v>
      </c>
      <c r="C914" s="101"/>
      <c r="D914" s="163">
        <v>2022</v>
      </c>
      <c r="E914" s="164" t="s">
        <v>4798</v>
      </c>
      <c r="F914" s="102">
        <v>1000</v>
      </c>
      <c r="G914" s="405"/>
      <c r="H914" s="378">
        <v>5062.3</v>
      </c>
      <c r="I914" s="151"/>
      <c r="J914" s="151"/>
      <c r="K914" s="151"/>
      <c r="L914" s="151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</row>
    <row r="915" spans="1:43" s="35" customFormat="1" outlineLevel="1" x14ac:dyDescent="0.25">
      <c r="A915" s="76"/>
      <c r="B915" s="133" t="s">
        <v>4743</v>
      </c>
      <c r="C915" s="101"/>
      <c r="D915" s="163">
        <v>2022</v>
      </c>
      <c r="E915" s="164" t="s">
        <v>4798</v>
      </c>
      <c r="F915" s="102">
        <v>1000</v>
      </c>
      <c r="G915" s="405"/>
      <c r="H915" s="378">
        <v>5351.9</v>
      </c>
      <c r="I915" s="151"/>
      <c r="J915" s="151"/>
      <c r="K915" s="151"/>
      <c r="L915" s="151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</row>
    <row r="916" spans="1:43" s="35" customFormat="1" outlineLevel="1" x14ac:dyDescent="0.25">
      <c r="A916" s="76"/>
      <c r="B916" s="88" t="s">
        <v>4744</v>
      </c>
      <c r="C916" s="101"/>
      <c r="D916" s="163">
        <v>2022</v>
      </c>
      <c r="E916" s="164" t="s">
        <v>28</v>
      </c>
      <c r="F916" s="102">
        <v>1000</v>
      </c>
      <c r="G916" s="405"/>
      <c r="H916" s="185">
        <v>1377.34</v>
      </c>
      <c r="I916" s="151"/>
      <c r="J916" s="151"/>
      <c r="K916" s="151"/>
      <c r="L916" s="151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</row>
    <row r="917" spans="1:43" s="35" customFormat="1" outlineLevel="1" x14ac:dyDescent="0.25">
      <c r="A917" s="76"/>
      <c r="B917" s="88" t="s">
        <v>4745</v>
      </c>
      <c r="C917" s="101"/>
      <c r="D917" s="163">
        <v>2022</v>
      </c>
      <c r="E917" s="164" t="s">
        <v>28</v>
      </c>
      <c r="F917" s="102">
        <v>1000</v>
      </c>
      <c r="G917" s="405"/>
      <c r="H917" s="185">
        <v>1672.24</v>
      </c>
      <c r="I917" s="151"/>
      <c r="J917" s="151"/>
      <c r="K917" s="151"/>
      <c r="L917" s="151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</row>
    <row r="918" spans="1:43" s="35" customFormat="1" outlineLevel="1" x14ac:dyDescent="0.25">
      <c r="A918" s="76"/>
      <c r="B918" s="88" t="s">
        <v>4746</v>
      </c>
      <c r="C918" s="101"/>
      <c r="D918" s="163">
        <v>2022</v>
      </c>
      <c r="E918" s="164" t="s">
        <v>28</v>
      </c>
      <c r="F918" s="102">
        <v>1000</v>
      </c>
      <c r="G918" s="405"/>
      <c r="H918" s="185">
        <v>1920</v>
      </c>
      <c r="I918" s="151"/>
      <c r="J918" s="151"/>
      <c r="K918" s="151"/>
      <c r="L918" s="151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</row>
    <row r="919" spans="1:43" outlineLevel="1" x14ac:dyDescent="0.25">
      <c r="A919" s="76" t="s">
        <v>1284</v>
      </c>
      <c r="B919" s="82" t="s">
        <v>1285</v>
      </c>
      <c r="C919" s="101"/>
      <c r="D919" s="163"/>
      <c r="E919" s="164"/>
      <c r="F919" s="102"/>
      <c r="G919" s="405"/>
      <c r="H919" s="378"/>
      <c r="I919" s="151"/>
      <c r="J919" s="151"/>
      <c r="K919" s="151"/>
      <c r="L919" s="151"/>
    </row>
    <row r="920" spans="1:43" outlineLevel="1" x14ac:dyDescent="0.25">
      <c r="A920" s="76" t="s">
        <v>1286</v>
      </c>
      <c r="B920" s="82" t="s">
        <v>1287</v>
      </c>
      <c r="C920" s="101"/>
      <c r="D920" s="163"/>
      <c r="E920" s="164"/>
      <c r="F920" s="102"/>
      <c r="G920" s="405"/>
      <c r="H920" s="378"/>
      <c r="I920" s="151"/>
      <c r="J920" s="151"/>
      <c r="K920" s="151"/>
      <c r="L920" s="151"/>
    </row>
    <row r="921" spans="1:43" outlineLevel="1" x14ac:dyDescent="0.25">
      <c r="A921" s="76" t="s">
        <v>1288</v>
      </c>
      <c r="B921" s="82" t="s">
        <v>1289</v>
      </c>
      <c r="C921" s="101"/>
      <c r="D921" s="163"/>
      <c r="E921" s="164"/>
      <c r="F921" s="102"/>
      <c r="G921" s="405"/>
      <c r="H921" s="378"/>
      <c r="I921" s="151"/>
      <c r="J921" s="151"/>
      <c r="K921" s="151"/>
      <c r="L921" s="151"/>
    </row>
    <row r="922" spans="1:43" outlineLevel="1" x14ac:dyDescent="0.25">
      <c r="A922" s="76" t="s">
        <v>1290</v>
      </c>
      <c r="B922" s="77" t="s">
        <v>143</v>
      </c>
      <c r="C922" s="101"/>
      <c r="D922" s="163"/>
      <c r="E922" s="164"/>
      <c r="F922" s="102"/>
      <c r="G922" s="405"/>
      <c r="H922" s="378"/>
      <c r="I922" s="151"/>
      <c r="J922" s="151"/>
      <c r="K922" s="151"/>
      <c r="L922" s="151"/>
    </row>
    <row r="923" spans="1:43" outlineLevel="1" x14ac:dyDescent="0.25">
      <c r="A923" s="76" t="s">
        <v>1291</v>
      </c>
      <c r="B923" s="82" t="s">
        <v>1281</v>
      </c>
      <c r="C923" s="101"/>
      <c r="D923" s="163"/>
      <c r="E923" s="164"/>
      <c r="F923" s="102"/>
      <c r="G923" s="405"/>
      <c r="H923" s="378"/>
      <c r="I923" s="151"/>
      <c r="J923" s="151"/>
      <c r="K923" s="151"/>
      <c r="L923" s="151"/>
    </row>
    <row r="924" spans="1:43" s="35" customFormat="1" outlineLevel="1" x14ac:dyDescent="0.25">
      <c r="A924" s="76"/>
      <c r="B924" s="133" t="s">
        <v>4747</v>
      </c>
      <c r="C924" s="101"/>
      <c r="D924" s="163">
        <v>2022</v>
      </c>
      <c r="E924" s="164" t="s">
        <v>4798</v>
      </c>
      <c r="F924" s="102">
        <v>1000</v>
      </c>
      <c r="G924" s="405"/>
      <c r="H924" s="378">
        <v>3085.19</v>
      </c>
      <c r="I924" s="151"/>
      <c r="J924" s="151"/>
      <c r="K924" s="151"/>
      <c r="L924" s="151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</row>
    <row r="925" spans="1:43" s="35" customFormat="1" outlineLevel="1" x14ac:dyDescent="0.25">
      <c r="A925" s="76"/>
      <c r="B925" s="133" t="s">
        <v>4748</v>
      </c>
      <c r="C925" s="101"/>
      <c r="D925" s="163">
        <v>2022</v>
      </c>
      <c r="E925" s="164" t="s">
        <v>4798</v>
      </c>
      <c r="F925" s="102">
        <v>1000</v>
      </c>
      <c r="G925" s="405"/>
      <c r="H925" s="378">
        <v>3390.28</v>
      </c>
      <c r="I925" s="151"/>
      <c r="J925" s="151"/>
      <c r="K925" s="151"/>
      <c r="L925" s="151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</row>
    <row r="926" spans="1:43" s="35" customFormat="1" outlineLevel="1" x14ac:dyDescent="0.25">
      <c r="A926" s="76"/>
      <c r="B926" s="133" t="s">
        <v>4749</v>
      </c>
      <c r="C926" s="101"/>
      <c r="D926" s="163">
        <v>2022</v>
      </c>
      <c r="E926" s="164" t="s">
        <v>4798</v>
      </c>
      <c r="F926" s="102">
        <v>1000</v>
      </c>
      <c r="G926" s="405"/>
      <c r="H926" s="378">
        <v>3994.86</v>
      </c>
      <c r="I926" s="151"/>
      <c r="J926" s="151"/>
      <c r="K926" s="151"/>
      <c r="L926" s="151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</row>
    <row r="927" spans="1:43" s="35" customFormat="1" outlineLevel="1" x14ac:dyDescent="0.25">
      <c r="A927" s="76"/>
      <c r="B927" s="133" t="s">
        <v>4750</v>
      </c>
      <c r="C927" s="101"/>
      <c r="D927" s="163">
        <v>2022</v>
      </c>
      <c r="E927" s="164" t="s">
        <v>28</v>
      </c>
      <c r="F927" s="102">
        <v>1000</v>
      </c>
      <c r="G927" s="405"/>
      <c r="H927" s="378">
        <v>1274.01</v>
      </c>
      <c r="I927" s="151"/>
      <c r="J927" s="151"/>
      <c r="K927" s="151"/>
      <c r="L927" s="151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</row>
    <row r="928" spans="1:43" s="35" customFormat="1" outlineLevel="1" x14ac:dyDescent="0.25">
      <c r="A928" s="76"/>
      <c r="B928" s="133" t="s">
        <v>4751</v>
      </c>
      <c r="C928" s="101"/>
      <c r="D928" s="163">
        <v>2022</v>
      </c>
      <c r="E928" s="164" t="s">
        <v>28</v>
      </c>
      <c r="F928" s="102">
        <v>1000</v>
      </c>
      <c r="G928" s="405"/>
      <c r="H928" s="378">
        <v>1468.61</v>
      </c>
      <c r="I928" s="151"/>
      <c r="J928" s="151"/>
      <c r="K928" s="151"/>
      <c r="L928" s="151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</row>
    <row r="929" spans="1:43" s="35" customFormat="1" outlineLevel="1" x14ac:dyDescent="0.25">
      <c r="A929" s="76"/>
      <c r="B929" s="133" t="s">
        <v>4752</v>
      </c>
      <c r="C929" s="101"/>
      <c r="D929" s="163">
        <v>2022</v>
      </c>
      <c r="E929" s="164" t="s">
        <v>28</v>
      </c>
      <c r="F929" s="102">
        <v>1000</v>
      </c>
      <c r="G929" s="405"/>
      <c r="H929" s="378">
        <v>1872.19</v>
      </c>
      <c r="I929" s="151"/>
      <c r="J929" s="151"/>
      <c r="K929" s="151"/>
      <c r="L929" s="151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</row>
    <row r="930" spans="1:43" outlineLevel="1" x14ac:dyDescent="0.25">
      <c r="A930" s="76" t="s">
        <v>1292</v>
      </c>
      <c r="B930" s="82" t="s">
        <v>1283</v>
      </c>
      <c r="C930" s="101"/>
      <c r="D930" s="163"/>
      <c r="E930" s="164"/>
      <c r="F930" s="102"/>
      <c r="G930" s="405"/>
      <c r="H930" s="378"/>
      <c r="I930" s="151"/>
      <c r="J930" s="151"/>
      <c r="K930" s="151"/>
      <c r="L930" s="151"/>
    </row>
    <row r="931" spans="1:43" s="35" customFormat="1" outlineLevel="1" x14ac:dyDescent="0.25">
      <c r="A931" s="76"/>
      <c r="B931" s="133" t="s">
        <v>4753</v>
      </c>
      <c r="C931" s="101"/>
      <c r="D931" s="163">
        <v>2022</v>
      </c>
      <c r="E931" s="164" t="s">
        <v>4798</v>
      </c>
      <c r="F931" s="102">
        <v>1000</v>
      </c>
      <c r="G931" s="405"/>
      <c r="H931" s="378">
        <v>5688.14</v>
      </c>
      <c r="I931" s="151"/>
      <c r="J931" s="151"/>
      <c r="K931" s="151"/>
      <c r="L931" s="151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</row>
    <row r="932" spans="1:43" s="35" customFormat="1" outlineLevel="1" x14ac:dyDescent="0.25">
      <c r="A932" s="76"/>
      <c r="B932" s="133" t="s">
        <v>4754</v>
      </c>
      <c r="C932" s="101"/>
      <c r="D932" s="163">
        <v>2022</v>
      </c>
      <c r="E932" s="164" t="s">
        <v>4798</v>
      </c>
      <c r="F932" s="102">
        <v>1000</v>
      </c>
      <c r="G932" s="405"/>
      <c r="H932" s="378">
        <v>6448.63</v>
      </c>
      <c r="I932" s="151"/>
      <c r="J932" s="151"/>
      <c r="K932" s="151"/>
      <c r="L932" s="151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</row>
    <row r="933" spans="1:43" s="35" customFormat="1" outlineLevel="1" x14ac:dyDescent="0.25">
      <c r="A933" s="76"/>
      <c r="B933" s="133" t="s">
        <v>4755</v>
      </c>
      <c r="C933" s="101"/>
      <c r="D933" s="163">
        <v>2022</v>
      </c>
      <c r="E933" s="164" t="s">
        <v>4798</v>
      </c>
      <c r="F933" s="102">
        <v>1000</v>
      </c>
      <c r="G933" s="405"/>
      <c r="H933" s="378">
        <v>7657.78</v>
      </c>
      <c r="I933" s="151"/>
      <c r="J933" s="151"/>
      <c r="K933" s="151"/>
      <c r="L933" s="151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</row>
    <row r="934" spans="1:43" s="35" customFormat="1" outlineLevel="1" x14ac:dyDescent="0.25">
      <c r="A934" s="76"/>
      <c r="B934" s="133" t="s">
        <v>4756</v>
      </c>
      <c r="C934" s="101"/>
      <c r="D934" s="163">
        <v>2022</v>
      </c>
      <c r="E934" s="164" t="s">
        <v>28</v>
      </c>
      <c r="F934" s="102">
        <v>1000</v>
      </c>
      <c r="G934" s="405"/>
      <c r="H934" s="378">
        <v>2176.96</v>
      </c>
      <c r="I934" s="151"/>
      <c r="J934" s="151"/>
      <c r="K934" s="151"/>
      <c r="L934" s="151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</row>
    <row r="935" spans="1:43" s="35" customFormat="1" outlineLevel="1" x14ac:dyDescent="0.25">
      <c r="A935" s="76"/>
      <c r="B935" s="133" t="s">
        <v>4757</v>
      </c>
      <c r="C935" s="101"/>
      <c r="D935" s="163">
        <v>2022</v>
      </c>
      <c r="E935" s="164" t="s">
        <v>28</v>
      </c>
      <c r="F935" s="102">
        <v>1000</v>
      </c>
      <c r="G935" s="405"/>
      <c r="H935" s="378">
        <v>2652.2</v>
      </c>
      <c r="I935" s="151"/>
      <c r="J935" s="151"/>
      <c r="K935" s="151"/>
      <c r="L935" s="151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</row>
    <row r="936" spans="1:43" s="35" customFormat="1" outlineLevel="1" x14ac:dyDescent="0.25">
      <c r="A936" s="76"/>
      <c r="B936" s="133" t="s">
        <v>4758</v>
      </c>
      <c r="C936" s="101"/>
      <c r="D936" s="163">
        <v>2022</v>
      </c>
      <c r="E936" s="164" t="s">
        <v>28</v>
      </c>
      <c r="F936" s="102">
        <v>1000</v>
      </c>
      <c r="G936" s="405"/>
      <c r="H936" s="378">
        <v>3409.02</v>
      </c>
      <c r="I936" s="151"/>
      <c r="J936" s="151"/>
      <c r="K936" s="151"/>
      <c r="L936" s="151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</row>
    <row r="937" spans="1:43" outlineLevel="1" x14ac:dyDescent="0.25">
      <c r="A937" s="76" t="s">
        <v>1293</v>
      </c>
      <c r="B937" s="82" t="s">
        <v>1285</v>
      </c>
      <c r="C937" s="101"/>
      <c r="D937" s="163"/>
      <c r="E937" s="164"/>
      <c r="F937" s="102"/>
      <c r="G937" s="405"/>
      <c r="H937" s="378"/>
      <c r="I937" s="151"/>
      <c r="J937" s="151"/>
      <c r="K937" s="151"/>
      <c r="L937" s="151"/>
    </row>
    <row r="938" spans="1:43" outlineLevel="1" x14ac:dyDescent="0.25">
      <c r="A938" s="76" t="s">
        <v>1294</v>
      </c>
      <c r="B938" s="82" t="s">
        <v>1287</v>
      </c>
      <c r="C938" s="101"/>
      <c r="D938" s="163"/>
      <c r="E938" s="164"/>
      <c r="F938" s="102"/>
      <c r="G938" s="405"/>
      <c r="H938" s="378"/>
      <c r="I938" s="151"/>
      <c r="J938" s="151"/>
      <c r="K938" s="151"/>
      <c r="L938" s="151"/>
    </row>
    <row r="939" spans="1:43" outlineLevel="1" x14ac:dyDescent="0.25">
      <c r="A939" s="76" t="s">
        <v>1295</v>
      </c>
      <c r="B939" s="82" t="s">
        <v>1289</v>
      </c>
      <c r="C939" s="101"/>
      <c r="D939" s="163"/>
      <c r="E939" s="164"/>
      <c r="F939" s="102"/>
      <c r="G939" s="405"/>
      <c r="H939" s="378"/>
      <c r="I939" s="151"/>
      <c r="J939" s="151"/>
      <c r="K939" s="151"/>
      <c r="L939" s="151"/>
    </row>
    <row r="940" spans="1:43" outlineLevel="1" x14ac:dyDescent="0.25">
      <c r="A940" s="85" t="s">
        <v>1296</v>
      </c>
      <c r="B940" s="86" t="s">
        <v>147</v>
      </c>
      <c r="C940" s="101"/>
      <c r="D940" s="163"/>
      <c r="E940" s="164"/>
      <c r="F940" s="102"/>
      <c r="G940" s="405"/>
      <c r="H940" s="378"/>
      <c r="I940" s="151"/>
      <c r="J940" s="151"/>
      <c r="K940" s="151"/>
      <c r="L940" s="151"/>
    </row>
    <row r="941" spans="1:43" outlineLevel="1" x14ac:dyDescent="0.25">
      <c r="A941" s="76" t="s">
        <v>1297</v>
      </c>
      <c r="B941" s="87" t="s">
        <v>1281</v>
      </c>
      <c r="C941" s="101"/>
      <c r="D941" s="163"/>
      <c r="E941" s="164"/>
      <c r="F941" s="102"/>
      <c r="G941" s="405"/>
      <c r="H941" s="378"/>
      <c r="I941" s="151"/>
      <c r="J941" s="151"/>
      <c r="K941" s="151"/>
      <c r="L941" s="151"/>
    </row>
    <row r="942" spans="1:43" ht="37.5" customHeight="1" outlineLevel="1" x14ac:dyDescent="0.25">
      <c r="A942" s="160" t="s">
        <v>128</v>
      </c>
      <c r="B942" s="439" t="s">
        <v>1146</v>
      </c>
      <c r="C942" s="441" t="s">
        <v>1147</v>
      </c>
      <c r="D942" s="163">
        <v>2020</v>
      </c>
      <c r="E942" s="163" t="s">
        <v>1011</v>
      </c>
      <c r="F942" s="378">
        <v>235</v>
      </c>
      <c r="G942" s="162">
        <v>2094.5</v>
      </c>
      <c r="H942" s="162">
        <v>836.73454499900004</v>
      </c>
      <c r="I942" s="81">
        <v>836734.54499900003</v>
      </c>
      <c r="J942" s="90">
        <v>1.51356</v>
      </c>
      <c r="K942" s="90"/>
      <c r="L942" s="148">
        <v>0.23499999999999999</v>
      </c>
      <c r="M942" s="96">
        <v>0.8</v>
      </c>
      <c r="N942" s="149" t="s">
        <v>1298</v>
      </c>
      <c r="O942" s="150" t="s">
        <v>1149</v>
      </c>
      <c r="P942" s="149" t="s">
        <v>1150</v>
      </c>
      <c r="R942" s="149" t="s">
        <v>418</v>
      </c>
      <c r="S942" s="149" t="s">
        <v>1151</v>
      </c>
      <c r="T942" s="149" t="s">
        <v>1152</v>
      </c>
      <c r="U942" s="35" t="s">
        <v>1153</v>
      </c>
      <c r="V942" s="35" t="s">
        <v>1146</v>
      </c>
    </row>
    <row r="943" spans="1:43" outlineLevel="1" x14ac:dyDescent="0.25">
      <c r="A943" s="76"/>
      <c r="B943" s="136" t="s">
        <v>1281</v>
      </c>
      <c r="C943" s="147"/>
      <c r="D943" s="163"/>
      <c r="E943" s="163"/>
      <c r="F943" s="396"/>
      <c r="G943" s="162"/>
      <c r="H943" s="162"/>
      <c r="I943" s="81"/>
      <c r="J943" s="90"/>
      <c r="K943" s="90"/>
      <c r="L943" s="148"/>
      <c r="M943" s="96"/>
      <c r="N943" s="149"/>
      <c r="O943" s="150"/>
      <c r="P943" s="149"/>
      <c r="R943" s="149"/>
      <c r="S943" s="149"/>
      <c r="T943" s="149"/>
    </row>
    <row r="944" spans="1:43" s="35" customFormat="1" outlineLevel="1" x14ac:dyDescent="0.25">
      <c r="A944" s="76"/>
      <c r="B944" s="133" t="s">
        <v>4759</v>
      </c>
      <c r="C944" s="101"/>
      <c r="D944" s="163">
        <v>2022</v>
      </c>
      <c r="E944" s="164" t="s">
        <v>4798</v>
      </c>
      <c r="F944" s="102">
        <v>1000</v>
      </c>
      <c r="G944" s="405"/>
      <c r="H944" s="378">
        <v>4378.6499999999996</v>
      </c>
      <c r="I944" s="151"/>
      <c r="J944" s="151"/>
      <c r="K944" s="151"/>
      <c r="L944" s="151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</row>
    <row r="945" spans="1:43" s="35" customFormat="1" outlineLevel="1" x14ac:dyDescent="0.25">
      <c r="A945" s="76"/>
      <c r="B945" s="133" t="s">
        <v>4760</v>
      </c>
      <c r="C945" s="101"/>
      <c r="D945" s="163">
        <v>2022</v>
      </c>
      <c r="E945" s="164" t="s">
        <v>4798</v>
      </c>
      <c r="F945" s="102">
        <v>1000</v>
      </c>
      <c r="G945" s="405"/>
      <c r="H945" s="378">
        <v>4943.5600000000004</v>
      </c>
      <c r="I945" s="151"/>
      <c r="J945" s="151"/>
      <c r="K945" s="151"/>
      <c r="L945" s="151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</row>
    <row r="946" spans="1:43" s="35" customFormat="1" outlineLevel="1" x14ac:dyDescent="0.25">
      <c r="A946" s="76"/>
      <c r="B946" s="133" t="s">
        <v>4761</v>
      </c>
      <c r="C946" s="101"/>
      <c r="D946" s="163">
        <v>2022</v>
      </c>
      <c r="E946" s="164" t="s">
        <v>4798</v>
      </c>
      <c r="F946" s="102">
        <v>1000</v>
      </c>
      <c r="G946" s="405"/>
      <c r="H946" s="378">
        <v>5614.41</v>
      </c>
      <c r="I946" s="151"/>
      <c r="J946" s="151"/>
      <c r="K946" s="151"/>
      <c r="L946" s="151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</row>
    <row r="947" spans="1:43" s="35" customFormat="1" outlineLevel="1" x14ac:dyDescent="0.25">
      <c r="A947" s="76"/>
      <c r="B947" s="133" t="s">
        <v>4762</v>
      </c>
      <c r="C947" s="101"/>
      <c r="D947" s="163">
        <v>2022</v>
      </c>
      <c r="E947" s="164" t="s">
        <v>28</v>
      </c>
      <c r="F947" s="102">
        <v>1000</v>
      </c>
      <c r="G947" s="405"/>
      <c r="H947" s="378">
        <v>1964.77</v>
      </c>
      <c r="I947" s="151"/>
      <c r="J947" s="151"/>
      <c r="K947" s="151"/>
      <c r="L947" s="151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</row>
    <row r="948" spans="1:43" s="35" customFormat="1" outlineLevel="1" x14ac:dyDescent="0.25">
      <c r="A948" s="76"/>
      <c r="B948" s="133" t="s">
        <v>4763</v>
      </c>
      <c r="C948" s="101"/>
      <c r="D948" s="163">
        <v>2022</v>
      </c>
      <c r="E948" s="164" t="s">
        <v>28</v>
      </c>
      <c r="F948" s="102">
        <v>1000</v>
      </c>
      <c r="G948" s="405"/>
      <c r="H948" s="378">
        <v>2497.9699999999998</v>
      </c>
      <c r="I948" s="151"/>
      <c r="J948" s="151"/>
      <c r="K948" s="151"/>
      <c r="L948" s="151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</row>
    <row r="949" spans="1:43" s="35" customFormat="1" outlineLevel="1" x14ac:dyDescent="0.25">
      <c r="A949" s="76"/>
      <c r="B949" s="133" t="s">
        <v>4764</v>
      </c>
      <c r="C949" s="101"/>
      <c r="D949" s="163">
        <v>2022</v>
      </c>
      <c r="E949" s="164" t="s">
        <v>28</v>
      </c>
      <c r="F949" s="102">
        <v>1000</v>
      </c>
      <c r="G949" s="405"/>
      <c r="H949" s="378">
        <v>2725.16</v>
      </c>
      <c r="I949" s="151"/>
      <c r="J949" s="151"/>
      <c r="K949" s="151"/>
      <c r="L949" s="151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</row>
    <row r="950" spans="1:43" outlineLevel="1" x14ac:dyDescent="0.25">
      <c r="A950" s="76" t="s">
        <v>1299</v>
      </c>
      <c r="B950" s="82" t="s">
        <v>1283</v>
      </c>
      <c r="C950" s="101"/>
      <c r="D950" s="163"/>
      <c r="E950" s="164"/>
      <c r="F950" s="102"/>
      <c r="G950" s="405"/>
      <c r="H950" s="378"/>
      <c r="I950" s="151"/>
      <c r="J950" s="151"/>
      <c r="K950" s="151"/>
      <c r="L950" s="151"/>
    </row>
    <row r="951" spans="1:43" s="35" customFormat="1" outlineLevel="1" x14ac:dyDescent="0.25">
      <c r="A951" s="76"/>
      <c r="B951" s="133" t="s">
        <v>4765</v>
      </c>
      <c r="C951" s="101"/>
      <c r="D951" s="163">
        <v>2022</v>
      </c>
      <c r="E951" s="164" t="s">
        <v>4798</v>
      </c>
      <c r="F951" s="102">
        <v>1000</v>
      </c>
      <c r="G951" s="405"/>
      <c r="H951" s="378">
        <v>8425.35</v>
      </c>
      <c r="I951" s="151"/>
      <c r="J951" s="151"/>
      <c r="K951" s="151"/>
      <c r="L951" s="151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</row>
    <row r="952" spans="1:43" s="35" customFormat="1" outlineLevel="1" x14ac:dyDescent="0.25">
      <c r="A952" s="76"/>
      <c r="B952" s="133" t="s">
        <v>4766</v>
      </c>
      <c r="C952" s="101"/>
      <c r="D952" s="163">
        <v>2022</v>
      </c>
      <c r="E952" s="164" t="s">
        <v>4798</v>
      </c>
      <c r="F952" s="102">
        <v>1000</v>
      </c>
      <c r="G952" s="405"/>
      <c r="H952" s="378">
        <v>9546.4500000000007</v>
      </c>
      <c r="I952" s="151"/>
      <c r="J952" s="151"/>
      <c r="K952" s="151"/>
      <c r="L952" s="151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</row>
    <row r="953" spans="1:43" s="35" customFormat="1" outlineLevel="1" x14ac:dyDescent="0.25">
      <c r="A953" s="76"/>
      <c r="B953" s="133" t="s">
        <v>4767</v>
      </c>
      <c r="C953" s="101"/>
      <c r="D953" s="163">
        <v>2022</v>
      </c>
      <c r="E953" s="164" t="s">
        <v>4798</v>
      </c>
      <c r="F953" s="102">
        <v>1000</v>
      </c>
      <c r="G953" s="405"/>
      <c r="H953" s="378">
        <v>10888.14</v>
      </c>
      <c r="I953" s="151"/>
      <c r="J953" s="151"/>
      <c r="K953" s="151"/>
      <c r="L953" s="151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</row>
    <row r="954" spans="1:43" s="35" customFormat="1" outlineLevel="1" x14ac:dyDescent="0.25">
      <c r="A954" s="76"/>
      <c r="B954" s="133" t="s">
        <v>4768</v>
      </c>
      <c r="C954" s="101"/>
      <c r="D954" s="163">
        <v>2022</v>
      </c>
      <c r="E954" s="164" t="s">
        <v>28</v>
      </c>
      <c r="F954" s="102">
        <v>1000</v>
      </c>
      <c r="G954" s="405"/>
      <c r="H954" s="378">
        <v>3605.27</v>
      </c>
      <c r="I954" s="151"/>
      <c r="J954" s="151"/>
      <c r="K954" s="151"/>
      <c r="L954" s="151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</row>
    <row r="955" spans="1:43" s="35" customFormat="1" outlineLevel="1" x14ac:dyDescent="0.25">
      <c r="A955" s="76"/>
      <c r="B955" s="133" t="s">
        <v>4769</v>
      </c>
      <c r="C955" s="101"/>
      <c r="D955" s="163">
        <v>2022</v>
      </c>
      <c r="E955" s="164" t="s">
        <v>28</v>
      </c>
      <c r="F955" s="102">
        <v>1000</v>
      </c>
      <c r="G955" s="405"/>
      <c r="H955" s="378">
        <v>4656.13</v>
      </c>
      <c r="I955" s="151"/>
      <c r="J955" s="151"/>
      <c r="K955" s="151"/>
      <c r="L955" s="151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</row>
    <row r="956" spans="1:43" s="35" customFormat="1" outlineLevel="1" x14ac:dyDescent="0.25">
      <c r="A956" s="76"/>
      <c r="B956" s="133" t="s">
        <v>4770</v>
      </c>
      <c r="C956" s="101"/>
      <c r="D956" s="163">
        <v>2022</v>
      </c>
      <c r="E956" s="164" t="s">
        <v>28</v>
      </c>
      <c r="F956" s="102">
        <v>1000</v>
      </c>
      <c r="G956" s="405"/>
      <c r="H956" s="378">
        <v>5358.39</v>
      </c>
      <c r="I956" s="151"/>
      <c r="J956" s="151"/>
      <c r="K956" s="151"/>
      <c r="L956" s="151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</row>
    <row r="957" spans="1:43" outlineLevel="1" x14ac:dyDescent="0.25">
      <c r="A957" s="76" t="s">
        <v>1300</v>
      </c>
      <c r="B957" s="82" t="s">
        <v>1285</v>
      </c>
      <c r="C957" s="101"/>
      <c r="D957" s="163"/>
      <c r="E957" s="164"/>
      <c r="F957" s="102"/>
      <c r="G957" s="405"/>
      <c r="H957" s="378"/>
      <c r="I957" s="151"/>
      <c r="J957" s="151"/>
      <c r="K957" s="151"/>
      <c r="L957" s="151"/>
    </row>
    <row r="958" spans="1:43" outlineLevel="1" x14ac:dyDescent="0.25">
      <c r="A958" s="76" t="s">
        <v>1301</v>
      </c>
      <c r="B958" s="82" t="s">
        <v>1287</v>
      </c>
      <c r="C958" s="101"/>
      <c r="D958" s="163"/>
      <c r="E958" s="164"/>
      <c r="F958" s="102"/>
      <c r="G958" s="405"/>
      <c r="H958" s="378"/>
      <c r="I958" s="151"/>
      <c r="J958" s="151"/>
      <c r="K958" s="151"/>
      <c r="L958" s="151"/>
    </row>
    <row r="959" spans="1:43" outlineLevel="1" x14ac:dyDescent="0.25">
      <c r="A959" s="76" t="s">
        <v>1302</v>
      </c>
      <c r="B959" s="82" t="s">
        <v>1289</v>
      </c>
      <c r="C959" s="101"/>
      <c r="D959" s="163"/>
      <c r="E959" s="164"/>
      <c r="F959" s="102"/>
      <c r="G959" s="405"/>
      <c r="H959" s="378"/>
      <c r="I959" s="151"/>
      <c r="J959" s="151"/>
      <c r="K959" s="151"/>
      <c r="L959" s="151"/>
    </row>
    <row r="960" spans="1:43" outlineLevel="1" x14ac:dyDescent="0.25">
      <c r="A960" s="76" t="s">
        <v>1303</v>
      </c>
      <c r="B960" s="77" t="s">
        <v>1304</v>
      </c>
      <c r="C960" s="101"/>
      <c r="D960" s="163"/>
      <c r="E960" s="164"/>
      <c r="F960" s="102"/>
      <c r="G960" s="405"/>
      <c r="H960" s="378"/>
      <c r="I960" s="151"/>
      <c r="J960" s="151"/>
      <c r="K960" s="151"/>
      <c r="L960" s="151"/>
    </row>
    <row r="961" spans="1:43" outlineLevel="1" x14ac:dyDescent="0.25">
      <c r="A961" s="76" t="s">
        <v>1305</v>
      </c>
      <c r="B961" s="82" t="s">
        <v>1281</v>
      </c>
      <c r="C961" s="101"/>
      <c r="D961" s="163"/>
      <c r="E961" s="164"/>
      <c r="F961" s="102"/>
      <c r="G961" s="405"/>
      <c r="H961" s="378"/>
      <c r="I961" s="151"/>
      <c r="J961" s="151"/>
      <c r="K961" s="151"/>
      <c r="L961" s="151"/>
    </row>
    <row r="962" spans="1:43" s="35" customFormat="1" outlineLevel="1" x14ac:dyDescent="0.25">
      <c r="A962" s="76"/>
      <c r="B962" s="133" t="s">
        <v>4771</v>
      </c>
      <c r="C962" s="101"/>
      <c r="D962" s="163">
        <v>2022</v>
      </c>
      <c r="E962" s="164" t="s">
        <v>4798</v>
      </c>
      <c r="F962" s="102">
        <v>1000</v>
      </c>
      <c r="G962" s="405"/>
      <c r="H962" s="378">
        <v>6485.95</v>
      </c>
      <c r="I962" s="151"/>
      <c r="J962" s="151"/>
      <c r="K962" s="151"/>
      <c r="L962" s="151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</row>
    <row r="963" spans="1:43" s="35" customFormat="1" outlineLevel="1" x14ac:dyDescent="0.25">
      <c r="A963" s="76"/>
      <c r="B963" s="133" t="s">
        <v>4772</v>
      </c>
      <c r="C963" s="101"/>
      <c r="D963" s="163">
        <v>2022</v>
      </c>
      <c r="E963" s="164" t="s">
        <v>28</v>
      </c>
      <c r="F963" s="102">
        <v>1000</v>
      </c>
      <c r="G963" s="405"/>
      <c r="H963" s="378">
        <v>3434.03</v>
      </c>
      <c r="I963" s="151"/>
      <c r="J963" s="151"/>
      <c r="K963" s="151"/>
      <c r="L963" s="151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</row>
    <row r="964" spans="1:43" s="35" customFormat="1" outlineLevel="1" x14ac:dyDescent="0.25">
      <c r="A964" s="76"/>
      <c r="B964" s="133" t="s">
        <v>4773</v>
      </c>
      <c r="C964" s="101"/>
      <c r="D964" s="163">
        <v>2022</v>
      </c>
      <c r="E964" s="164" t="s">
        <v>4798</v>
      </c>
      <c r="F964" s="102">
        <v>1000</v>
      </c>
      <c r="G964" s="405"/>
      <c r="H964" s="378">
        <v>12640</v>
      </c>
      <c r="I964" s="151"/>
      <c r="J964" s="151"/>
      <c r="K964" s="151"/>
      <c r="L964" s="151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</row>
    <row r="965" spans="1:43" s="35" customFormat="1" outlineLevel="1" x14ac:dyDescent="0.25">
      <c r="A965" s="76"/>
      <c r="B965" s="133" t="s">
        <v>4774</v>
      </c>
      <c r="C965" s="101"/>
      <c r="D965" s="163">
        <v>2022</v>
      </c>
      <c r="E965" s="164" t="s">
        <v>28</v>
      </c>
      <c r="F965" s="102">
        <v>1000</v>
      </c>
      <c r="G965" s="405"/>
      <c r="H965" s="378">
        <v>6528.23</v>
      </c>
      <c r="I965" s="151"/>
      <c r="J965" s="151"/>
      <c r="K965" s="151"/>
      <c r="L965" s="151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</row>
    <row r="966" spans="1:43" outlineLevel="1" x14ac:dyDescent="0.25">
      <c r="A966" s="76"/>
      <c r="B966" s="82"/>
      <c r="C966" s="101"/>
      <c r="D966" s="163"/>
      <c r="E966" s="164"/>
      <c r="F966" s="102"/>
      <c r="G966" s="405"/>
      <c r="H966" s="378"/>
      <c r="I966" s="151"/>
      <c r="J966" s="151"/>
      <c r="K966" s="151"/>
      <c r="L966" s="151"/>
    </row>
    <row r="967" spans="1:43" hidden="1" outlineLevel="1" x14ac:dyDescent="0.25">
      <c r="A967" s="76" t="s">
        <v>1307</v>
      </c>
      <c r="B967" s="82" t="s">
        <v>1285</v>
      </c>
      <c r="C967" s="101"/>
      <c r="D967" s="163"/>
      <c r="E967" s="164"/>
      <c r="F967" s="102">
        <v>1000</v>
      </c>
      <c r="G967" s="405"/>
      <c r="H967" s="378"/>
      <c r="I967" s="151"/>
      <c r="J967" s="151"/>
      <c r="K967" s="151"/>
      <c r="L967" s="151"/>
    </row>
    <row r="968" spans="1:43" hidden="1" outlineLevel="1" x14ac:dyDescent="0.25">
      <c r="A968" s="76" t="s">
        <v>1308</v>
      </c>
      <c r="B968" s="82" t="s">
        <v>1287</v>
      </c>
      <c r="C968" s="101"/>
      <c r="D968" s="163"/>
      <c r="E968" s="164"/>
      <c r="F968" s="102"/>
      <c r="G968" s="405"/>
      <c r="H968" s="378"/>
      <c r="I968" s="151"/>
      <c r="J968" s="151"/>
      <c r="K968" s="151"/>
      <c r="L968" s="151"/>
    </row>
    <row r="969" spans="1:43" hidden="1" outlineLevel="1" x14ac:dyDescent="0.25">
      <c r="A969" s="76" t="s">
        <v>1309</v>
      </c>
      <c r="B969" s="82" t="s">
        <v>1289</v>
      </c>
      <c r="C969" s="101"/>
      <c r="D969" s="163"/>
      <c r="E969" s="164"/>
      <c r="F969" s="102"/>
      <c r="G969" s="405"/>
      <c r="H969" s="378"/>
      <c r="I969" s="151"/>
      <c r="J969" s="151"/>
      <c r="K969" s="151"/>
      <c r="L969" s="151"/>
    </row>
    <row r="970" spans="1:43" outlineLevel="1" x14ac:dyDescent="0.25">
      <c r="A970" s="76" t="s">
        <v>1310</v>
      </c>
      <c r="B970" s="77" t="s">
        <v>1311</v>
      </c>
      <c r="C970" s="101"/>
      <c r="D970" s="163"/>
      <c r="E970" s="164"/>
      <c r="F970" s="102"/>
      <c r="G970" s="405"/>
      <c r="H970" s="378"/>
      <c r="I970" s="151"/>
      <c r="J970" s="151"/>
      <c r="K970" s="151"/>
      <c r="L970" s="151"/>
    </row>
    <row r="971" spans="1:43" hidden="1" outlineLevel="1" x14ac:dyDescent="0.25">
      <c r="A971" s="76" t="s">
        <v>1312</v>
      </c>
      <c r="B971" s="82" t="s">
        <v>1281</v>
      </c>
      <c r="C971" s="101"/>
      <c r="D971" s="163"/>
      <c r="E971" s="164"/>
      <c r="F971" s="102"/>
      <c r="G971" s="405"/>
      <c r="H971" s="378"/>
      <c r="I971" s="151"/>
      <c r="J971" s="151"/>
      <c r="K971" s="151"/>
      <c r="L971" s="151"/>
    </row>
    <row r="972" spans="1:43" hidden="1" outlineLevel="1" x14ac:dyDescent="0.25">
      <c r="A972" s="76" t="s">
        <v>1313</v>
      </c>
      <c r="B972" s="82" t="s">
        <v>1283</v>
      </c>
      <c r="C972" s="101"/>
      <c r="D972" s="163"/>
      <c r="E972" s="164"/>
      <c r="F972" s="102"/>
      <c r="G972" s="405"/>
      <c r="H972" s="378"/>
      <c r="I972" s="151"/>
      <c r="J972" s="151"/>
      <c r="K972" s="151"/>
      <c r="L972" s="151"/>
    </row>
    <row r="973" spans="1:43" hidden="1" outlineLevel="1" x14ac:dyDescent="0.25">
      <c r="A973" s="76" t="s">
        <v>1314</v>
      </c>
      <c r="B973" s="82" t="s">
        <v>1285</v>
      </c>
      <c r="C973" s="101"/>
      <c r="D973" s="163"/>
      <c r="E973" s="164"/>
      <c r="F973" s="102"/>
      <c r="G973" s="405"/>
      <c r="H973" s="378"/>
      <c r="I973" s="151"/>
      <c r="J973" s="151"/>
      <c r="K973" s="151"/>
      <c r="L973" s="151"/>
    </row>
    <row r="974" spans="1:43" hidden="1" outlineLevel="1" x14ac:dyDescent="0.25">
      <c r="A974" s="76" t="s">
        <v>1315</v>
      </c>
      <c r="B974" s="82" t="s">
        <v>1287</v>
      </c>
      <c r="C974" s="101"/>
      <c r="D974" s="163"/>
      <c r="E974" s="164"/>
      <c r="F974" s="102"/>
      <c r="G974" s="405"/>
      <c r="H974" s="378"/>
      <c r="I974" s="151"/>
      <c r="J974" s="151"/>
      <c r="K974" s="151"/>
      <c r="L974" s="151"/>
    </row>
    <row r="975" spans="1:43" hidden="1" outlineLevel="1" x14ac:dyDescent="0.25">
      <c r="A975" s="76" t="s">
        <v>1316</v>
      </c>
      <c r="B975" s="82" t="s">
        <v>1289</v>
      </c>
      <c r="C975" s="101"/>
      <c r="D975" s="163"/>
      <c r="E975" s="164"/>
      <c r="F975" s="102"/>
      <c r="G975" s="405"/>
      <c r="H975" s="378"/>
      <c r="I975" s="151"/>
      <c r="J975" s="151"/>
      <c r="K975" s="151"/>
      <c r="L975" s="151"/>
    </row>
    <row r="976" spans="1:43" outlineLevel="1" x14ac:dyDescent="0.25">
      <c r="A976" s="76" t="s">
        <v>1317</v>
      </c>
      <c r="B976" s="77" t="s">
        <v>1318</v>
      </c>
      <c r="C976" s="101"/>
      <c r="D976" s="163"/>
      <c r="E976" s="164"/>
      <c r="F976" s="102"/>
      <c r="G976" s="405"/>
      <c r="H976" s="378"/>
      <c r="I976" s="151"/>
      <c r="J976" s="151"/>
      <c r="K976" s="151"/>
      <c r="L976" s="151"/>
    </row>
    <row r="977" spans="1:12" hidden="1" outlineLevel="1" x14ac:dyDescent="0.25">
      <c r="A977" s="76" t="s">
        <v>1319</v>
      </c>
      <c r="B977" s="82" t="s">
        <v>1281</v>
      </c>
      <c r="C977" s="101"/>
      <c r="D977" s="163"/>
      <c r="E977" s="164"/>
      <c r="F977" s="102"/>
      <c r="G977" s="405"/>
      <c r="H977" s="378"/>
      <c r="I977" s="151"/>
      <c r="J977" s="151"/>
      <c r="K977" s="151"/>
      <c r="L977" s="151"/>
    </row>
    <row r="978" spans="1:12" hidden="1" outlineLevel="1" x14ac:dyDescent="0.25">
      <c r="A978" s="76" t="s">
        <v>1320</v>
      </c>
      <c r="B978" s="82" t="s">
        <v>1283</v>
      </c>
      <c r="C978" s="101"/>
      <c r="D978" s="163"/>
      <c r="E978" s="164"/>
      <c r="F978" s="102"/>
      <c r="G978" s="405"/>
      <c r="H978" s="378"/>
      <c r="I978" s="151"/>
      <c r="J978" s="151"/>
      <c r="K978" s="151"/>
      <c r="L978" s="151"/>
    </row>
    <row r="979" spans="1:12" hidden="1" outlineLevel="1" x14ac:dyDescent="0.25">
      <c r="A979" s="76" t="s">
        <v>1321</v>
      </c>
      <c r="B979" s="82" t="s">
        <v>1285</v>
      </c>
      <c r="C979" s="101"/>
      <c r="D979" s="163"/>
      <c r="E979" s="164"/>
      <c r="F979" s="102"/>
      <c r="G979" s="405"/>
      <c r="H979" s="378"/>
      <c r="I979" s="151"/>
      <c r="J979" s="151"/>
      <c r="K979" s="151"/>
      <c r="L979" s="151"/>
    </row>
    <row r="980" spans="1:12" hidden="1" outlineLevel="1" x14ac:dyDescent="0.25">
      <c r="A980" s="76" t="s">
        <v>1322</v>
      </c>
      <c r="B980" s="82" t="s">
        <v>1287</v>
      </c>
      <c r="C980" s="101"/>
      <c r="D980" s="163"/>
      <c r="E980" s="164"/>
      <c r="F980" s="102"/>
      <c r="G980" s="405"/>
      <c r="H980" s="378"/>
      <c r="I980" s="151"/>
      <c r="J980" s="151"/>
      <c r="K980" s="151"/>
      <c r="L980" s="151"/>
    </row>
    <row r="981" spans="1:12" hidden="1" outlineLevel="1" x14ac:dyDescent="0.25">
      <c r="A981" s="76" t="s">
        <v>1323</v>
      </c>
      <c r="B981" s="82" t="s">
        <v>1289</v>
      </c>
      <c r="C981" s="101"/>
      <c r="D981" s="163"/>
      <c r="E981" s="164"/>
      <c r="F981" s="102"/>
      <c r="G981" s="405"/>
      <c r="H981" s="378"/>
      <c r="I981" s="151"/>
      <c r="J981" s="151"/>
      <c r="K981" s="151"/>
      <c r="L981" s="151"/>
    </row>
    <row r="982" spans="1:12" outlineLevel="1" x14ac:dyDescent="0.25">
      <c r="A982" s="76" t="s">
        <v>1324</v>
      </c>
      <c r="B982" s="77" t="s">
        <v>1325</v>
      </c>
      <c r="C982" s="101"/>
      <c r="D982" s="163"/>
      <c r="E982" s="164"/>
      <c r="F982" s="102"/>
      <c r="G982" s="405"/>
      <c r="H982" s="378"/>
      <c r="I982" s="151"/>
      <c r="J982" s="151"/>
      <c r="K982" s="151"/>
      <c r="L982" s="151"/>
    </row>
    <row r="983" spans="1:12" hidden="1" outlineLevel="1" x14ac:dyDescent="0.25">
      <c r="A983" s="76" t="s">
        <v>1326</v>
      </c>
      <c r="B983" s="82" t="s">
        <v>1281</v>
      </c>
      <c r="C983" s="101"/>
      <c r="D983" s="163"/>
      <c r="E983" s="164"/>
      <c r="F983" s="102"/>
      <c r="G983" s="405"/>
      <c r="H983" s="378"/>
      <c r="I983" s="151"/>
      <c r="J983" s="151"/>
      <c r="K983" s="151"/>
      <c r="L983" s="151"/>
    </row>
    <row r="984" spans="1:12" hidden="1" outlineLevel="1" x14ac:dyDescent="0.25">
      <c r="A984" s="76" t="s">
        <v>1327</v>
      </c>
      <c r="B984" s="82" t="s">
        <v>1283</v>
      </c>
      <c r="C984" s="101"/>
      <c r="D984" s="163"/>
      <c r="E984" s="164"/>
      <c r="F984" s="102"/>
      <c r="G984" s="405"/>
      <c r="H984" s="378"/>
      <c r="I984" s="151"/>
      <c r="J984" s="151"/>
      <c r="K984" s="151"/>
      <c r="L984" s="151"/>
    </row>
    <row r="985" spans="1:12" hidden="1" outlineLevel="1" x14ac:dyDescent="0.25">
      <c r="A985" s="76" t="s">
        <v>1328</v>
      </c>
      <c r="B985" s="82" t="s">
        <v>1285</v>
      </c>
      <c r="C985" s="101"/>
      <c r="D985" s="163"/>
      <c r="E985" s="164"/>
      <c r="F985" s="102"/>
      <c r="G985" s="405"/>
      <c r="H985" s="378"/>
      <c r="I985" s="151"/>
      <c r="J985" s="151"/>
      <c r="K985" s="151"/>
      <c r="L985" s="151"/>
    </row>
    <row r="986" spans="1:12" hidden="1" outlineLevel="1" x14ac:dyDescent="0.25">
      <c r="A986" s="76" t="s">
        <v>1329</v>
      </c>
      <c r="B986" s="82" t="s">
        <v>1287</v>
      </c>
      <c r="C986" s="101"/>
      <c r="D986" s="163"/>
      <c r="E986" s="164"/>
      <c r="F986" s="102"/>
      <c r="G986" s="405"/>
      <c r="H986" s="378"/>
      <c r="I986" s="151"/>
      <c r="J986" s="151"/>
      <c r="K986" s="151"/>
      <c r="L986" s="151"/>
    </row>
    <row r="987" spans="1:12" hidden="1" outlineLevel="1" x14ac:dyDescent="0.25">
      <c r="A987" s="76" t="s">
        <v>1330</v>
      </c>
      <c r="B987" s="82" t="s">
        <v>1289</v>
      </c>
      <c r="C987" s="101"/>
      <c r="D987" s="163"/>
      <c r="E987" s="164"/>
      <c r="F987" s="102"/>
      <c r="G987" s="405"/>
      <c r="H987" s="378"/>
      <c r="I987" s="151"/>
      <c r="J987" s="151"/>
      <c r="K987" s="151"/>
      <c r="L987" s="151"/>
    </row>
    <row r="988" spans="1:12" outlineLevel="1" x14ac:dyDescent="0.25">
      <c r="A988" s="76" t="s">
        <v>1331</v>
      </c>
      <c r="B988" s="77" t="s">
        <v>155</v>
      </c>
      <c r="C988" s="101"/>
      <c r="D988" s="163"/>
      <c r="E988" s="164"/>
      <c r="F988" s="102"/>
      <c r="G988" s="405"/>
      <c r="H988" s="378"/>
      <c r="I988" s="151"/>
      <c r="J988" s="151"/>
      <c r="K988" s="151"/>
      <c r="L988" s="151"/>
    </row>
    <row r="989" spans="1:12" hidden="1" outlineLevel="1" x14ac:dyDescent="0.25">
      <c r="A989" s="76" t="s">
        <v>1332</v>
      </c>
      <c r="B989" s="82" t="s">
        <v>1281</v>
      </c>
      <c r="C989" s="101"/>
      <c r="D989" s="163"/>
      <c r="E989" s="164"/>
      <c r="F989" s="102"/>
      <c r="G989" s="405"/>
      <c r="H989" s="378"/>
      <c r="I989" s="151"/>
      <c r="J989" s="151"/>
      <c r="K989" s="151"/>
      <c r="L989" s="151"/>
    </row>
    <row r="990" spans="1:12" hidden="1" outlineLevel="1" x14ac:dyDescent="0.25">
      <c r="A990" s="76" t="s">
        <v>1333</v>
      </c>
      <c r="B990" s="82" t="s">
        <v>1283</v>
      </c>
      <c r="C990" s="101"/>
      <c r="D990" s="163"/>
      <c r="E990" s="164"/>
      <c r="F990" s="102"/>
      <c r="G990" s="405"/>
      <c r="H990" s="378"/>
      <c r="I990" s="151"/>
      <c r="J990" s="151"/>
      <c r="K990" s="151"/>
      <c r="L990" s="151"/>
    </row>
    <row r="991" spans="1:12" hidden="1" outlineLevel="1" x14ac:dyDescent="0.25">
      <c r="A991" s="76" t="s">
        <v>1334</v>
      </c>
      <c r="B991" s="82" t="s">
        <v>1285</v>
      </c>
      <c r="C991" s="101"/>
      <c r="D991" s="163"/>
      <c r="E991" s="164"/>
      <c r="F991" s="102"/>
      <c r="G991" s="405"/>
      <c r="H991" s="378"/>
      <c r="I991" s="151"/>
      <c r="J991" s="151"/>
      <c r="K991" s="151"/>
      <c r="L991" s="151"/>
    </row>
    <row r="992" spans="1:12" hidden="1" outlineLevel="1" x14ac:dyDescent="0.25">
      <c r="A992" s="76" t="s">
        <v>1335</v>
      </c>
      <c r="B992" s="82" t="s">
        <v>1287</v>
      </c>
      <c r="C992" s="101"/>
      <c r="D992" s="163"/>
      <c r="E992" s="164"/>
      <c r="F992" s="102"/>
      <c r="G992" s="405"/>
      <c r="H992" s="378"/>
      <c r="I992" s="151"/>
      <c r="J992" s="151"/>
      <c r="K992" s="151"/>
      <c r="L992" s="151"/>
    </row>
    <row r="993" spans="1:12" hidden="1" outlineLevel="1" x14ac:dyDescent="0.25">
      <c r="A993" s="76" t="s">
        <v>1336</v>
      </c>
      <c r="B993" s="82" t="s">
        <v>1289</v>
      </c>
      <c r="C993" s="101"/>
      <c r="D993" s="163"/>
      <c r="E993" s="164"/>
      <c r="F993" s="102"/>
      <c r="G993" s="405"/>
      <c r="H993" s="378"/>
      <c r="I993" s="151"/>
      <c r="J993" s="151"/>
      <c r="K993" s="151"/>
      <c r="L993" s="151"/>
    </row>
    <row r="994" spans="1:12" outlineLevel="1" x14ac:dyDescent="0.25">
      <c r="A994" s="76" t="s">
        <v>1337</v>
      </c>
      <c r="B994" s="77" t="s">
        <v>159</v>
      </c>
      <c r="C994" s="101"/>
      <c r="D994" s="163"/>
      <c r="E994" s="164"/>
      <c r="F994" s="102"/>
      <c r="G994" s="405"/>
      <c r="H994" s="378"/>
      <c r="I994" s="151"/>
      <c r="J994" s="151"/>
      <c r="K994" s="151"/>
      <c r="L994" s="151"/>
    </row>
    <row r="995" spans="1:12" hidden="1" outlineLevel="1" x14ac:dyDescent="0.25">
      <c r="A995" s="76" t="s">
        <v>1338</v>
      </c>
      <c r="B995" s="82" t="s">
        <v>1281</v>
      </c>
      <c r="C995" s="101"/>
      <c r="D995" s="163"/>
      <c r="E995" s="164"/>
      <c r="F995" s="102"/>
      <c r="G995" s="405"/>
      <c r="H995" s="378"/>
      <c r="I995" s="151"/>
      <c r="J995" s="151"/>
      <c r="K995" s="151"/>
      <c r="L995" s="151"/>
    </row>
    <row r="996" spans="1:12" hidden="1" outlineLevel="1" x14ac:dyDescent="0.25">
      <c r="A996" s="76" t="s">
        <v>1339</v>
      </c>
      <c r="B996" s="82" t="s">
        <v>1283</v>
      </c>
      <c r="C996" s="101"/>
      <c r="D996" s="163"/>
      <c r="E996" s="164"/>
      <c r="F996" s="102"/>
      <c r="G996" s="405"/>
      <c r="H996" s="378"/>
      <c r="I996" s="151"/>
      <c r="J996" s="151"/>
      <c r="K996" s="151"/>
      <c r="L996" s="151"/>
    </row>
    <row r="997" spans="1:12" hidden="1" outlineLevel="1" x14ac:dyDescent="0.25">
      <c r="A997" s="76" t="s">
        <v>1340</v>
      </c>
      <c r="B997" s="82" t="s">
        <v>1285</v>
      </c>
      <c r="C997" s="101"/>
      <c r="D997" s="163"/>
      <c r="E997" s="164"/>
      <c r="F997" s="102"/>
      <c r="G997" s="405"/>
      <c r="H997" s="378"/>
      <c r="I997" s="151"/>
      <c r="J997" s="151"/>
      <c r="K997" s="151"/>
      <c r="L997" s="151"/>
    </row>
    <row r="998" spans="1:12" hidden="1" outlineLevel="1" x14ac:dyDescent="0.25">
      <c r="A998" s="76" t="s">
        <v>1341</v>
      </c>
      <c r="B998" s="82" t="s">
        <v>1287</v>
      </c>
      <c r="C998" s="101"/>
      <c r="D998" s="163"/>
      <c r="E998" s="164"/>
      <c r="F998" s="102"/>
      <c r="G998" s="405"/>
      <c r="H998" s="378"/>
      <c r="I998" s="151"/>
      <c r="J998" s="151"/>
      <c r="K998" s="151"/>
      <c r="L998" s="151"/>
    </row>
    <row r="999" spans="1:12" hidden="1" outlineLevel="1" x14ac:dyDescent="0.25">
      <c r="A999" s="76" t="s">
        <v>1342</v>
      </c>
      <c r="B999" s="82" t="s">
        <v>1289</v>
      </c>
      <c r="C999" s="101"/>
      <c r="D999" s="163"/>
      <c r="E999" s="164"/>
      <c r="F999" s="102"/>
      <c r="G999" s="405"/>
      <c r="H999" s="378"/>
      <c r="I999" s="151"/>
      <c r="J999" s="151"/>
      <c r="K999" s="151"/>
      <c r="L999" s="151"/>
    </row>
    <row r="1000" spans="1:12" collapsed="1" x14ac:dyDescent="0.25">
      <c r="A1000" s="69" t="s">
        <v>1343</v>
      </c>
      <c r="B1000" s="199" t="s">
        <v>1344</v>
      </c>
      <c r="C1000" s="107"/>
      <c r="D1000" s="165"/>
      <c r="E1000" s="166"/>
      <c r="F1000" s="167"/>
      <c r="G1000" s="408"/>
      <c r="H1000" s="395"/>
      <c r="I1000" s="169"/>
      <c r="J1000" s="169"/>
      <c r="K1000" s="169"/>
      <c r="L1000" s="169"/>
    </row>
    <row r="1001" spans="1:12" outlineLevel="1" x14ac:dyDescent="0.25">
      <c r="A1001" s="76" t="s">
        <v>1345</v>
      </c>
      <c r="B1001" s="77" t="s">
        <v>137</v>
      </c>
      <c r="C1001" s="101"/>
      <c r="D1001" s="163"/>
      <c r="E1001" s="164"/>
      <c r="F1001" s="102"/>
      <c r="G1001" s="405"/>
      <c r="H1001" s="378"/>
      <c r="I1001" s="151"/>
      <c r="J1001" s="151"/>
      <c r="K1001" s="151"/>
      <c r="L1001" s="151"/>
    </row>
    <row r="1002" spans="1:12" hidden="1" outlineLevel="1" x14ac:dyDescent="0.25">
      <c r="A1002" s="76" t="s">
        <v>1346</v>
      </c>
      <c r="B1002" s="82" t="s">
        <v>1281</v>
      </c>
      <c r="C1002" s="101"/>
      <c r="D1002" s="163"/>
      <c r="E1002" s="164"/>
      <c r="F1002" s="102"/>
      <c r="G1002" s="405"/>
      <c r="H1002" s="378"/>
      <c r="I1002" s="151"/>
      <c r="J1002" s="151"/>
      <c r="K1002" s="151"/>
      <c r="L1002" s="151"/>
    </row>
    <row r="1003" spans="1:12" hidden="1" outlineLevel="1" x14ac:dyDescent="0.25">
      <c r="A1003" s="76" t="s">
        <v>1347</v>
      </c>
      <c r="B1003" s="82" t="s">
        <v>1283</v>
      </c>
      <c r="C1003" s="101"/>
      <c r="D1003" s="163"/>
      <c r="E1003" s="164"/>
      <c r="F1003" s="102"/>
      <c r="G1003" s="405"/>
      <c r="H1003" s="378"/>
      <c r="I1003" s="151"/>
      <c r="J1003" s="151"/>
      <c r="K1003" s="151"/>
      <c r="L1003" s="151"/>
    </row>
    <row r="1004" spans="1:12" hidden="1" outlineLevel="1" x14ac:dyDescent="0.25">
      <c r="A1004" s="76" t="s">
        <v>1348</v>
      </c>
      <c r="B1004" s="82" t="s">
        <v>1285</v>
      </c>
      <c r="C1004" s="101"/>
      <c r="D1004" s="163"/>
      <c r="E1004" s="164"/>
      <c r="F1004" s="102"/>
      <c r="G1004" s="405"/>
      <c r="H1004" s="378"/>
      <c r="I1004" s="151"/>
      <c r="J1004" s="151"/>
      <c r="K1004" s="151"/>
      <c r="L1004" s="151"/>
    </row>
    <row r="1005" spans="1:12" hidden="1" outlineLevel="1" x14ac:dyDescent="0.25">
      <c r="A1005" s="76" t="s">
        <v>1349</v>
      </c>
      <c r="B1005" s="82" t="s">
        <v>1287</v>
      </c>
      <c r="C1005" s="101"/>
      <c r="D1005" s="163"/>
      <c r="E1005" s="164"/>
      <c r="F1005" s="102"/>
      <c r="G1005" s="405"/>
      <c r="H1005" s="378"/>
      <c r="I1005" s="151"/>
      <c r="J1005" s="151"/>
      <c r="K1005" s="151"/>
      <c r="L1005" s="151"/>
    </row>
    <row r="1006" spans="1:12" hidden="1" outlineLevel="1" x14ac:dyDescent="0.25">
      <c r="A1006" s="76" t="s">
        <v>1350</v>
      </c>
      <c r="B1006" s="82" t="s">
        <v>1289</v>
      </c>
      <c r="C1006" s="101"/>
      <c r="D1006" s="163"/>
      <c r="E1006" s="164"/>
      <c r="F1006" s="102"/>
      <c r="G1006" s="405"/>
      <c r="H1006" s="378"/>
      <c r="I1006" s="151"/>
      <c r="J1006" s="151"/>
      <c r="K1006" s="151"/>
      <c r="L1006" s="151"/>
    </row>
    <row r="1007" spans="1:12" outlineLevel="1" x14ac:dyDescent="0.25">
      <c r="A1007" s="76" t="s">
        <v>1351</v>
      </c>
      <c r="B1007" s="77" t="s">
        <v>143</v>
      </c>
      <c r="C1007" s="101"/>
      <c r="D1007" s="163"/>
      <c r="E1007" s="164"/>
      <c r="F1007" s="102"/>
      <c r="G1007" s="405"/>
      <c r="H1007" s="378"/>
      <c r="I1007" s="151"/>
      <c r="J1007" s="151"/>
      <c r="K1007" s="151"/>
      <c r="L1007" s="151"/>
    </row>
    <row r="1008" spans="1:12" outlineLevel="1" x14ac:dyDescent="0.25">
      <c r="A1008" s="76" t="s">
        <v>1352</v>
      </c>
      <c r="B1008" s="82" t="s">
        <v>1281</v>
      </c>
      <c r="C1008" s="101"/>
      <c r="D1008" s="163"/>
      <c r="E1008" s="164"/>
      <c r="F1008" s="102"/>
      <c r="G1008" s="405"/>
      <c r="H1008" s="378"/>
      <c r="I1008" s="151"/>
      <c r="J1008" s="151"/>
      <c r="K1008" s="151"/>
      <c r="L1008" s="151"/>
    </row>
    <row r="1009" spans="1:12" outlineLevel="1" x14ac:dyDescent="0.25">
      <c r="A1009" s="76" t="s">
        <v>1353</v>
      </c>
      <c r="B1009" s="82" t="s">
        <v>1283</v>
      </c>
      <c r="C1009" s="101"/>
      <c r="D1009" s="163"/>
      <c r="E1009" s="164"/>
      <c r="F1009" s="102"/>
      <c r="G1009" s="405"/>
      <c r="H1009" s="378"/>
      <c r="I1009" s="151"/>
      <c r="J1009" s="151"/>
      <c r="K1009" s="151"/>
      <c r="L1009" s="151"/>
    </row>
    <row r="1010" spans="1:12" s="200" customFormat="1" ht="21" customHeight="1" x14ac:dyDescent="0.3">
      <c r="A1010" s="468">
        <v>1</v>
      </c>
      <c r="B1010" s="439" t="s">
        <v>1354</v>
      </c>
      <c r="C1010" s="439" t="s">
        <v>1355</v>
      </c>
      <c r="D1010" s="445">
        <v>2018</v>
      </c>
      <c r="E1010" s="111" t="s">
        <v>1011</v>
      </c>
      <c r="F1010" s="456">
        <v>140</v>
      </c>
      <c r="G1010" s="455">
        <v>230</v>
      </c>
      <c r="H1010" s="467">
        <v>125.64302000000001</v>
      </c>
    </row>
    <row r="1011" spans="1:12" hidden="1" outlineLevel="1" x14ac:dyDescent="0.25">
      <c r="A1011" s="76" t="s">
        <v>1356</v>
      </c>
      <c r="B1011" s="82" t="s">
        <v>1285</v>
      </c>
      <c r="C1011" s="101"/>
      <c r="D1011" s="163"/>
      <c r="E1011" s="164"/>
      <c r="F1011" s="102"/>
      <c r="G1011" s="405"/>
      <c r="H1011" s="378"/>
      <c r="I1011" s="151"/>
      <c r="J1011" s="151"/>
      <c r="K1011" s="151"/>
      <c r="L1011" s="151"/>
    </row>
    <row r="1012" spans="1:12" hidden="1" outlineLevel="1" x14ac:dyDescent="0.25">
      <c r="A1012" s="76" t="s">
        <v>1357</v>
      </c>
      <c r="B1012" s="82" t="s">
        <v>1287</v>
      </c>
      <c r="C1012" s="101"/>
      <c r="D1012" s="163"/>
      <c r="E1012" s="164"/>
      <c r="F1012" s="102"/>
      <c r="G1012" s="405"/>
      <c r="H1012" s="378"/>
      <c r="I1012" s="151"/>
      <c r="J1012" s="151"/>
      <c r="K1012" s="151"/>
      <c r="L1012" s="151"/>
    </row>
    <row r="1013" spans="1:12" hidden="1" outlineLevel="1" x14ac:dyDescent="0.25">
      <c r="A1013" s="76" t="s">
        <v>1358</v>
      </c>
      <c r="B1013" s="82" t="s">
        <v>1289</v>
      </c>
      <c r="C1013" s="101"/>
      <c r="D1013" s="163"/>
      <c r="E1013" s="164"/>
      <c r="F1013" s="102"/>
      <c r="G1013" s="405"/>
      <c r="H1013" s="378"/>
      <c r="I1013" s="151"/>
      <c r="J1013" s="151"/>
      <c r="K1013" s="151"/>
      <c r="L1013" s="151"/>
    </row>
    <row r="1014" spans="1:12" outlineLevel="1" x14ac:dyDescent="0.25">
      <c r="A1014" s="97" t="s">
        <v>1359</v>
      </c>
      <c r="B1014" s="201" t="s">
        <v>147</v>
      </c>
      <c r="C1014" s="101"/>
      <c r="D1014" s="163"/>
      <c r="E1014" s="164"/>
      <c r="F1014" s="102"/>
      <c r="G1014" s="405"/>
      <c r="H1014" s="378"/>
      <c r="I1014" s="151"/>
      <c r="J1014" s="151"/>
      <c r="K1014" s="151"/>
      <c r="L1014" s="151"/>
    </row>
    <row r="1015" spans="1:12" hidden="1" outlineLevel="1" x14ac:dyDescent="0.25">
      <c r="A1015" s="76" t="s">
        <v>1360</v>
      </c>
      <c r="B1015" s="82" t="s">
        <v>1281</v>
      </c>
      <c r="C1015" s="101"/>
      <c r="D1015" s="163"/>
      <c r="E1015" s="164"/>
      <c r="F1015" s="102"/>
      <c r="G1015" s="405"/>
      <c r="H1015" s="378"/>
      <c r="I1015" s="151"/>
      <c r="J1015" s="151"/>
      <c r="K1015" s="151"/>
      <c r="L1015" s="151"/>
    </row>
    <row r="1016" spans="1:12" hidden="1" outlineLevel="1" x14ac:dyDescent="0.25">
      <c r="A1016" s="76" t="s">
        <v>1361</v>
      </c>
      <c r="B1016" s="82" t="s">
        <v>1283</v>
      </c>
      <c r="C1016" s="101"/>
      <c r="D1016" s="163"/>
      <c r="E1016" s="164"/>
      <c r="F1016" s="102"/>
      <c r="G1016" s="405"/>
      <c r="H1016" s="378"/>
      <c r="I1016" s="151"/>
      <c r="J1016" s="151"/>
      <c r="K1016" s="151"/>
      <c r="L1016" s="151"/>
    </row>
    <row r="1017" spans="1:12" hidden="1" outlineLevel="1" x14ac:dyDescent="0.25">
      <c r="A1017" s="76" t="s">
        <v>1362</v>
      </c>
      <c r="B1017" s="82" t="s">
        <v>1285</v>
      </c>
      <c r="C1017" s="101"/>
      <c r="D1017" s="163"/>
      <c r="E1017" s="164"/>
      <c r="F1017" s="102"/>
      <c r="G1017" s="405"/>
      <c r="H1017" s="378"/>
      <c r="I1017" s="151"/>
      <c r="J1017" s="151"/>
      <c r="K1017" s="151"/>
      <c r="L1017" s="151"/>
    </row>
    <row r="1018" spans="1:12" hidden="1" outlineLevel="1" x14ac:dyDescent="0.25">
      <c r="A1018" s="76" t="s">
        <v>1363</v>
      </c>
      <c r="B1018" s="82" t="s">
        <v>1287</v>
      </c>
      <c r="C1018" s="101"/>
      <c r="D1018" s="163"/>
      <c r="E1018" s="164"/>
      <c r="F1018" s="102"/>
      <c r="G1018" s="405"/>
      <c r="H1018" s="378"/>
      <c r="I1018" s="151"/>
      <c r="J1018" s="151"/>
      <c r="K1018" s="151"/>
      <c r="L1018" s="151"/>
    </row>
    <row r="1019" spans="1:12" hidden="1" outlineLevel="1" x14ac:dyDescent="0.25">
      <c r="A1019" s="76" t="s">
        <v>1364</v>
      </c>
      <c r="B1019" s="82" t="s">
        <v>1289</v>
      </c>
      <c r="C1019" s="101"/>
      <c r="D1019" s="163"/>
      <c r="E1019" s="164"/>
      <c r="F1019" s="102"/>
      <c r="G1019" s="405"/>
      <c r="H1019" s="378"/>
      <c r="I1019" s="151"/>
      <c r="J1019" s="151"/>
      <c r="K1019" s="151"/>
      <c r="L1019" s="151"/>
    </row>
    <row r="1020" spans="1:12" outlineLevel="1" x14ac:dyDescent="0.25">
      <c r="A1020" s="76" t="s">
        <v>1365</v>
      </c>
      <c r="B1020" s="77" t="s">
        <v>1304</v>
      </c>
      <c r="C1020" s="101"/>
      <c r="D1020" s="163"/>
      <c r="E1020" s="164"/>
      <c r="F1020" s="102"/>
      <c r="G1020" s="405"/>
      <c r="H1020" s="378"/>
      <c r="I1020" s="151"/>
      <c r="J1020" s="151"/>
      <c r="K1020" s="151"/>
      <c r="L1020" s="151"/>
    </row>
    <row r="1021" spans="1:12" hidden="1" outlineLevel="1" x14ac:dyDescent="0.25">
      <c r="A1021" s="76" t="s">
        <v>1366</v>
      </c>
      <c r="B1021" s="82" t="s">
        <v>1281</v>
      </c>
      <c r="C1021" s="101"/>
      <c r="D1021" s="163"/>
      <c r="E1021" s="164"/>
      <c r="F1021" s="102"/>
      <c r="G1021" s="405"/>
      <c r="H1021" s="378"/>
      <c r="I1021" s="151"/>
      <c r="J1021" s="151"/>
      <c r="K1021" s="151"/>
      <c r="L1021" s="151"/>
    </row>
    <row r="1022" spans="1:12" hidden="1" outlineLevel="1" x14ac:dyDescent="0.25">
      <c r="A1022" s="76" t="s">
        <v>1367</v>
      </c>
      <c r="B1022" s="82" t="s">
        <v>1283</v>
      </c>
      <c r="C1022" s="101"/>
      <c r="D1022" s="163"/>
      <c r="E1022" s="164"/>
      <c r="F1022" s="102"/>
      <c r="G1022" s="405"/>
      <c r="H1022" s="378"/>
      <c r="I1022" s="151"/>
      <c r="J1022" s="151"/>
      <c r="K1022" s="151"/>
      <c r="L1022" s="151"/>
    </row>
    <row r="1023" spans="1:12" hidden="1" outlineLevel="1" x14ac:dyDescent="0.25">
      <c r="A1023" s="76" t="s">
        <v>1368</v>
      </c>
      <c r="B1023" s="82" t="s">
        <v>1285</v>
      </c>
      <c r="C1023" s="101"/>
      <c r="D1023" s="163"/>
      <c r="E1023" s="164"/>
      <c r="F1023" s="102"/>
      <c r="G1023" s="405"/>
      <c r="H1023" s="378"/>
      <c r="I1023" s="151"/>
      <c r="J1023" s="151"/>
      <c r="K1023" s="151"/>
      <c r="L1023" s="151"/>
    </row>
    <row r="1024" spans="1:12" ht="18.75" hidden="1" customHeight="1" outlineLevel="1" x14ac:dyDescent="0.25">
      <c r="A1024" s="76" t="s">
        <v>1369</v>
      </c>
      <c r="B1024" s="82" t="s">
        <v>1287</v>
      </c>
      <c r="C1024" s="101"/>
      <c r="D1024" s="163"/>
      <c r="E1024" s="164"/>
      <c r="F1024" s="102"/>
      <c r="G1024" s="405"/>
      <c r="H1024" s="378"/>
      <c r="I1024" s="151"/>
      <c r="J1024" s="151"/>
      <c r="K1024" s="151"/>
      <c r="L1024" s="151"/>
    </row>
    <row r="1025" spans="1:12" hidden="1" outlineLevel="1" x14ac:dyDescent="0.25">
      <c r="A1025" s="76" t="s">
        <v>1370</v>
      </c>
      <c r="B1025" s="82" t="s">
        <v>1289</v>
      </c>
      <c r="C1025" s="101"/>
      <c r="D1025" s="163"/>
      <c r="E1025" s="164"/>
      <c r="F1025" s="102"/>
      <c r="G1025" s="405"/>
      <c r="H1025" s="378"/>
      <c r="I1025" s="151"/>
      <c r="J1025" s="151"/>
      <c r="K1025" s="151"/>
      <c r="L1025" s="151"/>
    </row>
    <row r="1026" spans="1:12" outlineLevel="1" x14ac:dyDescent="0.25">
      <c r="A1026" s="76" t="s">
        <v>1371</v>
      </c>
      <c r="B1026" s="77" t="s">
        <v>1311</v>
      </c>
      <c r="C1026" s="101"/>
      <c r="D1026" s="163"/>
      <c r="E1026" s="164"/>
      <c r="F1026" s="102"/>
      <c r="G1026" s="405"/>
      <c r="H1026" s="378"/>
      <c r="I1026" s="151"/>
      <c r="J1026" s="151"/>
      <c r="K1026" s="151"/>
      <c r="L1026" s="151"/>
    </row>
    <row r="1027" spans="1:12" hidden="1" outlineLevel="1" x14ac:dyDescent="0.25">
      <c r="A1027" s="76" t="s">
        <v>1372</v>
      </c>
      <c r="B1027" s="82" t="s">
        <v>1281</v>
      </c>
      <c r="C1027" s="101"/>
      <c r="D1027" s="163"/>
      <c r="E1027" s="164"/>
      <c r="F1027" s="102"/>
      <c r="G1027" s="405"/>
      <c r="H1027" s="378"/>
      <c r="I1027" s="151"/>
      <c r="J1027" s="151"/>
      <c r="K1027" s="151"/>
      <c r="L1027" s="151"/>
    </row>
    <row r="1028" spans="1:12" hidden="1" outlineLevel="1" x14ac:dyDescent="0.25">
      <c r="A1028" s="76" t="s">
        <v>1373</v>
      </c>
      <c r="B1028" s="82" t="s">
        <v>1283</v>
      </c>
      <c r="C1028" s="101"/>
      <c r="D1028" s="163"/>
      <c r="E1028" s="164"/>
      <c r="F1028" s="102"/>
      <c r="G1028" s="405"/>
      <c r="H1028" s="378"/>
      <c r="I1028" s="151"/>
      <c r="J1028" s="151"/>
      <c r="K1028" s="151"/>
      <c r="L1028" s="151"/>
    </row>
    <row r="1029" spans="1:12" hidden="1" outlineLevel="1" x14ac:dyDescent="0.25">
      <c r="A1029" s="76" t="s">
        <v>1374</v>
      </c>
      <c r="B1029" s="82" t="s">
        <v>1285</v>
      </c>
      <c r="C1029" s="101"/>
      <c r="D1029" s="163"/>
      <c r="E1029" s="164"/>
      <c r="F1029" s="102"/>
      <c r="G1029" s="405"/>
      <c r="H1029" s="378"/>
      <c r="I1029" s="151"/>
      <c r="J1029" s="151"/>
      <c r="K1029" s="151"/>
      <c r="L1029" s="151"/>
    </row>
    <row r="1030" spans="1:12" hidden="1" outlineLevel="1" x14ac:dyDescent="0.25">
      <c r="A1030" s="76" t="s">
        <v>1375</v>
      </c>
      <c r="B1030" s="82" t="s">
        <v>1287</v>
      </c>
      <c r="C1030" s="101"/>
      <c r="D1030" s="163"/>
      <c r="E1030" s="164"/>
      <c r="F1030" s="102"/>
      <c r="G1030" s="405"/>
      <c r="H1030" s="378"/>
      <c r="I1030" s="151"/>
      <c r="J1030" s="151"/>
      <c r="K1030" s="151"/>
      <c r="L1030" s="151"/>
    </row>
    <row r="1031" spans="1:12" hidden="1" outlineLevel="1" x14ac:dyDescent="0.25">
      <c r="A1031" s="76" t="s">
        <v>1376</v>
      </c>
      <c r="B1031" s="82" t="s">
        <v>1289</v>
      </c>
      <c r="C1031" s="101"/>
      <c r="D1031" s="163"/>
      <c r="E1031" s="164"/>
      <c r="F1031" s="102"/>
      <c r="G1031" s="405"/>
      <c r="H1031" s="378"/>
      <c r="I1031" s="151"/>
      <c r="J1031" s="151"/>
      <c r="K1031" s="151"/>
      <c r="L1031" s="151"/>
    </row>
    <row r="1032" spans="1:12" outlineLevel="1" x14ac:dyDescent="0.25">
      <c r="A1032" s="76" t="s">
        <v>1377</v>
      </c>
      <c r="B1032" s="77" t="s">
        <v>1318</v>
      </c>
      <c r="C1032" s="101"/>
      <c r="D1032" s="163"/>
      <c r="E1032" s="164"/>
      <c r="F1032" s="102"/>
      <c r="G1032" s="405"/>
      <c r="H1032" s="378"/>
      <c r="I1032" s="151"/>
      <c r="J1032" s="151"/>
      <c r="K1032" s="151"/>
      <c r="L1032" s="151"/>
    </row>
    <row r="1033" spans="1:12" hidden="1" outlineLevel="1" x14ac:dyDescent="0.25">
      <c r="A1033" s="76" t="s">
        <v>1378</v>
      </c>
      <c r="B1033" s="82" t="s">
        <v>1281</v>
      </c>
      <c r="C1033" s="101"/>
      <c r="D1033" s="163"/>
      <c r="E1033" s="164"/>
      <c r="F1033" s="102"/>
      <c r="G1033" s="405"/>
      <c r="H1033" s="378"/>
      <c r="I1033" s="151"/>
      <c r="J1033" s="151"/>
      <c r="K1033" s="151"/>
      <c r="L1033" s="151"/>
    </row>
    <row r="1034" spans="1:12" hidden="1" outlineLevel="1" x14ac:dyDescent="0.25">
      <c r="A1034" s="76" t="s">
        <v>1379</v>
      </c>
      <c r="B1034" s="82" t="s">
        <v>1283</v>
      </c>
      <c r="C1034" s="101"/>
      <c r="D1034" s="163"/>
      <c r="E1034" s="164"/>
      <c r="F1034" s="102"/>
      <c r="G1034" s="405"/>
      <c r="H1034" s="378"/>
      <c r="I1034" s="151"/>
      <c r="J1034" s="151"/>
      <c r="K1034" s="151"/>
      <c r="L1034" s="151"/>
    </row>
    <row r="1035" spans="1:12" hidden="1" outlineLevel="1" x14ac:dyDescent="0.25">
      <c r="A1035" s="76" t="s">
        <v>1380</v>
      </c>
      <c r="B1035" s="82" t="s">
        <v>1285</v>
      </c>
      <c r="C1035" s="101"/>
      <c r="D1035" s="163"/>
      <c r="E1035" s="164"/>
      <c r="F1035" s="102"/>
      <c r="G1035" s="405"/>
      <c r="H1035" s="378"/>
      <c r="I1035" s="151"/>
      <c r="J1035" s="151"/>
      <c r="K1035" s="151"/>
      <c r="L1035" s="151"/>
    </row>
    <row r="1036" spans="1:12" hidden="1" outlineLevel="1" x14ac:dyDescent="0.25">
      <c r="A1036" s="76" t="s">
        <v>1381</v>
      </c>
      <c r="B1036" s="82" t="s">
        <v>1287</v>
      </c>
      <c r="C1036" s="101"/>
      <c r="D1036" s="163"/>
      <c r="E1036" s="164"/>
      <c r="F1036" s="102"/>
      <c r="G1036" s="405"/>
      <c r="H1036" s="378"/>
      <c r="I1036" s="151"/>
      <c r="J1036" s="151"/>
      <c r="K1036" s="151"/>
      <c r="L1036" s="151"/>
    </row>
    <row r="1037" spans="1:12" hidden="1" outlineLevel="1" x14ac:dyDescent="0.25">
      <c r="A1037" s="76" t="s">
        <v>1382</v>
      </c>
      <c r="B1037" s="82" t="s">
        <v>1289</v>
      </c>
      <c r="C1037" s="101"/>
      <c r="D1037" s="163"/>
      <c r="E1037" s="164"/>
      <c r="F1037" s="102"/>
      <c r="G1037" s="405"/>
      <c r="H1037" s="378"/>
      <c r="I1037" s="151"/>
      <c r="J1037" s="151"/>
      <c r="K1037" s="151"/>
      <c r="L1037" s="151"/>
    </row>
    <row r="1038" spans="1:12" outlineLevel="1" x14ac:dyDescent="0.25">
      <c r="A1038" s="76" t="s">
        <v>1383</v>
      </c>
      <c r="B1038" s="77" t="s">
        <v>1325</v>
      </c>
      <c r="C1038" s="101"/>
      <c r="D1038" s="163"/>
      <c r="E1038" s="164"/>
      <c r="F1038" s="102"/>
      <c r="G1038" s="405"/>
      <c r="H1038" s="378"/>
      <c r="I1038" s="151"/>
      <c r="J1038" s="151"/>
      <c r="K1038" s="151"/>
      <c r="L1038" s="151"/>
    </row>
    <row r="1039" spans="1:12" hidden="1" outlineLevel="1" x14ac:dyDescent="0.25">
      <c r="A1039" s="76" t="s">
        <v>1384</v>
      </c>
      <c r="B1039" s="82" t="s">
        <v>1281</v>
      </c>
      <c r="C1039" s="101"/>
      <c r="D1039" s="163"/>
      <c r="E1039" s="164"/>
      <c r="F1039" s="102"/>
      <c r="G1039" s="405"/>
      <c r="H1039" s="378"/>
      <c r="I1039" s="151"/>
      <c r="J1039" s="151"/>
      <c r="K1039" s="151"/>
      <c r="L1039" s="151"/>
    </row>
    <row r="1040" spans="1:12" hidden="1" outlineLevel="1" x14ac:dyDescent="0.25">
      <c r="A1040" s="76" t="s">
        <v>1385</v>
      </c>
      <c r="B1040" s="82" t="s">
        <v>1283</v>
      </c>
      <c r="C1040" s="101"/>
      <c r="D1040" s="163"/>
      <c r="E1040" s="164"/>
      <c r="F1040" s="102"/>
      <c r="G1040" s="405"/>
      <c r="H1040" s="378"/>
      <c r="I1040" s="151"/>
      <c r="J1040" s="151"/>
      <c r="K1040" s="151"/>
      <c r="L1040" s="151"/>
    </row>
    <row r="1041" spans="1:12" hidden="1" outlineLevel="1" x14ac:dyDescent="0.25">
      <c r="A1041" s="76" t="s">
        <v>1386</v>
      </c>
      <c r="B1041" s="82" t="s">
        <v>1285</v>
      </c>
      <c r="C1041" s="101"/>
      <c r="D1041" s="163"/>
      <c r="E1041" s="164"/>
      <c r="F1041" s="102"/>
      <c r="G1041" s="405"/>
      <c r="H1041" s="378"/>
      <c r="I1041" s="151"/>
      <c r="J1041" s="151"/>
      <c r="K1041" s="151"/>
      <c r="L1041" s="151"/>
    </row>
    <row r="1042" spans="1:12" hidden="1" outlineLevel="1" x14ac:dyDescent="0.25">
      <c r="A1042" s="76" t="s">
        <v>1387</v>
      </c>
      <c r="B1042" s="82" t="s">
        <v>1287</v>
      </c>
      <c r="C1042" s="101"/>
      <c r="D1042" s="163"/>
      <c r="E1042" s="164"/>
      <c r="F1042" s="102"/>
      <c r="G1042" s="405"/>
      <c r="H1042" s="378"/>
      <c r="I1042" s="151"/>
      <c r="J1042" s="151"/>
      <c r="K1042" s="151"/>
      <c r="L1042" s="151"/>
    </row>
    <row r="1043" spans="1:12" hidden="1" outlineLevel="1" x14ac:dyDescent="0.25">
      <c r="A1043" s="76" t="s">
        <v>1388</v>
      </c>
      <c r="B1043" s="82" t="s">
        <v>1289</v>
      </c>
      <c r="C1043" s="101"/>
      <c r="D1043" s="163"/>
      <c r="E1043" s="164"/>
      <c r="F1043" s="102"/>
      <c r="G1043" s="405"/>
      <c r="H1043" s="378"/>
      <c r="I1043" s="151"/>
      <c r="J1043" s="151"/>
      <c r="K1043" s="151"/>
      <c r="L1043" s="151"/>
    </row>
    <row r="1044" spans="1:12" outlineLevel="1" x14ac:dyDescent="0.25">
      <c r="A1044" s="76" t="s">
        <v>1389</v>
      </c>
      <c r="B1044" s="77" t="s">
        <v>155</v>
      </c>
      <c r="C1044" s="101"/>
      <c r="D1044" s="163"/>
      <c r="E1044" s="164"/>
      <c r="F1044" s="102"/>
      <c r="G1044" s="405"/>
      <c r="H1044" s="378"/>
      <c r="I1044" s="151"/>
      <c r="J1044" s="151"/>
      <c r="K1044" s="151"/>
      <c r="L1044" s="151"/>
    </row>
    <row r="1045" spans="1:12" hidden="1" outlineLevel="1" x14ac:dyDescent="0.25">
      <c r="A1045" s="76" t="s">
        <v>1390</v>
      </c>
      <c r="B1045" s="82" t="s">
        <v>1281</v>
      </c>
      <c r="C1045" s="101"/>
      <c r="D1045" s="163"/>
      <c r="E1045" s="164"/>
      <c r="F1045" s="102"/>
      <c r="G1045" s="405"/>
      <c r="H1045" s="378"/>
      <c r="I1045" s="151"/>
      <c r="J1045" s="151"/>
      <c r="K1045" s="151"/>
      <c r="L1045" s="151"/>
    </row>
    <row r="1046" spans="1:12" hidden="1" outlineLevel="1" x14ac:dyDescent="0.25">
      <c r="A1046" s="76" t="s">
        <v>1391</v>
      </c>
      <c r="B1046" s="82" t="s">
        <v>1283</v>
      </c>
      <c r="C1046" s="101"/>
      <c r="D1046" s="163"/>
      <c r="E1046" s="164"/>
      <c r="F1046" s="102"/>
      <c r="G1046" s="405"/>
      <c r="H1046" s="378"/>
      <c r="I1046" s="151"/>
      <c r="J1046" s="151"/>
      <c r="K1046" s="151"/>
      <c r="L1046" s="151"/>
    </row>
    <row r="1047" spans="1:12" hidden="1" outlineLevel="1" x14ac:dyDescent="0.25">
      <c r="A1047" s="76" t="s">
        <v>1392</v>
      </c>
      <c r="B1047" s="82" t="s">
        <v>1285</v>
      </c>
      <c r="C1047" s="101"/>
      <c r="D1047" s="163"/>
      <c r="E1047" s="164"/>
      <c r="F1047" s="102"/>
      <c r="G1047" s="405"/>
      <c r="H1047" s="378"/>
      <c r="I1047" s="151"/>
      <c r="J1047" s="151"/>
      <c r="K1047" s="151"/>
      <c r="L1047" s="151"/>
    </row>
    <row r="1048" spans="1:12" hidden="1" outlineLevel="1" x14ac:dyDescent="0.25">
      <c r="A1048" s="76" t="s">
        <v>1393</v>
      </c>
      <c r="B1048" s="82" t="s">
        <v>1287</v>
      </c>
      <c r="C1048" s="101"/>
      <c r="D1048" s="163"/>
      <c r="E1048" s="164"/>
      <c r="F1048" s="102"/>
      <c r="G1048" s="405"/>
      <c r="H1048" s="378"/>
      <c r="I1048" s="151"/>
      <c r="J1048" s="151"/>
      <c r="K1048" s="151"/>
      <c r="L1048" s="151"/>
    </row>
    <row r="1049" spans="1:12" hidden="1" outlineLevel="1" x14ac:dyDescent="0.25">
      <c r="A1049" s="76" t="s">
        <v>1394</v>
      </c>
      <c r="B1049" s="82" t="s">
        <v>1289</v>
      </c>
      <c r="C1049" s="101"/>
      <c r="D1049" s="163"/>
      <c r="E1049" s="164"/>
      <c r="F1049" s="102"/>
      <c r="G1049" s="405"/>
      <c r="H1049" s="378"/>
      <c r="I1049" s="151"/>
      <c r="J1049" s="151"/>
      <c r="K1049" s="151"/>
      <c r="L1049" s="151"/>
    </row>
    <row r="1050" spans="1:12" outlineLevel="1" x14ac:dyDescent="0.25">
      <c r="A1050" s="76" t="s">
        <v>1395</v>
      </c>
      <c r="B1050" s="77" t="s">
        <v>159</v>
      </c>
      <c r="C1050" s="101"/>
      <c r="D1050" s="163"/>
      <c r="E1050" s="164"/>
      <c r="F1050" s="102"/>
      <c r="G1050" s="405"/>
      <c r="H1050" s="378"/>
      <c r="I1050" s="151"/>
      <c r="J1050" s="151"/>
      <c r="K1050" s="151"/>
      <c r="L1050" s="151"/>
    </row>
    <row r="1051" spans="1:12" hidden="1" outlineLevel="1" x14ac:dyDescent="0.25">
      <c r="A1051" s="76" t="s">
        <v>1396</v>
      </c>
      <c r="B1051" s="82" t="s">
        <v>1281</v>
      </c>
      <c r="C1051" s="101"/>
      <c r="D1051" s="163"/>
      <c r="E1051" s="164"/>
      <c r="F1051" s="102"/>
      <c r="G1051" s="405"/>
      <c r="H1051" s="378"/>
      <c r="I1051" s="151"/>
      <c r="J1051" s="151"/>
      <c r="K1051" s="151"/>
      <c r="L1051" s="151"/>
    </row>
    <row r="1052" spans="1:12" hidden="1" outlineLevel="1" x14ac:dyDescent="0.25">
      <c r="A1052" s="76" t="s">
        <v>1397</v>
      </c>
      <c r="B1052" s="82" t="s">
        <v>1283</v>
      </c>
      <c r="C1052" s="101"/>
      <c r="D1052" s="163"/>
      <c r="E1052" s="164"/>
      <c r="F1052" s="102"/>
      <c r="G1052" s="405"/>
      <c r="H1052" s="378"/>
      <c r="I1052" s="151"/>
      <c r="J1052" s="151"/>
      <c r="K1052" s="151"/>
      <c r="L1052" s="151"/>
    </row>
    <row r="1053" spans="1:12" hidden="1" outlineLevel="1" x14ac:dyDescent="0.25">
      <c r="A1053" s="76" t="s">
        <v>1398</v>
      </c>
      <c r="B1053" s="82" t="s">
        <v>1285</v>
      </c>
      <c r="C1053" s="101"/>
      <c r="D1053" s="163"/>
      <c r="E1053" s="164"/>
      <c r="F1053" s="102"/>
      <c r="G1053" s="405"/>
      <c r="H1053" s="378"/>
      <c r="I1053" s="151"/>
      <c r="J1053" s="151"/>
      <c r="K1053" s="151"/>
      <c r="L1053" s="151"/>
    </row>
    <row r="1054" spans="1:12" hidden="1" outlineLevel="1" x14ac:dyDescent="0.25">
      <c r="A1054" s="76" t="s">
        <v>1399</v>
      </c>
      <c r="B1054" s="82" t="s">
        <v>1287</v>
      </c>
      <c r="C1054" s="101"/>
      <c r="D1054" s="163"/>
      <c r="E1054" s="164"/>
      <c r="F1054" s="102"/>
      <c r="G1054" s="405"/>
      <c r="H1054" s="378"/>
      <c r="I1054" s="151"/>
      <c r="J1054" s="151"/>
      <c r="K1054" s="151"/>
      <c r="L1054" s="151"/>
    </row>
    <row r="1055" spans="1:12" hidden="1" outlineLevel="1" x14ac:dyDescent="0.25">
      <c r="A1055" s="76" t="s">
        <v>1400</v>
      </c>
      <c r="B1055" s="82" t="s">
        <v>1289</v>
      </c>
      <c r="C1055" s="101"/>
      <c r="D1055" s="163"/>
      <c r="E1055" s="164"/>
      <c r="F1055" s="102"/>
      <c r="G1055" s="405"/>
      <c r="H1055" s="378"/>
      <c r="I1055" s="151"/>
      <c r="J1055" s="151"/>
      <c r="K1055" s="151"/>
      <c r="L1055" s="151"/>
    </row>
    <row r="1056" spans="1:12" collapsed="1" x14ac:dyDescent="0.25">
      <c r="A1056" s="61" t="s">
        <v>1401</v>
      </c>
      <c r="B1056" s="198" t="s">
        <v>1402</v>
      </c>
      <c r="C1056" s="63"/>
      <c r="D1056" s="383"/>
      <c r="E1056" s="386"/>
      <c r="F1056" s="394"/>
      <c r="G1056" s="416"/>
      <c r="H1056" s="394"/>
      <c r="I1056" s="66"/>
      <c r="J1056" s="66"/>
      <c r="K1056" s="66"/>
      <c r="L1056" s="66"/>
    </row>
    <row r="1057" spans="1:22" x14ac:dyDescent="0.25">
      <c r="A1057" s="69" t="s">
        <v>1403</v>
      </c>
      <c r="B1057" s="84" t="s">
        <v>1278</v>
      </c>
      <c r="C1057" s="107"/>
      <c r="D1057" s="165"/>
      <c r="E1057" s="166"/>
      <c r="F1057" s="167"/>
      <c r="G1057" s="408"/>
      <c r="H1057" s="395"/>
      <c r="I1057" s="169"/>
      <c r="J1057" s="169"/>
      <c r="K1057" s="169"/>
      <c r="L1057" s="169"/>
    </row>
    <row r="1058" spans="1:22" outlineLevel="1" x14ac:dyDescent="0.25">
      <c r="A1058" s="76" t="s">
        <v>1404</v>
      </c>
      <c r="B1058" s="77" t="s">
        <v>137</v>
      </c>
      <c r="C1058" s="202"/>
      <c r="D1058" s="163"/>
      <c r="E1058" s="164"/>
      <c r="F1058" s="173"/>
      <c r="G1058" s="409"/>
      <c r="H1058" s="410"/>
      <c r="I1058" s="175"/>
      <c r="J1058" s="175"/>
      <c r="K1058" s="175"/>
      <c r="L1058" s="175"/>
    </row>
    <row r="1059" spans="1:22" outlineLevel="1" x14ac:dyDescent="0.25">
      <c r="A1059" s="76" t="s">
        <v>1346</v>
      </c>
      <c r="B1059" s="82" t="s">
        <v>1281</v>
      </c>
      <c r="C1059" s="202"/>
      <c r="D1059" s="163"/>
      <c r="E1059" s="164"/>
      <c r="F1059" s="173"/>
      <c r="G1059" s="409"/>
      <c r="H1059" s="410"/>
      <c r="I1059" s="175"/>
      <c r="J1059" s="175"/>
      <c r="K1059" s="175"/>
      <c r="L1059" s="175"/>
    </row>
    <row r="1060" spans="1:22" ht="35.25" customHeight="1" outlineLevel="1" x14ac:dyDescent="0.25">
      <c r="A1060" s="76" t="s">
        <v>128</v>
      </c>
      <c r="B1060" s="439" t="s">
        <v>1405</v>
      </c>
      <c r="C1060" s="441" t="s">
        <v>1406</v>
      </c>
      <c r="D1060" s="111">
        <v>2020</v>
      </c>
      <c r="E1060" s="111" t="s">
        <v>28</v>
      </c>
      <c r="F1060" s="446">
        <v>360</v>
      </c>
      <c r="G1060" s="101">
        <v>80</v>
      </c>
      <c r="H1060" s="101">
        <v>296.87009999999998</v>
      </c>
      <c r="I1060" s="81">
        <v>296870.09999999998</v>
      </c>
      <c r="J1060" s="90">
        <v>0.36</v>
      </c>
      <c r="K1060" s="93">
        <v>0.36</v>
      </c>
      <c r="L1060" s="203"/>
      <c r="N1060" s="94" t="s">
        <v>1407</v>
      </c>
      <c r="S1060" s="94" t="s">
        <v>1408</v>
      </c>
      <c r="T1060" s="35" t="s">
        <v>1409</v>
      </c>
      <c r="U1060" s="35" t="s">
        <v>192</v>
      </c>
      <c r="V1060" s="35" t="s">
        <v>1405</v>
      </c>
    </row>
    <row r="1061" spans="1:22" ht="30.75" customHeight="1" outlineLevel="1" x14ac:dyDescent="0.25">
      <c r="A1061" s="76" t="s">
        <v>193</v>
      </c>
      <c r="B1061" s="439" t="s">
        <v>1410</v>
      </c>
      <c r="C1061" s="441" t="s">
        <v>1411</v>
      </c>
      <c r="D1061" s="111">
        <v>2020</v>
      </c>
      <c r="E1061" s="111" t="s">
        <v>28</v>
      </c>
      <c r="F1061" s="446">
        <v>175</v>
      </c>
      <c r="G1061" s="101">
        <v>35</v>
      </c>
      <c r="H1061" s="101">
        <v>73.32996</v>
      </c>
      <c r="I1061" s="81">
        <v>73329.960000000006</v>
      </c>
      <c r="J1061" s="90">
        <v>0.17499999999999999</v>
      </c>
      <c r="K1061" s="93">
        <v>0.17499999999999999</v>
      </c>
      <c r="L1061" s="203"/>
      <c r="N1061" s="94" t="s">
        <v>1412</v>
      </c>
      <c r="S1061" s="94" t="s">
        <v>1408</v>
      </c>
      <c r="T1061" s="35" t="s">
        <v>1409</v>
      </c>
      <c r="U1061" s="35" t="s">
        <v>192</v>
      </c>
      <c r="V1061" s="35" t="s">
        <v>1410</v>
      </c>
    </row>
    <row r="1062" spans="1:22" ht="36.75" customHeight="1" outlineLevel="1" x14ac:dyDescent="0.25">
      <c r="A1062" s="76" t="s">
        <v>197</v>
      </c>
      <c r="B1062" s="439" t="s">
        <v>1413</v>
      </c>
      <c r="C1062" s="441" t="s">
        <v>1414</v>
      </c>
      <c r="D1062" s="111">
        <v>2020</v>
      </c>
      <c r="E1062" s="111" t="s">
        <v>28</v>
      </c>
      <c r="F1062" s="446">
        <v>175</v>
      </c>
      <c r="G1062" s="101">
        <v>80</v>
      </c>
      <c r="H1062" s="101">
        <v>153.66622000000001</v>
      </c>
      <c r="I1062" s="81">
        <v>153666.22</v>
      </c>
      <c r="J1062" s="90">
        <v>0.17499999999999999</v>
      </c>
      <c r="K1062" s="93">
        <v>0.17499999999999999</v>
      </c>
      <c r="L1062" s="203"/>
      <c r="N1062" s="94" t="s">
        <v>1407</v>
      </c>
      <c r="S1062" s="94" t="s">
        <v>1408</v>
      </c>
      <c r="T1062" s="35" t="s">
        <v>1409</v>
      </c>
      <c r="U1062" s="35" t="s">
        <v>192</v>
      </c>
      <c r="V1062" s="35" t="s">
        <v>1413</v>
      </c>
    </row>
    <row r="1063" spans="1:22" s="142" customFormat="1" x14ac:dyDescent="0.25">
      <c r="A1063" s="142">
        <v>4</v>
      </c>
      <c r="B1063" s="127" t="s">
        <v>1415</v>
      </c>
      <c r="C1063" s="127" t="s">
        <v>1415</v>
      </c>
      <c r="D1063" s="111">
        <v>2019</v>
      </c>
      <c r="E1063" s="111" t="s">
        <v>28</v>
      </c>
      <c r="F1063" s="448">
        <v>201</v>
      </c>
      <c r="G1063" s="101">
        <v>35</v>
      </c>
      <c r="H1063" s="453">
        <v>90.339169999999996</v>
      </c>
      <c r="I1063" s="204" t="s">
        <v>1416</v>
      </c>
      <c r="J1063" s="187"/>
      <c r="K1063" s="187"/>
      <c r="L1063" s="142">
        <v>590</v>
      </c>
      <c r="M1063" s="205">
        <v>42480</v>
      </c>
    </row>
    <row r="1064" spans="1:22" outlineLevel="1" x14ac:dyDescent="0.25">
      <c r="A1064" s="76" t="s">
        <v>1347</v>
      </c>
      <c r="B1064" s="82" t="s">
        <v>1283</v>
      </c>
      <c r="C1064" s="202"/>
      <c r="D1064" s="111"/>
      <c r="E1064" s="463"/>
      <c r="F1064" s="464"/>
      <c r="G1064" s="465"/>
      <c r="H1064" s="466"/>
      <c r="I1064" s="175"/>
      <c r="J1064" s="175"/>
      <c r="K1064" s="175"/>
      <c r="L1064" s="175"/>
    </row>
    <row r="1065" spans="1:22" outlineLevel="1" x14ac:dyDescent="0.25">
      <c r="A1065" s="76" t="s">
        <v>1348</v>
      </c>
      <c r="B1065" s="82" t="s">
        <v>1285</v>
      </c>
      <c r="C1065" s="202"/>
      <c r="D1065" s="163"/>
      <c r="E1065" s="164"/>
      <c r="F1065" s="173"/>
      <c r="G1065" s="409"/>
      <c r="H1065" s="410"/>
      <c r="I1065" s="175"/>
      <c r="J1065" s="175"/>
      <c r="K1065" s="175"/>
      <c r="L1065" s="175"/>
    </row>
    <row r="1066" spans="1:22" outlineLevel="1" x14ac:dyDescent="0.25">
      <c r="A1066" s="76" t="s">
        <v>1349</v>
      </c>
      <c r="B1066" s="82" t="s">
        <v>1287</v>
      </c>
      <c r="C1066" s="202"/>
      <c r="D1066" s="163"/>
      <c r="E1066" s="164"/>
      <c r="F1066" s="173"/>
      <c r="G1066" s="409"/>
      <c r="H1066" s="410"/>
      <c r="I1066" s="175"/>
      <c r="J1066" s="175"/>
      <c r="K1066" s="175"/>
      <c r="L1066" s="175"/>
    </row>
    <row r="1067" spans="1:22" outlineLevel="1" x14ac:dyDescent="0.25">
      <c r="A1067" s="76" t="s">
        <v>1350</v>
      </c>
      <c r="B1067" s="82" t="s">
        <v>1289</v>
      </c>
      <c r="C1067" s="202"/>
      <c r="D1067" s="163"/>
      <c r="E1067" s="164"/>
      <c r="F1067" s="173"/>
      <c r="G1067" s="409"/>
      <c r="H1067" s="410"/>
      <c r="I1067" s="175"/>
      <c r="J1067" s="175"/>
      <c r="K1067" s="175"/>
      <c r="L1067" s="175"/>
    </row>
    <row r="1068" spans="1:22" outlineLevel="1" x14ac:dyDescent="0.25">
      <c r="A1068" s="206" t="s">
        <v>1417</v>
      </c>
      <c r="B1068" s="207" t="s">
        <v>143</v>
      </c>
      <c r="C1068" s="196"/>
      <c r="D1068" s="155"/>
      <c r="E1068" s="156"/>
      <c r="F1068" s="157"/>
      <c r="G1068" s="407"/>
      <c r="H1068" s="374"/>
      <c r="I1068" s="159"/>
      <c r="J1068" s="159"/>
      <c r="K1068" s="159"/>
      <c r="L1068" s="159"/>
    </row>
    <row r="1069" spans="1:22" outlineLevel="1" x14ac:dyDescent="0.25">
      <c r="A1069" s="76" t="s">
        <v>1352</v>
      </c>
      <c r="B1069" s="82" t="s">
        <v>1281</v>
      </c>
      <c r="C1069" s="196"/>
      <c r="D1069" s="155"/>
      <c r="E1069" s="156"/>
      <c r="F1069" s="157"/>
      <c r="G1069" s="407"/>
      <c r="H1069" s="374"/>
      <c r="I1069" s="159"/>
      <c r="J1069" s="159"/>
      <c r="K1069" s="159"/>
      <c r="L1069" s="159"/>
    </row>
    <row r="1070" spans="1:22" outlineLevel="1" x14ac:dyDescent="0.25">
      <c r="A1070" s="76" t="s">
        <v>1353</v>
      </c>
      <c r="B1070" s="82" t="s">
        <v>1283</v>
      </c>
      <c r="C1070" s="196"/>
      <c r="D1070" s="155"/>
      <c r="E1070" s="156"/>
      <c r="F1070" s="157"/>
      <c r="G1070" s="407"/>
      <c r="H1070" s="374"/>
      <c r="I1070" s="159"/>
      <c r="J1070" s="159"/>
      <c r="K1070" s="159"/>
      <c r="L1070" s="159"/>
    </row>
    <row r="1071" spans="1:22" outlineLevel="1" x14ac:dyDescent="0.25">
      <c r="A1071" s="76" t="s">
        <v>1356</v>
      </c>
      <c r="B1071" s="82" t="s">
        <v>1285</v>
      </c>
      <c r="C1071" s="196"/>
      <c r="D1071" s="155"/>
      <c r="E1071" s="156"/>
      <c r="F1071" s="157"/>
      <c r="G1071" s="407"/>
      <c r="H1071" s="374"/>
      <c r="I1071" s="159"/>
      <c r="J1071" s="159"/>
      <c r="K1071" s="159"/>
      <c r="L1071" s="159"/>
    </row>
    <row r="1072" spans="1:22" outlineLevel="1" x14ac:dyDescent="0.25">
      <c r="A1072" s="76" t="s">
        <v>1357</v>
      </c>
      <c r="B1072" s="82" t="s">
        <v>1287</v>
      </c>
      <c r="C1072" s="196"/>
      <c r="D1072" s="155"/>
      <c r="E1072" s="156"/>
      <c r="F1072" s="157"/>
      <c r="G1072" s="407"/>
      <c r="H1072" s="374"/>
      <c r="I1072" s="159"/>
      <c r="J1072" s="159"/>
      <c r="K1072" s="159"/>
      <c r="L1072" s="159"/>
    </row>
    <row r="1073" spans="1:22" outlineLevel="1" x14ac:dyDescent="0.25">
      <c r="A1073" s="76" t="s">
        <v>1358</v>
      </c>
      <c r="B1073" s="82" t="s">
        <v>1289</v>
      </c>
      <c r="C1073" s="196"/>
      <c r="D1073" s="155"/>
      <c r="E1073" s="156"/>
      <c r="F1073" s="157"/>
      <c r="G1073" s="407"/>
      <c r="H1073" s="374"/>
      <c r="I1073" s="159"/>
      <c r="J1073" s="159"/>
      <c r="K1073" s="159"/>
      <c r="L1073" s="159"/>
    </row>
    <row r="1074" spans="1:22" outlineLevel="1" x14ac:dyDescent="0.25">
      <c r="A1074" s="76" t="s">
        <v>1418</v>
      </c>
      <c r="B1074" s="77" t="s">
        <v>147</v>
      </c>
      <c r="C1074" s="101"/>
      <c r="D1074" s="163"/>
      <c r="E1074" s="164"/>
      <c r="F1074" s="102"/>
      <c r="G1074" s="405"/>
      <c r="H1074" s="378"/>
      <c r="I1074" s="151"/>
      <c r="J1074" s="151"/>
      <c r="K1074" s="151"/>
      <c r="L1074" s="151"/>
    </row>
    <row r="1075" spans="1:22" outlineLevel="1" x14ac:dyDescent="0.25">
      <c r="A1075" s="76" t="s">
        <v>1360</v>
      </c>
      <c r="B1075" s="82" t="s">
        <v>1281</v>
      </c>
      <c r="C1075" s="101"/>
      <c r="D1075" s="163"/>
      <c r="E1075" s="164"/>
      <c r="F1075" s="102"/>
      <c r="G1075" s="405"/>
      <c r="H1075" s="378"/>
      <c r="I1075" s="151"/>
      <c r="J1075" s="151"/>
      <c r="K1075" s="151"/>
      <c r="L1075" s="151"/>
    </row>
    <row r="1076" spans="1:22" ht="34.5" customHeight="1" outlineLevel="1" x14ac:dyDescent="0.25">
      <c r="A1076" s="76" t="s">
        <v>128</v>
      </c>
      <c r="B1076" s="439" t="s">
        <v>1419</v>
      </c>
      <c r="C1076" s="441" t="s">
        <v>1420</v>
      </c>
      <c r="D1076" s="454">
        <v>2020</v>
      </c>
      <c r="E1076" s="454" t="s">
        <v>28</v>
      </c>
      <c r="F1076" s="455">
        <v>84</v>
      </c>
      <c r="G1076" s="196">
        <v>130</v>
      </c>
      <c r="H1076" s="196">
        <v>60.237409999999997</v>
      </c>
      <c r="I1076" s="81">
        <v>60237.409999999996</v>
      </c>
      <c r="J1076" s="90">
        <v>8.4000000000000005E-2</v>
      </c>
      <c r="K1076" s="93">
        <v>8.4000000000000005E-2</v>
      </c>
      <c r="L1076" s="203"/>
      <c r="M1076" s="96">
        <v>0.63</v>
      </c>
      <c r="N1076" s="94" t="s">
        <v>1421</v>
      </c>
      <c r="S1076" s="94" t="s">
        <v>1408</v>
      </c>
      <c r="T1076" s="35" t="s">
        <v>1409</v>
      </c>
      <c r="U1076" s="35" t="s">
        <v>192</v>
      </c>
      <c r="V1076" s="35" t="s">
        <v>1419</v>
      </c>
    </row>
    <row r="1077" spans="1:22" ht="33" customHeight="1" outlineLevel="1" x14ac:dyDescent="0.25">
      <c r="A1077" s="76" t="s">
        <v>193</v>
      </c>
      <c r="B1077" s="439" t="s">
        <v>1422</v>
      </c>
      <c r="C1077" s="441" t="s">
        <v>1423</v>
      </c>
      <c r="D1077" s="454">
        <v>2020</v>
      </c>
      <c r="E1077" s="454" t="s">
        <v>28</v>
      </c>
      <c r="F1077" s="455">
        <v>40</v>
      </c>
      <c r="G1077" s="196">
        <v>150</v>
      </c>
      <c r="H1077" s="196">
        <v>61.579190000000004</v>
      </c>
      <c r="I1077" s="81">
        <v>61579.19</v>
      </c>
      <c r="J1077" s="90">
        <v>0.04</v>
      </c>
      <c r="K1077" s="93">
        <v>0.04</v>
      </c>
      <c r="L1077" s="203"/>
      <c r="N1077" s="94" t="s">
        <v>1424</v>
      </c>
      <c r="S1077" s="94" t="s">
        <v>1408</v>
      </c>
      <c r="T1077" s="35" t="s">
        <v>1409</v>
      </c>
      <c r="U1077" s="35" t="s">
        <v>192</v>
      </c>
      <c r="V1077" s="35" t="s">
        <v>1422</v>
      </c>
    </row>
    <row r="1078" spans="1:22" ht="33" customHeight="1" outlineLevel="1" x14ac:dyDescent="0.25">
      <c r="A1078" s="76" t="s">
        <v>197</v>
      </c>
      <c r="B1078" s="439" t="s">
        <v>1425</v>
      </c>
      <c r="C1078" s="441" t="s">
        <v>1426</v>
      </c>
      <c r="D1078" s="454">
        <v>2020</v>
      </c>
      <c r="E1078" s="454" t="s">
        <v>28</v>
      </c>
      <c r="F1078" s="455">
        <v>715</v>
      </c>
      <c r="G1078" s="196">
        <v>150</v>
      </c>
      <c r="H1078" s="196">
        <v>514.15503000000001</v>
      </c>
      <c r="I1078" s="81">
        <v>514155.03</v>
      </c>
      <c r="J1078" s="90">
        <v>0.71499999999999997</v>
      </c>
      <c r="K1078" s="93">
        <v>0.71499999999999997</v>
      </c>
      <c r="L1078" s="203"/>
      <c r="N1078" s="94" t="s">
        <v>1424</v>
      </c>
      <c r="S1078" s="94" t="s">
        <v>1408</v>
      </c>
      <c r="T1078" s="35" t="s">
        <v>1409</v>
      </c>
      <c r="U1078" s="35" t="s">
        <v>192</v>
      </c>
      <c r="V1078" s="35" t="s">
        <v>1425</v>
      </c>
    </row>
    <row r="1079" spans="1:22" ht="34.5" customHeight="1" outlineLevel="1" x14ac:dyDescent="0.25">
      <c r="A1079" s="76" t="s">
        <v>201</v>
      </c>
      <c r="B1079" s="439" t="s">
        <v>1427</v>
      </c>
      <c r="C1079" s="441" t="s">
        <v>1428</v>
      </c>
      <c r="D1079" s="454">
        <v>2020</v>
      </c>
      <c r="E1079" s="454" t="s">
        <v>28</v>
      </c>
      <c r="F1079" s="455">
        <v>500</v>
      </c>
      <c r="G1079" s="196">
        <v>140</v>
      </c>
      <c r="H1079" s="196">
        <v>601.86193000000003</v>
      </c>
      <c r="I1079" s="81">
        <v>601861.93000000005</v>
      </c>
      <c r="J1079" s="90">
        <v>0.5</v>
      </c>
      <c r="K1079" s="93">
        <v>0.5</v>
      </c>
      <c r="L1079" s="203"/>
      <c r="N1079" s="94" t="s">
        <v>1429</v>
      </c>
      <c r="S1079" s="94" t="s">
        <v>1408</v>
      </c>
      <c r="T1079" s="35" t="s">
        <v>1409</v>
      </c>
      <c r="U1079" s="35" t="s">
        <v>192</v>
      </c>
      <c r="V1079" s="35" t="s">
        <v>1427</v>
      </c>
    </row>
    <row r="1080" spans="1:22" ht="37.5" customHeight="1" outlineLevel="1" x14ac:dyDescent="0.25">
      <c r="A1080" s="76" t="s">
        <v>205</v>
      </c>
      <c r="B1080" s="439" t="s">
        <v>1430</v>
      </c>
      <c r="C1080" s="441" t="s">
        <v>1431</v>
      </c>
      <c r="D1080" s="454">
        <v>2020</v>
      </c>
      <c r="E1080" s="454" t="s">
        <v>28</v>
      </c>
      <c r="F1080" s="455">
        <v>461</v>
      </c>
      <c r="G1080" s="196">
        <v>140</v>
      </c>
      <c r="H1080" s="196">
        <v>444.33918999999997</v>
      </c>
      <c r="I1080" s="81">
        <v>444339.19</v>
      </c>
      <c r="J1080" s="90">
        <v>0.46100000000000002</v>
      </c>
      <c r="K1080" s="90">
        <v>0.46100000000000002</v>
      </c>
      <c r="L1080" s="203"/>
      <c r="N1080" s="94" t="s">
        <v>1432</v>
      </c>
      <c r="O1080" s="96" t="s">
        <v>1433</v>
      </c>
      <c r="S1080" s="94" t="s">
        <v>1408</v>
      </c>
      <c r="T1080" s="35" t="s">
        <v>1434</v>
      </c>
      <c r="U1080" s="35" t="s">
        <v>192</v>
      </c>
      <c r="V1080" s="35" t="s">
        <v>1430</v>
      </c>
    </row>
    <row r="1081" spans="1:22" ht="65.25" customHeight="1" outlineLevel="1" x14ac:dyDescent="0.25">
      <c r="A1081" s="76" t="s">
        <v>209</v>
      </c>
      <c r="B1081" s="439" t="s">
        <v>1435</v>
      </c>
      <c r="C1081" s="441" t="s">
        <v>1436</v>
      </c>
      <c r="D1081" s="454">
        <v>2020</v>
      </c>
      <c r="E1081" s="454" t="s">
        <v>28</v>
      </c>
      <c r="F1081" s="455">
        <v>110</v>
      </c>
      <c r="G1081" s="196">
        <v>350</v>
      </c>
      <c r="H1081" s="196">
        <v>386.50738775918302</v>
      </c>
      <c r="I1081" s="81">
        <v>386507.38775918307</v>
      </c>
      <c r="J1081" s="90">
        <v>0.94</v>
      </c>
      <c r="K1081" s="148">
        <v>0.11</v>
      </c>
      <c r="L1081" s="208">
        <v>0.83</v>
      </c>
      <c r="M1081" s="96" t="s">
        <v>1437</v>
      </c>
      <c r="N1081" s="149" t="s">
        <v>1438</v>
      </c>
      <c r="O1081" s="96" t="s">
        <v>1439</v>
      </c>
      <c r="S1081" s="94" t="s">
        <v>1440</v>
      </c>
      <c r="T1081" s="35" t="s">
        <v>1434</v>
      </c>
      <c r="U1081" s="35" t="s">
        <v>192</v>
      </c>
      <c r="V1081" s="35" t="s">
        <v>1435</v>
      </c>
    </row>
    <row r="1082" spans="1:22" s="192" customFormat="1" ht="16.5" customHeight="1" x14ac:dyDescent="0.25">
      <c r="A1082" s="209" t="s">
        <v>212</v>
      </c>
      <c r="B1082" s="196" t="s">
        <v>1441</v>
      </c>
      <c r="C1082" s="441" t="s">
        <v>1441</v>
      </c>
      <c r="D1082" s="454">
        <v>2019</v>
      </c>
      <c r="E1082" s="454" t="s">
        <v>28</v>
      </c>
      <c r="F1082" s="462">
        <v>880</v>
      </c>
      <c r="G1082" s="196">
        <v>400</v>
      </c>
      <c r="H1082" s="457">
        <v>997.42656999999997</v>
      </c>
      <c r="I1082" s="131" t="s">
        <v>1442</v>
      </c>
      <c r="J1082" s="131"/>
      <c r="K1082" s="131"/>
      <c r="L1082" s="192">
        <v>142</v>
      </c>
      <c r="M1082" s="211">
        <v>43139</v>
      </c>
    </row>
    <row r="1083" spans="1:22" s="192" customFormat="1" ht="23.25" customHeight="1" x14ac:dyDescent="0.25">
      <c r="A1083" s="209" t="s">
        <v>217</v>
      </c>
      <c r="B1083" s="196" t="s">
        <v>1443</v>
      </c>
      <c r="C1083" s="441" t="s">
        <v>1443</v>
      </c>
      <c r="D1083" s="454">
        <v>2019</v>
      </c>
      <c r="E1083" s="454" t="s">
        <v>28</v>
      </c>
      <c r="F1083" s="462">
        <v>320</v>
      </c>
      <c r="G1083" s="196">
        <v>120</v>
      </c>
      <c r="H1083" s="457">
        <v>333.3768675</v>
      </c>
      <c r="I1083" s="131" t="s">
        <v>1444</v>
      </c>
      <c r="J1083" s="131" t="s">
        <v>1445</v>
      </c>
      <c r="K1083" s="131"/>
      <c r="L1083" s="192">
        <v>1293</v>
      </c>
      <c r="M1083" s="211">
        <v>43003</v>
      </c>
    </row>
    <row r="1084" spans="1:22" s="192" customFormat="1" x14ac:dyDescent="0.25">
      <c r="A1084" s="209" t="s">
        <v>220</v>
      </c>
      <c r="B1084" s="210" t="s">
        <v>1446</v>
      </c>
      <c r="C1084" s="212" t="s">
        <v>1446</v>
      </c>
      <c r="D1084" s="11">
        <v>2019</v>
      </c>
      <c r="E1084" s="163" t="s">
        <v>28</v>
      </c>
      <c r="F1084" s="401">
        <v>190</v>
      </c>
      <c r="G1084" s="389">
        <v>80</v>
      </c>
      <c r="H1084" s="425">
        <v>142.78501</v>
      </c>
      <c r="I1084" s="131" t="s">
        <v>1447</v>
      </c>
      <c r="J1084" s="131"/>
      <c r="K1084" s="131"/>
      <c r="L1084" s="192">
        <v>1572</v>
      </c>
      <c r="M1084" s="211">
        <v>43017</v>
      </c>
    </row>
    <row r="1085" spans="1:22" s="192" customFormat="1" ht="15.75" customHeight="1" x14ac:dyDescent="0.25">
      <c r="A1085" s="209" t="s">
        <v>223</v>
      </c>
      <c r="B1085" s="210" t="s">
        <v>1448</v>
      </c>
      <c r="C1085" s="212" t="s">
        <v>1448</v>
      </c>
      <c r="D1085" s="11">
        <v>2019</v>
      </c>
      <c r="E1085" s="163" t="s">
        <v>28</v>
      </c>
      <c r="F1085" s="401">
        <v>429</v>
      </c>
      <c r="G1085" s="389">
        <v>100</v>
      </c>
      <c r="H1085" s="425">
        <v>427.08163999999999</v>
      </c>
      <c r="I1085" s="131" t="s">
        <v>1449</v>
      </c>
      <c r="J1085" s="131"/>
      <c r="K1085" s="131"/>
      <c r="L1085" s="192">
        <v>1709</v>
      </c>
      <c r="M1085" s="211">
        <v>43041</v>
      </c>
    </row>
    <row r="1086" spans="1:22" s="214" customFormat="1" outlineLevel="1" x14ac:dyDescent="0.25">
      <c r="A1086" s="209" t="s">
        <v>1361</v>
      </c>
      <c r="B1086" s="78" t="s">
        <v>1283</v>
      </c>
      <c r="C1086" s="78"/>
      <c r="D1086" s="163"/>
      <c r="E1086" s="164"/>
      <c r="F1086" s="378"/>
      <c r="G1086" s="405"/>
      <c r="H1086" s="378"/>
      <c r="I1086" s="213"/>
      <c r="J1086" s="213"/>
      <c r="K1086" s="213"/>
      <c r="L1086" s="213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</row>
    <row r="1087" spans="1:22" outlineLevel="1" x14ac:dyDescent="0.25">
      <c r="A1087" s="76" t="s">
        <v>1362</v>
      </c>
      <c r="B1087" s="82" t="s">
        <v>1285</v>
      </c>
      <c r="C1087" s="101"/>
      <c r="D1087" s="163"/>
      <c r="E1087" s="164"/>
      <c r="F1087" s="102"/>
      <c r="G1087" s="405"/>
      <c r="H1087" s="378"/>
      <c r="I1087" s="151"/>
      <c r="J1087" s="151"/>
      <c r="K1087" s="151"/>
      <c r="L1087" s="151"/>
    </row>
    <row r="1088" spans="1:22" outlineLevel="1" x14ac:dyDescent="0.25">
      <c r="A1088" s="76" t="s">
        <v>1363</v>
      </c>
      <c r="B1088" s="82" t="s">
        <v>1287</v>
      </c>
      <c r="C1088" s="101"/>
      <c r="D1088" s="163"/>
      <c r="E1088" s="164"/>
      <c r="F1088" s="102"/>
      <c r="G1088" s="405"/>
      <c r="H1088" s="378"/>
      <c r="I1088" s="151"/>
      <c r="J1088" s="151"/>
      <c r="K1088" s="151"/>
      <c r="L1088" s="151"/>
    </row>
    <row r="1089" spans="1:13" outlineLevel="1" x14ac:dyDescent="0.25">
      <c r="A1089" s="76" t="s">
        <v>1364</v>
      </c>
      <c r="B1089" s="82" t="s">
        <v>1289</v>
      </c>
      <c r="C1089" s="101"/>
      <c r="D1089" s="163"/>
      <c r="E1089" s="164"/>
      <c r="F1089" s="102"/>
      <c r="G1089" s="405"/>
      <c r="H1089" s="378"/>
      <c r="I1089" s="151"/>
      <c r="J1089" s="151"/>
      <c r="K1089" s="151"/>
      <c r="L1089" s="151"/>
    </row>
    <row r="1090" spans="1:13" outlineLevel="1" x14ac:dyDescent="0.25">
      <c r="A1090" s="76" t="s">
        <v>1450</v>
      </c>
      <c r="B1090" s="77" t="s">
        <v>1304</v>
      </c>
      <c r="C1090" s="101"/>
      <c r="D1090" s="163"/>
      <c r="E1090" s="164"/>
      <c r="F1090" s="102"/>
      <c r="G1090" s="405"/>
      <c r="H1090" s="378"/>
      <c r="I1090" s="151"/>
      <c r="J1090" s="151"/>
      <c r="K1090" s="151"/>
      <c r="L1090" s="151"/>
    </row>
    <row r="1091" spans="1:13" outlineLevel="1" x14ac:dyDescent="0.25">
      <c r="A1091" s="76" t="s">
        <v>1366</v>
      </c>
      <c r="B1091" s="82" t="s">
        <v>1281</v>
      </c>
      <c r="C1091" s="101"/>
      <c r="D1091" s="163"/>
      <c r="E1091" s="164"/>
      <c r="F1091" s="102"/>
      <c r="G1091" s="405"/>
      <c r="H1091" s="378"/>
      <c r="I1091" s="151"/>
      <c r="J1091" s="151"/>
      <c r="K1091" s="151"/>
      <c r="L1091" s="151"/>
    </row>
    <row r="1092" spans="1:13" s="142" customFormat="1" x14ac:dyDescent="0.25">
      <c r="A1092" s="186">
        <v>1</v>
      </c>
      <c r="B1092" s="127" t="s">
        <v>1451</v>
      </c>
      <c r="C1092" s="127" t="s">
        <v>1451</v>
      </c>
      <c r="D1092" s="11">
        <v>2019</v>
      </c>
      <c r="E1092" s="163" t="s">
        <v>28</v>
      </c>
      <c r="F1092" s="308">
        <v>450</v>
      </c>
      <c r="G1092" s="389">
        <v>190</v>
      </c>
      <c r="H1092" s="427">
        <v>576.87401999999997</v>
      </c>
      <c r="I1092" s="187" t="s">
        <v>1452</v>
      </c>
      <c r="J1092" s="187"/>
      <c r="K1092" s="187"/>
      <c r="L1092" s="142">
        <v>1363</v>
      </c>
      <c r="M1092" s="205">
        <v>42986</v>
      </c>
    </row>
    <row r="1093" spans="1:13" s="142" customFormat="1" x14ac:dyDescent="0.25">
      <c r="A1093" s="186">
        <v>2</v>
      </c>
      <c r="B1093" s="127" t="s">
        <v>1453</v>
      </c>
      <c r="C1093" s="127" t="s">
        <v>1453</v>
      </c>
      <c r="D1093" s="11">
        <v>2019</v>
      </c>
      <c r="E1093" s="163" t="s">
        <v>28</v>
      </c>
      <c r="F1093" s="308">
        <v>520</v>
      </c>
      <c r="G1093" s="389">
        <v>160</v>
      </c>
      <c r="H1093" s="427">
        <v>669.74635999999998</v>
      </c>
      <c r="I1093" s="187" t="s">
        <v>1452</v>
      </c>
      <c r="J1093" s="187"/>
      <c r="K1093" s="187"/>
      <c r="L1093" s="142">
        <v>191</v>
      </c>
      <c r="M1093" s="205">
        <v>42783</v>
      </c>
    </row>
    <row r="1094" spans="1:13" s="142" customFormat="1" x14ac:dyDescent="0.25">
      <c r="A1094" s="186">
        <v>3</v>
      </c>
      <c r="B1094" s="127" t="s">
        <v>1454</v>
      </c>
      <c r="C1094" s="127" t="s">
        <v>1454</v>
      </c>
      <c r="D1094" s="11">
        <v>2019</v>
      </c>
      <c r="E1094" s="163" t="s">
        <v>28</v>
      </c>
      <c r="F1094" s="308">
        <v>490</v>
      </c>
      <c r="G1094" s="389">
        <v>60</v>
      </c>
      <c r="H1094" s="427">
        <v>586.39506999999992</v>
      </c>
      <c r="I1094" s="187" t="s">
        <v>1452</v>
      </c>
      <c r="J1094" s="187"/>
      <c r="K1094" s="187"/>
      <c r="L1094" s="142">
        <v>613</v>
      </c>
      <c r="M1094" s="205">
        <v>42853</v>
      </c>
    </row>
    <row r="1095" spans="1:13" s="142" customFormat="1" x14ac:dyDescent="0.25">
      <c r="A1095" s="186">
        <v>4</v>
      </c>
      <c r="B1095" s="127" t="s">
        <v>1455</v>
      </c>
      <c r="C1095" s="127" t="s">
        <v>1455</v>
      </c>
      <c r="D1095" s="11">
        <v>2019</v>
      </c>
      <c r="E1095" s="163" t="s">
        <v>28</v>
      </c>
      <c r="F1095" s="308">
        <v>417</v>
      </c>
      <c r="G1095" s="389">
        <v>150</v>
      </c>
      <c r="H1095" s="427">
        <v>591.68229000000008</v>
      </c>
      <c r="I1095" s="187" t="s">
        <v>1452</v>
      </c>
      <c r="J1095" s="187"/>
      <c r="K1095" s="187"/>
      <c r="L1095" s="142">
        <v>434</v>
      </c>
      <c r="M1095" s="205">
        <v>42823</v>
      </c>
    </row>
    <row r="1096" spans="1:13" s="142" customFormat="1" ht="20.25" customHeight="1" x14ac:dyDescent="0.25">
      <c r="A1096" s="186">
        <v>5</v>
      </c>
      <c r="B1096" s="440" t="s">
        <v>1443</v>
      </c>
      <c r="C1096" s="440" t="s">
        <v>1443</v>
      </c>
      <c r="D1096" s="111">
        <v>2019</v>
      </c>
      <c r="E1096" s="111" t="s">
        <v>28</v>
      </c>
      <c r="F1096" s="448">
        <v>150</v>
      </c>
      <c r="G1096" s="101">
        <v>120</v>
      </c>
      <c r="H1096" s="461">
        <v>111.12562249999999</v>
      </c>
      <c r="I1096" s="187" t="s">
        <v>1456</v>
      </c>
      <c r="J1096" s="187"/>
      <c r="K1096" s="187"/>
      <c r="L1096" s="142">
        <v>1293</v>
      </c>
      <c r="M1096" s="205">
        <v>43003</v>
      </c>
    </row>
    <row r="1097" spans="1:13" hidden="1" outlineLevel="1" x14ac:dyDescent="0.25">
      <c r="A1097" s="76" t="s">
        <v>1367</v>
      </c>
      <c r="B1097" s="82" t="s">
        <v>1283</v>
      </c>
      <c r="C1097" s="101"/>
      <c r="D1097" s="163"/>
      <c r="E1097" s="164"/>
      <c r="F1097" s="102"/>
      <c r="G1097" s="405"/>
      <c r="H1097" s="378"/>
      <c r="I1097" s="151"/>
      <c r="J1097" s="151"/>
      <c r="K1097" s="151"/>
      <c r="L1097" s="151"/>
    </row>
    <row r="1098" spans="1:13" hidden="1" outlineLevel="1" x14ac:dyDescent="0.25">
      <c r="A1098" s="76" t="s">
        <v>1368</v>
      </c>
      <c r="B1098" s="82" t="s">
        <v>1285</v>
      </c>
      <c r="C1098" s="101"/>
      <c r="D1098" s="163"/>
      <c r="E1098" s="164"/>
      <c r="F1098" s="102"/>
      <c r="G1098" s="405"/>
      <c r="H1098" s="378"/>
      <c r="I1098" s="151"/>
      <c r="J1098" s="151"/>
      <c r="K1098" s="151"/>
      <c r="L1098" s="151"/>
    </row>
    <row r="1099" spans="1:13" hidden="1" outlineLevel="1" x14ac:dyDescent="0.25">
      <c r="A1099" s="76" t="s">
        <v>1369</v>
      </c>
      <c r="B1099" s="82" t="s">
        <v>1287</v>
      </c>
      <c r="C1099" s="101"/>
      <c r="D1099" s="163"/>
      <c r="E1099" s="164"/>
      <c r="F1099" s="102"/>
      <c r="G1099" s="405"/>
      <c r="H1099" s="378"/>
      <c r="I1099" s="151"/>
      <c r="J1099" s="151"/>
      <c r="K1099" s="151"/>
      <c r="L1099" s="151"/>
    </row>
    <row r="1100" spans="1:13" hidden="1" outlineLevel="1" x14ac:dyDescent="0.25">
      <c r="A1100" s="76" t="s">
        <v>1370</v>
      </c>
      <c r="B1100" s="82" t="s">
        <v>1289</v>
      </c>
      <c r="C1100" s="101"/>
      <c r="D1100" s="163"/>
      <c r="E1100" s="164"/>
      <c r="F1100" s="102"/>
      <c r="G1100" s="405"/>
      <c r="H1100" s="378"/>
      <c r="I1100" s="151"/>
      <c r="J1100" s="151"/>
      <c r="K1100" s="151"/>
      <c r="L1100" s="151"/>
    </row>
    <row r="1101" spans="1:13" outlineLevel="1" x14ac:dyDescent="0.25">
      <c r="A1101" s="76" t="s">
        <v>1457</v>
      </c>
      <c r="B1101" s="77" t="s">
        <v>1311</v>
      </c>
      <c r="C1101" s="101"/>
      <c r="D1101" s="163"/>
      <c r="E1101" s="164"/>
      <c r="F1101" s="102"/>
      <c r="G1101" s="405"/>
      <c r="H1101" s="378"/>
      <c r="I1101" s="151"/>
      <c r="J1101" s="151"/>
      <c r="K1101" s="151"/>
      <c r="L1101" s="151"/>
    </row>
    <row r="1102" spans="1:13" hidden="1" outlineLevel="1" x14ac:dyDescent="0.25">
      <c r="A1102" s="76" t="s">
        <v>1372</v>
      </c>
      <c r="B1102" s="82" t="s">
        <v>1281</v>
      </c>
      <c r="C1102" s="101"/>
      <c r="D1102" s="163"/>
      <c r="E1102" s="164"/>
      <c r="F1102" s="102"/>
      <c r="G1102" s="405"/>
      <c r="H1102" s="378"/>
      <c r="I1102" s="151"/>
      <c r="J1102" s="151"/>
      <c r="K1102" s="151"/>
      <c r="L1102" s="151"/>
    </row>
    <row r="1103" spans="1:13" hidden="1" outlineLevel="1" x14ac:dyDescent="0.25">
      <c r="A1103" s="76" t="s">
        <v>1373</v>
      </c>
      <c r="B1103" s="82" t="s">
        <v>1283</v>
      </c>
      <c r="C1103" s="101"/>
      <c r="D1103" s="163"/>
      <c r="E1103" s="164"/>
      <c r="F1103" s="102"/>
      <c r="G1103" s="405"/>
      <c r="H1103" s="378"/>
      <c r="I1103" s="151"/>
      <c r="J1103" s="151"/>
      <c r="K1103" s="151"/>
      <c r="L1103" s="151"/>
    </row>
    <row r="1104" spans="1:13" hidden="1" outlineLevel="1" x14ac:dyDescent="0.25">
      <c r="A1104" s="76" t="s">
        <v>1374</v>
      </c>
      <c r="B1104" s="82" t="s">
        <v>1285</v>
      </c>
      <c r="C1104" s="101"/>
      <c r="D1104" s="163"/>
      <c r="E1104" s="164"/>
      <c r="F1104" s="102"/>
      <c r="G1104" s="405"/>
      <c r="H1104" s="378"/>
      <c r="I1104" s="151"/>
      <c r="J1104" s="151"/>
      <c r="K1104" s="151"/>
      <c r="L1104" s="151"/>
    </row>
    <row r="1105" spans="1:12" hidden="1" outlineLevel="1" x14ac:dyDescent="0.25">
      <c r="A1105" s="76" t="s">
        <v>1375</v>
      </c>
      <c r="B1105" s="82" t="s">
        <v>1287</v>
      </c>
      <c r="C1105" s="101"/>
      <c r="D1105" s="163"/>
      <c r="E1105" s="164"/>
      <c r="F1105" s="102"/>
      <c r="G1105" s="405"/>
      <c r="H1105" s="378"/>
      <c r="I1105" s="151"/>
      <c r="J1105" s="151"/>
      <c r="K1105" s="151"/>
      <c r="L1105" s="151"/>
    </row>
    <row r="1106" spans="1:12" hidden="1" outlineLevel="1" x14ac:dyDescent="0.25">
      <c r="A1106" s="76" t="s">
        <v>1376</v>
      </c>
      <c r="B1106" s="82" t="s">
        <v>1289</v>
      </c>
      <c r="C1106" s="101"/>
      <c r="D1106" s="163"/>
      <c r="E1106" s="164"/>
      <c r="F1106" s="102"/>
      <c r="G1106" s="405"/>
      <c r="H1106" s="378"/>
      <c r="I1106" s="151"/>
      <c r="J1106" s="151"/>
      <c r="K1106" s="151"/>
      <c r="L1106" s="151"/>
    </row>
    <row r="1107" spans="1:12" outlineLevel="1" x14ac:dyDescent="0.25">
      <c r="A1107" s="76" t="s">
        <v>1458</v>
      </c>
      <c r="B1107" s="77" t="s">
        <v>1318</v>
      </c>
      <c r="C1107" s="101"/>
      <c r="D1107" s="163"/>
      <c r="E1107" s="164"/>
      <c r="F1107" s="102"/>
      <c r="G1107" s="405"/>
      <c r="H1107" s="378"/>
      <c r="I1107" s="151"/>
      <c r="J1107" s="151"/>
      <c r="K1107" s="151"/>
      <c r="L1107" s="151"/>
    </row>
    <row r="1108" spans="1:12" hidden="1" outlineLevel="1" x14ac:dyDescent="0.25">
      <c r="A1108" s="76" t="s">
        <v>1378</v>
      </c>
      <c r="B1108" s="82" t="s">
        <v>1281</v>
      </c>
      <c r="C1108" s="101"/>
      <c r="D1108" s="163"/>
      <c r="E1108" s="164"/>
      <c r="F1108" s="102"/>
      <c r="G1108" s="405"/>
      <c r="H1108" s="378"/>
      <c r="I1108" s="151"/>
      <c r="J1108" s="151"/>
      <c r="K1108" s="151"/>
      <c r="L1108" s="151"/>
    </row>
    <row r="1109" spans="1:12" hidden="1" outlineLevel="1" x14ac:dyDescent="0.25">
      <c r="A1109" s="76" t="s">
        <v>1379</v>
      </c>
      <c r="B1109" s="82" t="s">
        <v>1283</v>
      </c>
      <c r="C1109" s="101"/>
      <c r="D1109" s="163"/>
      <c r="E1109" s="164"/>
      <c r="F1109" s="102"/>
      <c r="G1109" s="405"/>
      <c r="H1109" s="378"/>
      <c r="I1109" s="151"/>
      <c r="J1109" s="151"/>
      <c r="K1109" s="151"/>
      <c r="L1109" s="151"/>
    </row>
    <row r="1110" spans="1:12" hidden="1" outlineLevel="1" x14ac:dyDescent="0.25">
      <c r="A1110" s="76" t="s">
        <v>1380</v>
      </c>
      <c r="B1110" s="82" t="s">
        <v>1285</v>
      </c>
      <c r="C1110" s="101"/>
      <c r="D1110" s="163"/>
      <c r="E1110" s="164"/>
      <c r="F1110" s="102"/>
      <c r="G1110" s="405"/>
      <c r="H1110" s="378"/>
      <c r="I1110" s="151"/>
      <c r="J1110" s="151"/>
      <c r="K1110" s="151"/>
      <c r="L1110" s="151"/>
    </row>
    <row r="1111" spans="1:12" hidden="1" outlineLevel="1" x14ac:dyDescent="0.25">
      <c r="A1111" s="76" t="s">
        <v>1381</v>
      </c>
      <c r="B1111" s="82" t="s">
        <v>1287</v>
      </c>
      <c r="C1111" s="101"/>
      <c r="D1111" s="163"/>
      <c r="E1111" s="164"/>
      <c r="F1111" s="102"/>
      <c r="G1111" s="405"/>
      <c r="H1111" s="378"/>
      <c r="I1111" s="151"/>
      <c r="J1111" s="151"/>
      <c r="K1111" s="151"/>
      <c r="L1111" s="151"/>
    </row>
    <row r="1112" spans="1:12" hidden="1" outlineLevel="1" x14ac:dyDescent="0.25">
      <c r="A1112" s="76" t="s">
        <v>1382</v>
      </c>
      <c r="B1112" s="82" t="s">
        <v>1289</v>
      </c>
      <c r="C1112" s="101"/>
      <c r="D1112" s="163"/>
      <c r="E1112" s="164"/>
      <c r="F1112" s="102"/>
      <c r="G1112" s="405"/>
      <c r="H1112" s="378"/>
      <c r="I1112" s="151"/>
      <c r="J1112" s="151"/>
      <c r="K1112" s="151"/>
      <c r="L1112" s="151"/>
    </row>
    <row r="1113" spans="1:12" outlineLevel="1" x14ac:dyDescent="0.25">
      <c r="A1113" s="76" t="s">
        <v>1459</v>
      </c>
      <c r="B1113" s="77" t="s">
        <v>1325</v>
      </c>
      <c r="C1113" s="101"/>
      <c r="D1113" s="163"/>
      <c r="E1113" s="164"/>
      <c r="F1113" s="102"/>
      <c r="G1113" s="405"/>
      <c r="H1113" s="378"/>
      <c r="I1113" s="151"/>
      <c r="J1113" s="151"/>
      <c r="K1113" s="151"/>
      <c r="L1113" s="151"/>
    </row>
    <row r="1114" spans="1:12" hidden="1" outlineLevel="1" x14ac:dyDescent="0.25">
      <c r="A1114" s="76" t="s">
        <v>1384</v>
      </c>
      <c r="B1114" s="82" t="s">
        <v>1281</v>
      </c>
      <c r="C1114" s="101"/>
      <c r="D1114" s="163"/>
      <c r="E1114" s="164"/>
      <c r="F1114" s="102"/>
      <c r="G1114" s="405"/>
      <c r="H1114" s="378"/>
      <c r="I1114" s="151"/>
      <c r="J1114" s="151"/>
      <c r="K1114" s="151"/>
      <c r="L1114" s="151"/>
    </row>
    <row r="1115" spans="1:12" hidden="1" outlineLevel="1" x14ac:dyDescent="0.25">
      <c r="A1115" s="76" t="s">
        <v>1385</v>
      </c>
      <c r="B1115" s="82" t="s">
        <v>1283</v>
      </c>
      <c r="C1115" s="101"/>
      <c r="D1115" s="163"/>
      <c r="E1115" s="164"/>
      <c r="F1115" s="102"/>
      <c r="G1115" s="405"/>
      <c r="H1115" s="378"/>
      <c r="I1115" s="151"/>
      <c r="J1115" s="151"/>
      <c r="K1115" s="151"/>
      <c r="L1115" s="151"/>
    </row>
    <row r="1116" spans="1:12" hidden="1" outlineLevel="1" x14ac:dyDescent="0.25">
      <c r="A1116" s="76" t="s">
        <v>1386</v>
      </c>
      <c r="B1116" s="82" t="s">
        <v>1285</v>
      </c>
      <c r="C1116" s="101"/>
      <c r="D1116" s="163"/>
      <c r="E1116" s="164"/>
      <c r="F1116" s="102"/>
      <c r="G1116" s="405"/>
      <c r="H1116" s="378"/>
      <c r="I1116" s="151"/>
      <c r="J1116" s="151"/>
      <c r="K1116" s="151"/>
      <c r="L1116" s="151"/>
    </row>
    <row r="1117" spans="1:12" hidden="1" outlineLevel="1" x14ac:dyDescent="0.25">
      <c r="A1117" s="76" t="s">
        <v>1387</v>
      </c>
      <c r="B1117" s="82" t="s">
        <v>1287</v>
      </c>
      <c r="C1117" s="101"/>
      <c r="D1117" s="163"/>
      <c r="E1117" s="164"/>
      <c r="F1117" s="102"/>
      <c r="G1117" s="405"/>
      <c r="H1117" s="378"/>
      <c r="I1117" s="151"/>
      <c r="J1117" s="151"/>
      <c r="K1117" s="151"/>
      <c r="L1117" s="151"/>
    </row>
    <row r="1118" spans="1:12" hidden="1" outlineLevel="1" x14ac:dyDescent="0.25">
      <c r="A1118" s="76" t="s">
        <v>1388</v>
      </c>
      <c r="B1118" s="82" t="s">
        <v>1289</v>
      </c>
      <c r="C1118" s="101"/>
      <c r="D1118" s="163"/>
      <c r="E1118" s="164"/>
      <c r="F1118" s="102"/>
      <c r="G1118" s="405"/>
      <c r="H1118" s="378"/>
      <c r="I1118" s="151"/>
      <c r="J1118" s="151"/>
      <c r="K1118" s="151"/>
      <c r="L1118" s="151"/>
    </row>
    <row r="1119" spans="1:12" outlineLevel="1" x14ac:dyDescent="0.25">
      <c r="A1119" s="76" t="s">
        <v>1460</v>
      </c>
      <c r="B1119" s="77" t="s">
        <v>155</v>
      </c>
      <c r="C1119" s="101"/>
      <c r="D1119" s="163"/>
      <c r="E1119" s="164"/>
      <c r="F1119" s="102"/>
      <c r="G1119" s="405"/>
      <c r="H1119" s="378"/>
      <c r="I1119" s="151"/>
      <c r="J1119" s="151"/>
      <c r="K1119" s="151"/>
      <c r="L1119" s="151"/>
    </row>
    <row r="1120" spans="1:12" hidden="1" outlineLevel="1" x14ac:dyDescent="0.25">
      <c r="A1120" s="76" t="s">
        <v>1390</v>
      </c>
      <c r="B1120" s="82" t="s">
        <v>1281</v>
      </c>
      <c r="C1120" s="101"/>
      <c r="D1120" s="163"/>
      <c r="E1120" s="164"/>
      <c r="F1120" s="102"/>
      <c r="G1120" s="405"/>
      <c r="H1120" s="378"/>
      <c r="I1120" s="151"/>
      <c r="J1120" s="151"/>
      <c r="K1120" s="151"/>
      <c r="L1120" s="151"/>
    </row>
    <row r="1121" spans="1:22" hidden="1" outlineLevel="1" x14ac:dyDescent="0.25">
      <c r="A1121" s="76" t="s">
        <v>1391</v>
      </c>
      <c r="B1121" s="82" t="s">
        <v>1283</v>
      </c>
      <c r="C1121" s="101"/>
      <c r="D1121" s="163"/>
      <c r="E1121" s="164"/>
      <c r="F1121" s="102"/>
      <c r="G1121" s="405"/>
      <c r="H1121" s="378"/>
      <c r="I1121" s="151"/>
      <c r="J1121" s="151"/>
      <c r="K1121" s="151"/>
      <c r="L1121" s="151"/>
    </row>
    <row r="1122" spans="1:22" hidden="1" outlineLevel="1" x14ac:dyDescent="0.25">
      <c r="A1122" s="76" t="s">
        <v>1392</v>
      </c>
      <c r="B1122" s="82" t="s">
        <v>1285</v>
      </c>
      <c r="C1122" s="101"/>
      <c r="D1122" s="163"/>
      <c r="E1122" s="164"/>
      <c r="F1122" s="102"/>
      <c r="G1122" s="405"/>
      <c r="H1122" s="378"/>
      <c r="I1122" s="151"/>
      <c r="J1122" s="151"/>
      <c r="K1122" s="151"/>
      <c r="L1122" s="151"/>
    </row>
    <row r="1123" spans="1:22" hidden="1" outlineLevel="1" x14ac:dyDescent="0.25">
      <c r="A1123" s="76" t="s">
        <v>1393</v>
      </c>
      <c r="B1123" s="82" t="s">
        <v>1287</v>
      </c>
      <c r="C1123" s="101"/>
      <c r="D1123" s="163"/>
      <c r="E1123" s="164"/>
      <c r="F1123" s="102"/>
      <c r="G1123" s="405"/>
      <c r="H1123" s="378"/>
      <c r="I1123" s="151"/>
      <c r="J1123" s="151"/>
      <c r="K1123" s="151"/>
      <c r="L1123" s="151"/>
    </row>
    <row r="1124" spans="1:22" hidden="1" outlineLevel="1" x14ac:dyDescent="0.25">
      <c r="A1124" s="76" t="s">
        <v>1394</v>
      </c>
      <c r="B1124" s="82" t="s">
        <v>1289</v>
      </c>
      <c r="C1124" s="101"/>
      <c r="D1124" s="163"/>
      <c r="E1124" s="164"/>
      <c r="F1124" s="102"/>
      <c r="G1124" s="405"/>
      <c r="H1124" s="378"/>
      <c r="I1124" s="151"/>
      <c r="J1124" s="151"/>
      <c r="K1124" s="151"/>
      <c r="L1124" s="151"/>
    </row>
    <row r="1125" spans="1:22" outlineLevel="1" x14ac:dyDescent="0.25">
      <c r="A1125" s="76" t="s">
        <v>1461</v>
      </c>
      <c r="B1125" s="77" t="s">
        <v>159</v>
      </c>
      <c r="C1125" s="101"/>
      <c r="D1125" s="163"/>
      <c r="E1125" s="164"/>
      <c r="F1125" s="102"/>
      <c r="G1125" s="405"/>
      <c r="H1125" s="378"/>
      <c r="I1125" s="151"/>
      <c r="J1125" s="151"/>
      <c r="K1125" s="151"/>
      <c r="L1125" s="151"/>
    </row>
    <row r="1126" spans="1:22" hidden="1" outlineLevel="1" x14ac:dyDescent="0.25">
      <c r="A1126" s="76" t="s">
        <v>1396</v>
      </c>
      <c r="B1126" s="82" t="s">
        <v>1281</v>
      </c>
      <c r="C1126" s="101"/>
      <c r="D1126" s="163"/>
      <c r="E1126" s="164"/>
      <c r="F1126" s="102"/>
      <c r="G1126" s="405"/>
      <c r="H1126" s="378"/>
      <c r="I1126" s="151"/>
      <c r="J1126" s="151"/>
      <c r="K1126" s="151"/>
      <c r="L1126" s="151"/>
    </row>
    <row r="1127" spans="1:22" hidden="1" outlineLevel="1" x14ac:dyDescent="0.25">
      <c r="A1127" s="76" t="s">
        <v>1397</v>
      </c>
      <c r="B1127" s="82" t="s">
        <v>1283</v>
      </c>
      <c r="C1127" s="101"/>
      <c r="D1127" s="163"/>
      <c r="E1127" s="164"/>
      <c r="F1127" s="102"/>
      <c r="G1127" s="405"/>
      <c r="H1127" s="378"/>
      <c r="I1127" s="151"/>
      <c r="J1127" s="151"/>
      <c r="K1127" s="151"/>
      <c r="L1127" s="151"/>
    </row>
    <row r="1128" spans="1:22" hidden="1" outlineLevel="1" x14ac:dyDescent="0.25">
      <c r="A1128" s="76" t="s">
        <v>1398</v>
      </c>
      <c r="B1128" s="82" t="s">
        <v>1285</v>
      </c>
      <c r="C1128" s="101"/>
      <c r="D1128" s="163"/>
      <c r="E1128" s="164"/>
      <c r="F1128" s="102"/>
      <c r="G1128" s="405"/>
      <c r="H1128" s="378"/>
      <c r="I1128" s="151"/>
      <c r="J1128" s="151"/>
      <c r="K1128" s="151"/>
      <c r="L1128" s="151"/>
    </row>
    <row r="1129" spans="1:22" hidden="1" outlineLevel="1" x14ac:dyDescent="0.25">
      <c r="A1129" s="76" t="s">
        <v>1399</v>
      </c>
      <c r="B1129" s="82" t="s">
        <v>1287</v>
      </c>
      <c r="C1129" s="101"/>
      <c r="D1129" s="163"/>
      <c r="E1129" s="164"/>
      <c r="F1129" s="102"/>
      <c r="G1129" s="405"/>
      <c r="H1129" s="378"/>
      <c r="I1129" s="151"/>
      <c r="J1129" s="151"/>
      <c r="K1129" s="151"/>
      <c r="L1129" s="151"/>
    </row>
    <row r="1130" spans="1:22" hidden="1" outlineLevel="1" x14ac:dyDescent="0.25">
      <c r="A1130" s="76" t="s">
        <v>1400</v>
      </c>
      <c r="B1130" s="82" t="s">
        <v>1289</v>
      </c>
      <c r="C1130" s="101"/>
      <c r="D1130" s="163"/>
      <c r="E1130" s="164"/>
      <c r="F1130" s="102"/>
      <c r="G1130" s="405"/>
      <c r="H1130" s="378"/>
      <c r="I1130" s="151"/>
      <c r="J1130" s="151"/>
      <c r="K1130" s="151"/>
      <c r="L1130" s="151"/>
    </row>
    <row r="1131" spans="1:22" collapsed="1" x14ac:dyDescent="0.25">
      <c r="A1131" s="69" t="s">
        <v>1462</v>
      </c>
      <c r="B1131" s="84" t="s">
        <v>1344</v>
      </c>
      <c r="C1131" s="107"/>
      <c r="D1131" s="165"/>
      <c r="E1131" s="166"/>
      <c r="F1131" s="167"/>
      <c r="G1131" s="408"/>
      <c r="H1131" s="395"/>
      <c r="I1131" s="169"/>
      <c r="J1131" s="169"/>
      <c r="K1131" s="169"/>
      <c r="L1131" s="169"/>
    </row>
    <row r="1132" spans="1:22" outlineLevel="1" x14ac:dyDescent="0.25">
      <c r="A1132" s="85" t="s">
        <v>1463</v>
      </c>
      <c r="B1132" s="86" t="s">
        <v>137</v>
      </c>
      <c r="C1132" s="101"/>
      <c r="D1132" s="163"/>
      <c r="E1132" s="164"/>
      <c r="F1132" s="102"/>
      <c r="G1132" s="405"/>
      <c r="H1132" s="378"/>
      <c r="I1132" s="151"/>
      <c r="J1132" s="151"/>
      <c r="K1132" s="151"/>
      <c r="L1132" s="151"/>
    </row>
    <row r="1133" spans="1:22" outlineLevel="1" x14ac:dyDescent="0.25">
      <c r="A1133" s="76" t="s">
        <v>1464</v>
      </c>
      <c r="B1133" s="82" t="s">
        <v>1281</v>
      </c>
      <c r="C1133" s="101"/>
      <c r="D1133" s="163"/>
      <c r="E1133" s="164"/>
      <c r="F1133" s="102"/>
      <c r="G1133" s="405"/>
      <c r="H1133" s="378"/>
      <c r="I1133" s="151"/>
      <c r="J1133" s="151"/>
      <c r="K1133" s="151"/>
      <c r="L1133" s="151"/>
    </row>
    <row r="1134" spans="1:22" outlineLevel="1" x14ac:dyDescent="0.25">
      <c r="A1134" s="76" t="s">
        <v>1465</v>
      </c>
      <c r="B1134" s="82" t="s">
        <v>1283</v>
      </c>
      <c r="C1134" s="101"/>
      <c r="D1134" s="163"/>
      <c r="E1134" s="164"/>
      <c r="F1134" s="102"/>
      <c r="G1134" s="405"/>
      <c r="H1134" s="378"/>
      <c r="I1134" s="151"/>
      <c r="J1134" s="151"/>
      <c r="K1134" s="151"/>
      <c r="L1134" s="151"/>
    </row>
    <row r="1135" spans="1:22" outlineLevel="1" x14ac:dyDescent="0.25">
      <c r="A1135" s="76" t="s">
        <v>1466</v>
      </c>
      <c r="B1135" s="87" t="s">
        <v>1285</v>
      </c>
      <c r="C1135" s="101"/>
      <c r="D1135" s="163"/>
      <c r="E1135" s="164"/>
      <c r="F1135" s="102"/>
      <c r="G1135" s="405"/>
      <c r="H1135" s="378"/>
      <c r="I1135" s="151"/>
      <c r="J1135" s="151"/>
      <c r="K1135" s="151"/>
      <c r="L1135" s="151"/>
    </row>
    <row r="1136" spans="1:22" ht="36" customHeight="1" outlineLevel="1" x14ac:dyDescent="0.25">
      <c r="A1136" s="160" t="s">
        <v>128</v>
      </c>
      <c r="B1136" s="439" t="s">
        <v>1467</v>
      </c>
      <c r="C1136" s="138" t="s">
        <v>1468</v>
      </c>
      <c r="D1136" s="163">
        <v>2020</v>
      </c>
      <c r="E1136" s="163" t="s">
        <v>28</v>
      </c>
      <c r="F1136" s="378">
        <v>150</v>
      </c>
      <c r="G1136" s="162">
        <v>150</v>
      </c>
      <c r="H1136" s="162">
        <v>77.838610000000003</v>
      </c>
      <c r="I1136" s="81">
        <v>77838.61</v>
      </c>
      <c r="J1136" s="90">
        <v>0.15</v>
      </c>
      <c r="K1136" s="90"/>
      <c r="L1136" s="141">
        <v>0.15</v>
      </c>
      <c r="M1136" s="96">
        <v>0.25</v>
      </c>
      <c r="N1136" s="94" t="s">
        <v>1469</v>
      </c>
      <c r="S1136" s="94" t="s">
        <v>1470</v>
      </c>
      <c r="T1136" s="35" t="s">
        <v>1409</v>
      </c>
      <c r="U1136" s="35" t="s">
        <v>192</v>
      </c>
      <c r="V1136" s="35" t="s">
        <v>1467</v>
      </c>
    </row>
    <row r="1137" spans="1:22" outlineLevel="1" x14ac:dyDescent="0.25">
      <c r="A1137" s="76" t="s">
        <v>1471</v>
      </c>
      <c r="B1137" s="82" t="s">
        <v>1287</v>
      </c>
      <c r="C1137" s="101"/>
      <c r="D1137" s="163"/>
      <c r="E1137" s="164"/>
      <c r="F1137" s="102"/>
      <c r="G1137" s="405"/>
      <c r="H1137" s="378"/>
      <c r="I1137" s="151"/>
      <c r="J1137" s="151"/>
      <c r="K1137" s="151"/>
      <c r="L1137" s="151"/>
    </row>
    <row r="1138" spans="1:22" outlineLevel="1" x14ac:dyDescent="0.25">
      <c r="A1138" s="76" t="s">
        <v>1472</v>
      </c>
      <c r="B1138" s="82" t="s">
        <v>1289</v>
      </c>
      <c r="C1138" s="101"/>
      <c r="D1138" s="163"/>
      <c r="E1138" s="164"/>
      <c r="F1138" s="102"/>
      <c r="G1138" s="405"/>
      <c r="H1138" s="378"/>
      <c r="I1138" s="151"/>
      <c r="J1138" s="151"/>
      <c r="K1138" s="151"/>
      <c r="L1138" s="151"/>
    </row>
    <row r="1139" spans="1:22" outlineLevel="1" x14ac:dyDescent="0.25">
      <c r="A1139" s="85" t="s">
        <v>1473</v>
      </c>
      <c r="B1139" s="86" t="s">
        <v>143</v>
      </c>
      <c r="C1139" s="101"/>
      <c r="D1139" s="163"/>
      <c r="E1139" s="164"/>
      <c r="F1139" s="102"/>
      <c r="G1139" s="405"/>
      <c r="H1139" s="378"/>
      <c r="I1139" s="151"/>
      <c r="J1139" s="151"/>
      <c r="K1139" s="151"/>
      <c r="L1139" s="151"/>
    </row>
    <row r="1140" spans="1:22" outlineLevel="1" x14ac:dyDescent="0.25">
      <c r="A1140" s="76" t="s">
        <v>1474</v>
      </c>
      <c r="B1140" s="82" t="s">
        <v>1281</v>
      </c>
      <c r="C1140" s="101"/>
      <c r="D1140" s="163"/>
      <c r="E1140" s="164"/>
      <c r="F1140" s="102"/>
      <c r="G1140" s="405"/>
      <c r="H1140" s="378"/>
      <c r="I1140" s="151"/>
      <c r="J1140" s="151"/>
      <c r="K1140" s="151"/>
      <c r="L1140" s="151"/>
    </row>
    <row r="1141" spans="1:22" outlineLevel="1" x14ac:dyDescent="0.25">
      <c r="A1141" s="76" t="s">
        <v>1475</v>
      </c>
      <c r="B1141" s="82" t="s">
        <v>1283</v>
      </c>
      <c r="C1141" s="101"/>
      <c r="D1141" s="163"/>
      <c r="E1141" s="164"/>
      <c r="F1141" s="102"/>
      <c r="G1141" s="405"/>
      <c r="H1141" s="378"/>
      <c r="I1141" s="151"/>
      <c r="J1141" s="151"/>
      <c r="K1141" s="151"/>
      <c r="L1141" s="151"/>
    </row>
    <row r="1142" spans="1:22" outlineLevel="1" x14ac:dyDescent="0.25">
      <c r="A1142" s="76" t="s">
        <v>1476</v>
      </c>
      <c r="B1142" s="87" t="s">
        <v>1285</v>
      </c>
      <c r="C1142" s="101"/>
      <c r="D1142" s="163"/>
      <c r="E1142" s="164"/>
      <c r="F1142" s="102"/>
      <c r="G1142" s="405"/>
      <c r="H1142" s="378"/>
      <c r="I1142" s="151"/>
      <c r="J1142" s="151"/>
      <c r="K1142" s="151"/>
      <c r="L1142" s="151"/>
    </row>
    <row r="1143" spans="1:22" s="35" customFormat="1" ht="39.75" customHeight="1" outlineLevel="1" x14ac:dyDescent="0.25">
      <c r="A1143" s="123" t="s">
        <v>128</v>
      </c>
      <c r="B1143" s="439" t="s">
        <v>1477</v>
      </c>
      <c r="C1143" s="439" t="s">
        <v>1478</v>
      </c>
      <c r="D1143" s="445">
        <v>2020</v>
      </c>
      <c r="E1143" s="458" t="s">
        <v>28</v>
      </c>
      <c r="F1143" s="455">
        <v>240</v>
      </c>
      <c r="G1143" s="459">
        <v>15</v>
      </c>
      <c r="H1143" s="460">
        <v>166.50695000000002</v>
      </c>
      <c r="I1143" s="215">
        <v>166506.95000000001</v>
      </c>
      <c r="J1143" s="216">
        <v>0.24</v>
      </c>
      <c r="K1143" s="216"/>
      <c r="L1143" s="217">
        <v>0.24</v>
      </c>
      <c r="M1143" s="96">
        <v>0.25</v>
      </c>
      <c r="N1143" s="92" t="s">
        <v>1479</v>
      </c>
      <c r="S1143" s="92" t="s">
        <v>1470</v>
      </c>
      <c r="T1143" s="92" t="s">
        <v>1409</v>
      </c>
      <c r="U1143" s="35" t="s">
        <v>192</v>
      </c>
      <c r="V1143" s="35" t="s">
        <v>1477</v>
      </c>
    </row>
    <row r="1144" spans="1:22" ht="39" customHeight="1" outlineLevel="1" x14ac:dyDescent="0.25">
      <c r="A1144" s="76" t="s">
        <v>193</v>
      </c>
      <c r="B1144" s="439" t="s">
        <v>1131</v>
      </c>
      <c r="C1144" s="439" t="s">
        <v>1132</v>
      </c>
      <c r="D1144" s="454">
        <v>2020</v>
      </c>
      <c r="E1144" s="454" t="s">
        <v>1011</v>
      </c>
      <c r="F1144" s="455">
        <v>209</v>
      </c>
      <c r="G1144" s="196">
        <v>130</v>
      </c>
      <c r="H1144" s="196">
        <v>842.30127000000005</v>
      </c>
      <c r="I1144" s="81">
        <v>842301.27</v>
      </c>
      <c r="J1144" s="90">
        <v>0.214</v>
      </c>
      <c r="K1144" s="90"/>
      <c r="L1144" s="203" t="s">
        <v>1480</v>
      </c>
      <c r="N1144" s="35" t="s">
        <v>1481</v>
      </c>
      <c r="P1144" s="35" t="s">
        <v>1135</v>
      </c>
      <c r="R1144" s="35" t="s">
        <v>418</v>
      </c>
      <c r="S1144" s="94" t="s">
        <v>1136</v>
      </c>
      <c r="T1144" s="35" t="s">
        <v>1137</v>
      </c>
      <c r="U1144" s="35" t="s">
        <v>192</v>
      </c>
      <c r="V1144" s="35" t="s">
        <v>1131</v>
      </c>
    </row>
    <row r="1145" spans="1:22" ht="36.75" customHeight="1" outlineLevel="1" x14ac:dyDescent="0.25">
      <c r="A1145" s="123" t="s">
        <v>197</v>
      </c>
      <c r="B1145" s="439" t="s">
        <v>1482</v>
      </c>
      <c r="C1145" s="439" t="s">
        <v>1483</v>
      </c>
      <c r="D1145" s="454">
        <v>2020</v>
      </c>
      <c r="E1145" s="454" t="s">
        <v>28</v>
      </c>
      <c r="F1145" s="455">
        <v>500</v>
      </c>
      <c r="G1145" s="196">
        <v>150</v>
      </c>
      <c r="H1145" s="196">
        <v>326.5899</v>
      </c>
      <c r="I1145" s="81">
        <v>326589.90000000002</v>
      </c>
      <c r="J1145" s="90">
        <v>0.5</v>
      </c>
      <c r="K1145" s="90"/>
      <c r="L1145" s="141">
        <v>0.5</v>
      </c>
      <c r="M1145" s="96">
        <v>0.5</v>
      </c>
      <c r="N1145" s="94" t="s">
        <v>1484</v>
      </c>
      <c r="S1145" s="94" t="s">
        <v>1470</v>
      </c>
      <c r="T1145" s="35" t="s">
        <v>1409</v>
      </c>
      <c r="U1145" s="35" t="s">
        <v>192</v>
      </c>
      <c r="V1145" s="35" t="s">
        <v>1482</v>
      </c>
    </row>
    <row r="1146" spans="1:22" ht="30.75" customHeight="1" outlineLevel="1" x14ac:dyDescent="0.25">
      <c r="A1146" s="76" t="s">
        <v>201</v>
      </c>
      <c r="B1146" s="439" t="s">
        <v>1485</v>
      </c>
      <c r="C1146" s="439" t="s">
        <v>403</v>
      </c>
      <c r="D1146" s="454">
        <v>2020</v>
      </c>
      <c r="E1146" s="454" t="s">
        <v>28</v>
      </c>
      <c r="F1146" s="455">
        <v>1160</v>
      </c>
      <c r="G1146" s="196">
        <v>132</v>
      </c>
      <c r="H1146" s="196">
        <v>2150.1532200000001</v>
      </c>
      <c r="I1146" s="81">
        <v>2150153.2200000002</v>
      </c>
      <c r="J1146" s="90">
        <v>1.1599999999999999</v>
      </c>
      <c r="K1146" s="90"/>
      <c r="L1146" s="141">
        <v>1.1599999999999999</v>
      </c>
      <c r="M1146" s="96">
        <v>0.8</v>
      </c>
      <c r="N1146" s="94" t="s">
        <v>1486</v>
      </c>
      <c r="S1146" s="94" t="s">
        <v>1470</v>
      </c>
      <c r="T1146" s="35" t="s">
        <v>1409</v>
      </c>
      <c r="U1146" s="35" t="s">
        <v>1153</v>
      </c>
      <c r="V1146" s="35" t="s">
        <v>1485</v>
      </c>
    </row>
    <row r="1147" spans="1:22" ht="66" customHeight="1" outlineLevel="1" x14ac:dyDescent="0.25">
      <c r="A1147" s="123" t="s">
        <v>205</v>
      </c>
      <c r="B1147" s="439" t="s">
        <v>1487</v>
      </c>
      <c r="C1147" s="439" t="s">
        <v>1488</v>
      </c>
      <c r="D1147" s="454">
        <v>2020</v>
      </c>
      <c r="E1147" s="454" t="s">
        <v>1011</v>
      </c>
      <c r="F1147" s="455">
        <v>325</v>
      </c>
      <c r="G1147" s="196">
        <v>554</v>
      </c>
      <c r="H1147" s="196">
        <v>285.43898999999999</v>
      </c>
      <c r="I1147" s="81">
        <v>285438.99</v>
      </c>
      <c r="J1147" s="90">
        <v>0.32500000000000001</v>
      </c>
      <c r="K1147" s="90"/>
      <c r="L1147" s="218">
        <v>0.32500000000000001</v>
      </c>
      <c r="N1147" s="149" t="s">
        <v>1489</v>
      </c>
      <c r="S1147" s="35" t="s">
        <v>1470</v>
      </c>
      <c r="T1147" s="35" t="s">
        <v>1409</v>
      </c>
      <c r="U1147" s="35" t="s">
        <v>192</v>
      </c>
      <c r="V1147" s="35" t="s">
        <v>1487</v>
      </c>
    </row>
    <row r="1148" spans="1:22" ht="53.25" customHeight="1" outlineLevel="1" x14ac:dyDescent="0.25">
      <c r="A1148" s="76" t="s">
        <v>209</v>
      </c>
      <c r="B1148" s="439" t="s">
        <v>1490</v>
      </c>
      <c r="C1148" s="439" t="s">
        <v>1491</v>
      </c>
      <c r="D1148" s="454">
        <v>2020</v>
      </c>
      <c r="E1148" s="454" t="s">
        <v>1011</v>
      </c>
      <c r="F1148" s="455">
        <v>231</v>
      </c>
      <c r="G1148" s="196">
        <v>360</v>
      </c>
      <c r="H1148" s="196">
        <v>834.78448000000003</v>
      </c>
      <c r="I1148" s="81">
        <v>834784.48</v>
      </c>
      <c r="J1148" s="90">
        <v>0.23100000000000001</v>
      </c>
      <c r="K1148" s="90"/>
      <c r="L1148" s="218">
        <v>0.23100000000000001</v>
      </c>
      <c r="N1148" s="149" t="s">
        <v>1492</v>
      </c>
      <c r="O1148" s="96" t="s">
        <v>1493</v>
      </c>
      <c r="S1148" s="35" t="s">
        <v>1470</v>
      </c>
      <c r="T1148" s="35" t="s">
        <v>1409</v>
      </c>
      <c r="U1148" s="35" t="s">
        <v>192</v>
      </c>
      <c r="V1148" s="35" t="s">
        <v>1490</v>
      </c>
    </row>
    <row r="1149" spans="1:22" ht="36" customHeight="1" outlineLevel="1" x14ac:dyDescent="0.25">
      <c r="A1149" s="123" t="s">
        <v>212</v>
      </c>
      <c r="B1149" s="439" t="s">
        <v>1494</v>
      </c>
      <c r="C1149" s="441" t="s">
        <v>1495</v>
      </c>
      <c r="D1149" s="454">
        <v>2020</v>
      </c>
      <c r="E1149" s="454" t="s">
        <v>1011</v>
      </c>
      <c r="F1149" s="455">
        <v>550</v>
      </c>
      <c r="G1149" s="196">
        <v>560</v>
      </c>
      <c r="H1149" s="196">
        <v>133.39132000000001</v>
      </c>
      <c r="I1149" s="219">
        <v>133391.32</v>
      </c>
      <c r="J1149" s="90">
        <v>0.71800000000000008</v>
      </c>
      <c r="K1149" s="90"/>
      <c r="L1149" s="203" t="s">
        <v>1496</v>
      </c>
      <c r="N1149" s="35" t="s">
        <v>1497</v>
      </c>
      <c r="O1149" s="96" t="s">
        <v>1498</v>
      </c>
      <c r="S1149" s="35" t="s">
        <v>1499</v>
      </c>
      <c r="T1149" s="35" t="s">
        <v>1434</v>
      </c>
      <c r="U1149" s="35" t="s">
        <v>192</v>
      </c>
      <c r="V1149" s="35" t="s">
        <v>1494</v>
      </c>
    </row>
    <row r="1150" spans="1:22" s="220" customFormat="1" x14ac:dyDescent="0.25">
      <c r="A1150" s="76" t="s">
        <v>217</v>
      </c>
      <c r="B1150" s="439" t="s">
        <v>1500</v>
      </c>
      <c r="C1150" s="439" t="s">
        <v>1500</v>
      </c>
      <c r="D1150" s="454">
        <v>2019</v>
      </c>
      <c r="E1150" s="454" t="s">
        <v>1011</v>
      </c>
      <c r="F1150" s="456">
        <v>180</v>
      </c>
      <c r="G1150" s="196">
        <v>230</v>
      </c>
      <c r="H1150" s="457">
        <v>143.86675</v>
      </c>
      <c r="I1150" s="204" t="s">
        <v>1479</v>
      </c>
      <c r="J1150" s="204"/>
      <c r="K1150" s="204"/>
      <c r="L1150" s="220">
        <v>5</v>
      </c>
      <c r="M1150" s="221">
        <v>43112</v>
      </c>
    </row>
    <row r="1151" spans="1:22" s="220" customFormat="1" ht="31.5" x14ac:dyDescent="0.25">
      <c r="A1151" s="123" t="s">
        <v>220</v>
      </c>
      <c r="B1151" s="439" t="s">
        <v>1501</v>
      </c>
      <c r="C1151" s="439" t="s">
        <v>1501</v>
      </c>
      <c r="D1151" s="454">
        <v>2019</v>
      </c>
      <c r="E1151" s="454" t="s">
        <v>1011</v>
      </c>
      <c r="F1151" s="456">
        <v>143</v>
      </c>
      <c r="G1151" s="196">
        <v>230</v>
      </c>
      <c r="H1151" s="457">
        <v>141.34061</v>
      </c>
      <c r="I1151" s="204" t="s">
        <v>1484</v>
      </c>
      <c r="J1151" s="204"/>
      <c r="K1151" s="204"/>
      <c r="L1151" s="220">
        <v>903</v>
      </c>
      <c r="M1151" s="221">
        <v>42906</v>
      </c>
    </row>
    <row r="1152" spans="1:22" s="220" customFormat="1" ht="31.5" x14ac:dyDescent="0.25">
      <c r="A1152" s="76" t="s">
        <v>223</v>
      </c>
      <c r="B1152" s="439" t="s">
        <v>1502</v>
      </c>
      <c r="C1152" s="439" t="s">
        <v>1502</v>
      </c>
      <c r="D1152" s="454">
        <v>2019</v>
      </c>
      <c r="E1152" s="454" t="s">
        <v>1011</v>
      </c>
      <c r="F1152" s="456">
        <v>120</v>
      </c>
      <c r="G1152" s="196">
        <v>145</v>
      </c>
      <c r="H1152" s="457">
        <v>90.794955017359399</v>
      </c>
      <c r="I1152" s="204" t="s">
        <v>1479</v>
      </c>
      <c r="J1152" s="204" t="s">
        <v>1503</v>
      </c>
      <c r="K1152" s="222">
        <v>91.000864982640607</v>
      </c>
      <c r="L1152" s="223">
        <v>1131</v>
      </c>
      <c r="M1152" s="221">
        <v>42943</v>
      </c>
    </row>
    <row r="1153" spans="1:22" s="220" customFormat="1" ht="33.75" customHeight="1" x14ac:dyDescent="0.25">
      <c r="A1153" s="123" t="s">
        <v>226</v>
      </c>
      <c r="B1153" s="439" t="s">
        <v>1504</v>
      </c>
      <c r="C1153" s="439" t="s">
        <v>1504</v>
      </c>
      <c r="D1153" s="454">
        <v>2019</v>
      </c>
      <c r="E1153" s="454" t="s">
        <v>28</v>
      </c>
      <c r="F1153" s="456">
        <v>120</v>
      </c>
      <c r="G1153" s="196">
        <v>200</v>
      </c>
      <c r="H1153" s="457">
        <v>97.660734381026771</v>
      </c>
      <c r="I1153" s="204" t="s">
        <v>1505</v>
      </c>
      <c r="J1153" s="204" t="s">
        <v>1506</v>
      </c>
      <c r="K1153" s="222">
        <v>348.92657561897317</v>
      </c>
      <c r="L1153" s="223">
        <v>817</v>
      </c>
      <c r="M1153" s="221">
        <v>42892</v>
      </c>
    </row>
    <row r="1154" spans="1:22" s="220" customFormat="1" ht="36.75" customHeight="1" x14ac:dyDescent="0.25">
      <c r="A1154" s="76" t="s">
        <v>229</v>
      </c>
      <c r="B1154" s="439" t="s">
        <v>1441</v>
      </c>
      <c r="C1154" s="439" t="s">
        <v>1441</v>
      </c>
      <c r="D1154" s="454">
        <v>2019</v>
      </c>
      <c r="E1154" s="454" t="s">
        <v>28</v>
      </c>
      <c r="F1154" s="456">
        <v>2750</v>
      </c>
      <c r="G1154" s="196">
        <v>400</v>
      </c>
      <c r="H1154" s="457">
        <v>5811.6365399999995</v>
      </c>
      <c r="I1154" s="204" t="s">
        <v>1507</v>
      </c>
      <c r="J1154" s="204" t="s">
        <v>1508</v>
      </c>
      <c r="K1154" s="224" t="s">
        <v>1509</v>
      </c>
      <c r="L1154" s="225">
        <v>142</v>
      </c>
      <c r="M1154" s="221">
        <v>43139</v>
      </c>
    </row>
    <row r="1155" spans="1:22" s="220" customFormat="1" ht="17.25" customHeight="1" x14ac:dyDescent="0.25">
      <c r="A1155" s="123" t="s">
        <v>232</v>
      </c>
      <c r="B1155" s="439" t="s">
        <v>1510</v>
      </c>
      <c r="C1155" s="439" t="s">
        <v>1510</v>
      </c>
      <c r="D1155" s="454">
        <v>2019</v>
      </c>
      <c r="E1155" s="454" t="s">
        <v>1011</v>
      </c>
      <c r="F1155" s="456">
        <v>360</v>
      </c>
      <c r="G1155" s="196">
        <v>140</v>
      </c>
      <c r="H1155" s="457">
        <v>271.72589332982312</v>
      </c>
      <c r="I1155" s="204" t="s">
        <v>1505</v>
      </c>
      <c r="J1155" s="204" t="s">
        <v>1511</v>
      </c>
      <c r="K1155" s="222">
        <v>179.66603667017694</v>
      </c>
      <c r="L1155" s="223">
        <v>2139</v>
      </c>
      <c r="M1155" s="221">
        <v>42727</v>
      </c>
    </row>
    <row r="1156" spans="1:22" outlineLevel="1" x14ac:dyDescent="0.25">
      <c r="A1156" s="76" t="s">
        <v>1512</v>
      </c>
      <c r="B1156" s="234" t="s">
        <v>1287</v>
      </c>
      <c r="C1156" s="196"/>
      <c r="D1156" s="155"/>
      <c r="E1156" s="156"/>
      <c r="F1156" s="157"/>
      <c r="G1156" s="407"/>
      <c r="H1156" s="374"/>
      <c r="I1156" s="151"/>
      <c r="J1156" s="151"/>
      <c r="K1156" s="151"/>
      <c r="L1156" s="151"/>
    </row>
    <row r="1157" spans="1:22" outlineLevel="1" x14ac:dyDescent="0.25">
      <c r="A1157" s="76" t="s">
        <v>1513</v>
      </c>
      <c r="B1157" s="234" t="s">
        <v>1289</v>
      </c>
      <c r="C1157" s="196"/>
      <c r="D1157" s="155"/>
      <c r="E1157" s="156"/>
      <c r="F1157" s="157"/>
      <c r="G1157" s="407"/>
      <c r="H1157" s="374"/>
      <c r="I1157" s="151"/>
      <c r="J1157" s="151"/>
      <c r="K1157" s="151"/>
      <c r="L1157" s="151"/>
    </row>
    <row r="1158" spans="1:22" outlineLevel="1" x14ac:dyDescent="0.25">
      <c r="A1158" s="76" t="s">
        <v>1514</v>
      </c>
      <c r="B1158" s="77" t="s">
        <v>147</v>
      </c>
      <c r="C1158" s="101"/>
      <c r="D1158" s="163"/>
      <c r="E1158" s="164"/>
      <c r="F1158" s="102"/>
      <c r="G1158" s="405"/>
      <c r="H1158" s="378"/>
      <c r="I1158" s="151"/>
      <c r="J1158" s="151"/>
      <c r="K1158" s="151"/>
      <c r="L1158" s="151"/>
    </row>
    <row r="1159" spans="1:22" outlineLevel="1" x14ac:dyDescent="0.25">
      <c r="A1159" s="76" t="s">
        <v>1515</v>
      </c>
      <c r="B1159" s="82" t="s">
        <v>1281</v>
      </c>
      <c r="C1159" s="101"/>
      <c r="D1159" s="163"/>
      <c r="E1159" s="164"/>
      <c r="F1159" s="102"/>
      <c r="G1159" s="405"/>
      <c r="H1159" s="378"/>
      <c r="I1159" s="151"/>
      <c r="J1159" s="151"/>
      <c r="K1159" s="151"/>
      <c r="L1159" s="151"/>
    </row>
    <row r="1160" spans="1:22" outlineLevel="1" x14ac:dyDescent="0.25">
      <c r="A1160" s="76" t="s">
        <v>1516</v>
      </c>
      <c r="B1160" s="82" t="s">
        <v>1283</v>
      </c>
      <c r="C1160" s="101"/>
      <c r="D1160" s="163"/>
      <c r="E1160" s="164"/>
      <c r="F1160" s="102"/>
      <c r="G1160" s="405"/>
      <c r="H1160" s="378"/>
      <c r="I1160" s="151"/>
      <c r="J1160" s="151"/>
      <c r="K1160" s="151"/>
      <c r="L1160" s="151"/>
    </row>
    <row r="1161" spans="1:22" outlineLevel="1" x14ac:dyDescent="0.25">
      <c r="A1161" s="76" t="s">
        <v>1517</v>
      </c>
      <c r="B1161" s="82" t="s">
        <v>1285</v>
      </c>
      <c r="C1161" s="101"/>
      <c r="D1161" s="163"/>
      <c r="E1161" s="164"/>
      <c r="F1161" s="102"/>
      <c r="G1161" s="405"/>
      <c r="H1161" s="378"/>
      <c r="I1161" s="151"/>
      <c r="J1161" s="151"/>
      <c r="K1161" s="151"/>
      <c r="L1161" s="151"/>
    </row>
    <row r="1162" spans="1:22" ht="47.25" outlineLevel="1" x14ac:dyDescent="0.25">
      <c r="A1162" s="76" t="s">
        <v>128</v>
      </c>
      <c r="B1162" s="441" t="s">
        <v>1518</v>
      </c>
      <c r="C1162" s="441" t="s">
        <v>1491</v>
      </c>
      <c r="D1162" s="163">
        <v>2020</v>
      </c>
      <c r="E1162" s="163" t="s">
        <v>1011</v>
      </c>
      <c r="F1162" s="378">
        <v>550</v>
      </c>
      <c r="G1162" s="162">
        <v>150</v>
      </c>
      <c r="H1162" s="162">
        <v>671.59725000000003</v>
      </c>
      <c r="I1162" s="81">
        <v>671597.25</v>
      </c>
      <c r="J1162" s="90">
        <v>0.55000000000000004</v>
      </c>
      <c r="K1162" s="90"/>
      <c r="L1162" s="141">
        <v>0.55000000000000004</v>
      </c>
      <c r="N1162" s="94" t="s">
        <v>1519</v>
      </c>
      <c r="O1162" s="96" t="s">
        <v>1520</v>
      </c>
      <c r="S1162" s="94" t="s">
        <v>1470</v>
      </c>
      <c r="T1162" s="35" t="s">
        <v>1409</v>
      </c>
      <c r="U1162" s="35" t="s">
        <v>192</v>
      </c>
      <c r="V1162" s="35" t="s">
        <v>1518</v>
      </c>
    </row>
    <row r="1163" spans="1:22" ht="69" customHeight="1" outlineLevel="1" x14ac:dyDescent="0.25">
      <c r="A1163" s="76" t="s">
        <v>193</v>
      </c>
      <c r="B1163" s="441" t="s">
        <v>1435</v>
      </c>
      <c r="C1163" s="441" t="s">
        <v>1436</v>
      </c>
      <c r="D1163" s="111">
        <v>2020</v>
      </c>
      <c r="E1163" s="111" t="s">
        <v>28</v>
      </c>
      <c r="F1163" s="446">
        <v>830</v>
      </c>
      <c r="G1163" s="101">
        <v>350</v>
      </c>
      <c r="H1163" s="447">
        <v>3219.7591750233501</v>
      </c>
      <c r="I1163" s="81">
        <v>3219759.1750233537</v>
      </c>
      <c r="J1163" s="90">
        <v>0.94</v>
      </c>
      <c r="K1163" s="90">
        <v>0.11</v>
      </c>
      <c r="L1163" s="218">
        <v>0.83</v>
      </c>
      <c r="M1163" s="96" t="s">
        <v>1437</v>
      </c>
      <c r="N1163" s="149" t="s">
        <v>1521</v>
      </c>
      <c r="O1163" s="96" t="s">
        <v>1439</v>
      </c>
      <c r="S1163" s="94" t="s">
        <v>1522</v>
      </c>
      <c r="T1163" s="35" t="s">
        <v>1434</v>
      </c>
      <c r="U1163" s="35" t="s">
        <v>192</v>
      </c>
      <c r="V1163" s="35" t="s">
        <v>1435</v>
      </c>
    </row>
    <row r="1164" spans="1:22" ht="33.75" customHeight="1" outlineLevel="1" x14ac:dyDescent="0.25">
      <c r="A1164" s="76" t="s">
        <v>197</v>
      </c>
      <c r="B1164" s="441" t="s">
        <v>1523</v>
      </c>
      <c r="C1164" s="441" t="s">
        <v>1524</v>
      </c>
      <c r="D1164" s="111">
        <v>2020</v>
      </c>
      <c r="E1164" s="111" t="s">
        <v>1011</v>
      </c>
      <c r="F1164" s="446">
        <v>605</v>
      </c>
      <c r="G1164" s="101">
        <v>590</v>
      </c>
      <c r="H1164" s="101">
        <v>672.05965000000003</v>
      </c>
      <c r="I1164" s="81">
        <v>672059.65</v>
      </c>
      <c r="J1164" s="90">
        <v>0.60499999999999998</v>
      </c>
      <c r="K1164" s="90"/>
      <c r="L1164" s="218">
        <v>0.60499999999999998</v>
      </c>
      <c r="N1164" s="149" t="s">
        <v>1525</v>
      </c>
      <c r="S1164" s="35" t="s">
        <v>1470</v>
      </c>
      <c r="T1164" s="35" t="s">
        <v>1409</v>
      </c>
      <c r="U1164" s="35" t="s">
        <v>192</v>
      </c>
      <c r="V1164" s="35" t="s">
        <v>1523</v>
      </c>
    </row>
    <row r="1165" spans="1:22" ht="37.5" customHeight="1" outlineLevel="1" x14ac:dyDescent="0.25">
      <c r="A1165" s="76" t="s">
        <v>201</v>
      </c>
      <c r="B1165" s="441" t="s">
        <v>1526</v>
      </c>
      <c r="C1165" s="441" t="s">
        <v>1527</v>
      </c>
      <c r="D1165" s="111">
        <v>2020</v>
      </c>
      <c r="E1165" s="111" t="s">
        <v>1011</v>
      </c>
      <c r="F1165" s="446">
        <v>1320</v>
      </c>
      <c r="G1165" s="101">
        <v>190</v>
      </c>
      <c r="H1165" s="101">
        <v>1634.866</v>
      </c>
      <c r="I1165" s="81">
        <v>1634866</v>
      </c>
      <c r="J1165" s="90">
        <v>1.32</v>
      </c>
      <c r="K1165" s="90"/>
      <c r="L1165" s="218">
        <v>1.32</v>
      </c>
      <c r="N1165" s="149" t="s">
        <v>1525</v>
      </c>
      <c r="O1165" s="96" t="s">
        <v>1528</v>
      </c>
      <c r="S1165" s="35" t="s">
        <v>1470</v>
      </c>
      <c r="T1165" s="35" t="s">
        <v>1409</v>
      </c>
      <c r="U1165" s="35" t="s">
        <v>192</v>
      </c>
      <c r="V1165" s="35" t="s">
        <v>1526</v>
      </c>
    </row>
    <row r="1166" spans="1:22" ht="40.5" customHeight="1" outlineLevel="1" x14ac:dyDescent="0.25">
      <c r="A1166" s="76" t="s">
        <v>205</v>
      </c>
      <c r="B1166" s="441" t="s">
        <v>1494</v>
      </c>
      <c r="C1166" s="441" t="s">
        <v>1495</v>
      </c>
      <c r="D1166" s="111">
        <v>2020</v>
      </c>
      <c r="E1166" s="111" t="s">
        <v>1011</v>
      </c>
      <c r="F1166" s="446">
        <v>168</v>
      </c>
      <c r="G1166" s="101">
        <v>560</v>
      </c>
      <c r="H1166" s="101">
        <f>I1166/1000</f>
        <v>356.59590999999995</v>
      </c>
      <c r="I1166" s="219">
        <v>356595.91</v>
      </c>
      <c r="J1166" s="90">
        <v>0.71800000000000008</v>
      </c>
      <c r="K1166" s="90"/>
      <c r="L1166" s="218" t="s">
        <v>1529</v>
      </c>
      <c r="N1166" s="149" t="s">
        <v>1530</v>
      </c>
      <c r="O1166" s="96" t="s">
        <v>1498</v>
      </c>
      <c r="S1166" s="35" t="s">
        <v>1499</v>
      </c>
      <c r="T1166" s="35" t="s">
        <v>1434</v>
      </c>
      <c r="U1166" s="35" t="s">
        <v>192</v>
      </c>
      <c r="V1166" s="35" t="s">
        <v>1494</v>
      </c>
    </row>
    <row r="1167" spans="1:22" s="192" customFormat="1" ht="21" customHeight="1" x14ac:dyDescent="0.25">
      <c r="A1167" s="209" t="s">
        <v>209</v>
      </c>
      <c r="B1167" s="441" t="s">
        <v>1010</v>
      </c>
      <c r="C1167" s="441" t="s">
        <v>1010</v>
      </c>
      <c r="D1167" s="449">
        <v>2019</v>
      </c>
      <c r="E1167" s="111" t="s">
        <v>1011</v>
      </c>
      <c r="F1167" s="446">
        <v>105</v>
      </c>
      <c r="G1167" s="101">
        <v>95</v>
      </c>
      <c r="H1167" s="453">
        <v>99.740141920108044</v>
      </c>
      <c r="I1167" s="131" t="s">
        <v>1519</v>
      </c>
      <c r="J1167" s="131" t="s">
        <v>1531</v>
      </c>
      <c r="K1167" s="226">
        <v>58.807838079891951</v>
      </c>
      <c r="L1167" s="227">
        <v>1220</v>
      </c>
      <c r="M1167" s="211">
        <v>43315</v>
      </c>
    </row>
    <row r="1168" spans="1:22" s="192" customFormat="1" ht="16.5" customHeight="1" x14ac:dyDescent="0.25">
      <c r="A1168" s="209" t="s">
        <v>212</v>
      </c>
      <c r="B1168" s="212" t="s">
        <v>1015</v>
      </c>
      <c r="C1168" s="212" t="s">
        <v>1015</v>
      </c>
      <c r="D1168" s="449">
        <v>2019</v>
      </c>
      <c r="E1168" s="111" t="s">
        <v>1011</v>
      </c>
      <c r="F1168" s="446">
        <v>4180</v>
      </c>
      <c r="G1168" s="101">
        <v>600</v>
      </c>
      <c r="H1168" s="453">
        <v>6676.5429400000003</v>
      </c>
      <c r="I1168" s="131" t="s">
        <v>1532</v>
      </c>
      <c r="J1168" s="131"/>
      <c r="K1168" s="131"/>
      <c r="L1168" s="228">
        <v>1515</v>
      </c>
      <c r="M1168" s="211">
        <v>43007</v>
      </c>
    </row>
    <row r="1169" spans="1:13" s="192" customFormat="1" x14ac:dyDescent="0.25">
      <c r="A1169" s="209" t="s">
        <v>217</v>
      </c>
      <c r="B1169" s="212" t="s">
        <v>1533</v>
      </c>
      <c r="C1169" s="212" t="s">
        <v>1533</v>
      </c>
      <c r="D1169" s="449">
        <v>2019</v>
      </c>
      <c r="E1169" s="111" t="s">
        <v>1011</v>
      </c>
      <c r="F1169" s="446">
        <v>545</v>
      </c>
      <c r="G1169" s="101">
        <v>1200</v>
      </c>
      <c r="H1169" s="453">
        <v>516.80665999999997</v>
      </c>
      <c r="I1169" s="131" t="s">
        <v>1534</v>
      </c>
      <c r="J1169" s="131"/>
      <c r="K1169" s="131"/>
      <c r="L1169" s="228">
        <v>786</v>
      </c>
      <c r="M1169" s="211">
        <v>43276</v>
      </c>
    </row>
    <row r="1170" spans="1:13" s="31" customFormat="1" x14ac:dyDescent="0.25">
      <c r="A1170" s="31">
        <v>9</v>
      </c>
      <c r="B1170" s="229" t="s">
        <v>1535</v>
      </c>
      <c r="C1170" s="229" t="s">
        <v>1535</v>
      </c>
      <c r="D1170" s="155">
        <v>2018</v>
      </c>
      <c r="E1170" s="163" t="s">
        <v>1011</v>
      </c>
      <c r="F1170" s="230">
        <v>1615</v>
      </c>
      <c r="G1170" s="378">
        <v>580</v>
      </c>
      <c r="H1170" s="413">
        <v>2733.52</v>
      </c>
    </row>
    <row r="1171" spans="1:13" outlineLevel="1" x14ac:dyDescent="0.25">
      <c r="A1171" s="76" t="s">
        <v>1536</v>
      </c>
      <c r="B1171" s="82" t="s">
        <v>1287</v>
      </c>
      <c r="C1171" s="101"/>
      <c r="D1171" s="163"/>
      <c r="E1171" s="164"/>
      <c r="F1171" s="102"/>
      <c r="G1171" s="405"/>
      <c r="H1171" s="378"/>
      <c r="I1171" s="151"/>
      <c r="J1171" s="151"/>
      <c r="K1171" s="151"/>
      <c r="L1171" s="151"/>
    </row>
    <row r="1172" spans="1:13" outlineLevel="1" x14ac:dyDescent="0.25">
      <c r="A1172" s="76" t="s">
        <v>1537</v>
      </c>
      <c r="B1172" s="82" t="s">
        <v>1289</v>
      </c>
      <c r="C1172" s="101"/>
      <c r="D1172" s="163"/>
      <c r="E1172" s="164"/>
      <c r="F1172" s="102"/>
      <c r="G1172" s="405"/>
      <c r="H1172" s="378"/>
      <c r="I1172" s="151"/>
      <c r="J1172" s="151"/>
      <c r="K1172" s="151"/>
      <c r="L1172" s="151"/>
    </row>
    <row r="1173" spans="1:13" outlineLevel="1" x14ac:dyDescent="0.25">
      <c r="A1173" s="76" t="s">
        <v>1538</v>
      </c>
      <c r="B1173" s="77" t="s">
        <v>1304</v>
      </c>
      <c r="C1173" s="196"/>
      <c r="D1173" s="155"/>
      <c r="E1173" s="156"/>
      <c r="F1173" s="157"/>
      <c r="G1173" s="407"/>
      <c r="H1173" s="374"/>
      <c r="I1173" s="159"/>
      <c r="J1173" s="159"/>
      <c r="K1173" s="159"/>
      <c r="L1173" s="159"/>
    </row>
    <row r="1174" spans="1:13" hidden="1" outlineLevel="1" x14ac:dyDescent="0.25">
      <c r="A1174" s="76" t="s">
        <v>1539</v>
      </c>
      <c r="B1174" s="82" t="s">
        <v>1281</v>
      </c>
      <c r="C1174" s="196"/>
      <c r="D1174" s="155"/>
      <c r="E1174" s="156"/>
      <c r="F1174" s="157"/>
      <c r="G1174" s="407"/>
      <c r="H1174" s="374"/>
      <c r="I1174" s="159"/>
      <c r="J1174" s="159"/>
      <c r="K1174" s="159"/>
      <c r="L1174" s="159"/>
    </row>
    <row r="1175" spans="1:13" hidden="1" outlineLevel="1" x14ac:dyDescent="0.25">
      <c r="A1175" s="76" t="s">
        <v>1540</v>
      </c>
      <c r="B1175" s="82" t="s">
        <v>1283</v>
      </c>
      <c r="C1175" s="196"/>
      <c r="D1175" s="155"/>
      <c r="E1175" s="156"/>
      <c r="F1175" s="157"/>
      <c r="G1175" s="407"/>
      <c r="H1175" s="374"/>
      <c r="I1175" s="159"/>
      <c r="J1175" s="159"/>
      <c r="K1175" s="159"/>
      <c r="L1175" s="159"/>
    </row>
    <row r="1176" spans="1:13" hidden="1" outlineLevel="1" x14ac:dyDescent="0.25">
      <c r="A1176" s="76" t="s">
        <v>1541</v>
      </c>
      <c r="B1176" s="82" t="s">
        <v>1285</v>
      </c>
      <c r="C1176" s="196"/>
      <c r="D1176" s="155"/>
      <c r="E1176" s="156"/>
      <c r="F1176" s="157"/>
      <c r="G1176" s="407"/>
      <c r="H1176" s="374"/>
      <c r="I1176" s="159"/>
      <c r="J1176" s="159"/>
      <c r="K1176" s="159"/>
      <c r="L1176" s="159"/>
    </row>
    <row r="1177" spans="1:13" hidden="1" outlineLevel="1" x14ac:dyDescent="0.25">
      <c r="A1177" s="76" t="s">
        <v>1542</v>
      </c>
      <c r="B1177" s="82" t="s">
        <v>1287</v>
      </c>
      <c r="C1177" s="196"/>
      <c r="D1177" s="155"/>
      <c r="E1177" s="156"/>
      <c r="F1177" s="157"/>
      <c r="G1177" s="407"/>
      <c r="H1177" s="374"/>
      <c r="I1177" s="159"/>
      <c r="J1177" s="159"/>
      <c r="K1177" s="159"/>
      <c r="L1177" s="159"/>
    </row>
    <row r="1178" spans="1:13" hidden="1" outlineLevel="1" x14ac:dyDescent="0.25">
      <c r="A1178" s="76" t="s">
        <v>1543</v>
      </c>
      <c r="B1178" s="82" t="s">
        <v>1289</v>
      </c>
      <c r="C1178" s="196"/>
      <c r="D1178" s="155"/>
      <c r="E1178" s="156"/>
      <c r="F1178" s="157"/>
      <c r="G1178" s="407"/>
      <c r="H1178" s="374"/>
      <c r="I1178" s="159"/>
      <c r="J1178" s="159"/>
      <c r="K1178" s="159"/>
      <c r="L1178" s="159"/>
    </row>
    <row r="1179" spans="1:13" outlineLevel="1" x14ac:dyDescent="0.25">
      <c r="A1179" s="76" t="s">
        <v>1544</v>
      </c>
      <c r="B1179" s="77" t="s">
        <v>1311</v>
      </c>
      <c r="C1179" s="196"/>
      <c r="D1179" s="155"/>
      <c r="E1179" s="156"/>
      <c r="F1179" s="157"/>
      <c r="G1179" s="407"/>
      <c r="H1179" s="374"/>
      <c r="I1179" s="159"/>
      <c r="J1179" s="159"/>
      <c r="K1179" s="159"/>
      <c r="L1179" s="159"/>
    </row>
    <row r="1180" spans="1:13" hidden="1" outlineLevel="1" x14ac:dyDescent="0.25">
      <c r="A1180" s="76" t="s">
        <v>1545</v>
      </c>
      <c r="B1180" s="82" t="s">
        <v>1281</v>
      </c>
      <c r="C1180" s="196"/>
      <c r="D1180" s="155"/>
      <c r="E1180" s="156"/>
      <c r="F1180" s="157"/>
      <c r="G1180" s="407"/>
      <c r="H1180" s="374"/>
      <c r="I1180" s="159"/>
      <c r="J1180" s="159"/>
      <c r="K1180" s="159"/>
      <c r="L1180" s="159"/>
    </row>
    <row r="1181" spans="1:13" hidden="1" outlineLevel="1" x14ac:dyDescent="0.25">
      <c r="A1181" s="76" t="s">
        <v>1546</v>
      </c>
      <c r="B1181" s="82" t="s">
        <v>1283</v>
      </c>
      <c r="C1181" s="196"/>
      <c r="D1181" s="155"/>
      <c r="E1181" s="156"/>
      <c r="F1181" s="157"/>
      <c r="G1181" s="407"/>
      <c r="H1181" s="374"/>
      <c r="I1181" s="159"/>
      <c r="J1181" s="159"/>
      <c r="K1181" s="159"/>
      <c r="L1181" s="159"/>
    </row>
    <row r="1182" spans="1:13" hidden="1" outlineLevel="1" x14ac:dyDescent="0.25">
      <c r="A1182" s="76" t="s">
        <v>1547</v>
      </c>
      <c r="B1182" s="82" t="s">
        <v>1285</v>
      </c>
      <c r="C1182" s="196"/>
      <c r="D1182" s="155"/>
      <c r="E1182" s="156"/>
      <c r="F1182" s="157"/>
      <c r="G1182" s="407"/>
      <c r="H1182" s="374"/>
      <c r="I1182" s="159"/>
      <c r="J1182" s="159"/>
      <c r="K1182" s="159"/>
      <c r="L1182" s="159"/>
    </row>
    <row r="1183" spans="1:13" hidden="1" outlineLevel="1" x14ac:dyDescent="0.25">
      <c r="A1183" s="76" t="s">
        <v>1548</v>
      </c>
      <c r="B1183" s="82" t="s">
        <v>1287</v>
      </c>
      <c r="C1183" s="196"/>
      <c r="D1183" s="155"/>
      <c r="E1183" s="156"/>
      <c r="F1183" s="157"/>
      <c r="G1183" s="407"/>
      <c r="H1183" s="374"/>
      <c r="I1183" s="159"/>
      <c r="J1183" s="159"/>
      <c r="K1183" s="159"/>
      <c r="L1183" s="159"/>
    </row>
    <row r="1184" spans="1:13" hidden="1" outlineLevel="1" x14ac:dyDescent="0.25">
      <c r="A1184" s="76" t="s">
        <v>1549</v>
      </c>
      <c r="B1184" s="82" t="s">
        <v>1289</v>
      </c>
      <c r="C1184" s="196"/>
      <c r="D1184" s="155"/>
      <c r="E1184" s="156"/>
      <c r="F1184" s="157"/>
      <c r="G1184" s="407"/>
      <c r="H1184" s="374"/>
      <c r="I1184" s="159"/>
      <c r="J1184" s="159"/>
      <c r="K1184" s="159"/>
      <c r="L1184" s="159"/>
    </row>
    <row r="1185" spans="1:12" outlineLevel="1" x14ac:dyDescent="0.25">
      <c r="A1185" s="76" t="s">
        <v>1550</v>
      </c>
      <c r="B1185" s="77" t="s">
        <v>1318</v>
      </c>
      <c r="C1185" s="196"/>
      <c r="D1185" s="155"/>
      <c r="E1185" s="156"/>
      <c r="F1185" s="157"/>
      <c r="G1185" s="407"/>
      <c r="H1185" s="374"/>
      <c r="I1185" s="159"/>
      <c r="J1185" s="159"/>
      <c r="K1185" s="159"/>
      <c r="L1185" s="159"/>
    </row>
    <row r="1186" spans="1:12" hidden="1" outlineLevel="1" x14ac:dyDescent="0.25">
      <c r="A1186" s="76" t="s">
        <v>1551</v>
      </c>
      <c r="B1186" s="82" t="s">
        <v>1281</v>
      </c>
      <c r="C1186" s="196"/>
      <c r="D1186" s="155"/>
      <c r="E1186" s="156"/>
      <c r="F1186" s="157"/>
      <c r="G1186" s="407"/>
      <c r="H1186" s="374"/>
      <c r="I1186" s="159"/>
      <c r="J1186" s="159"/>
      <c r="K1186" s="159"/>
      <c r="L1186" s="159"/>
    </row>
    <row r="1187" spans="1:12" hidden="1" outlineLevel="1" x14ac:dyDescent="0.25">
      <c r="A1187" s="76" t="s">
        <v>1552</v>
      </c>
      <c r="B1187" s="82" t="s">
        <v>1283</v>
      </c>
      <c r="C1187" s="196"/>
      <c r="D1187" s="155"/>
      <c r="E1187" s="156"/>
      <c r="F1187" s="157"/>
      <c r="G1187" s="407"/>
      <c r="H1187" s="374"/>
      <c r="I1187" s="159"/>
      <c r="J1187" s="159"/>
      <c r="K1187" s="159"/>
      <c r="L1187" s="159"/>
    </row>
    <row r="1188" spans="1:12" hidden="1" outlineLevel="1" x14ac:dyDescent="0.25">
      <c r="A1188" s="76" t="s">
        <v>1553</v>
      </c>
      <c r="B1188" s="82" t="s">
        <v>1285</v>
      </c>
      <c r="C1188" s="196"/>
      <c r="D1188" s="155"/>
      <c r="E1188" s="156"/>
      <c r="F1188" s="157"/>
      <c r="G1188" s="407"/>
      <c r="H1188" s="374"/>
      <c r="I1188" s="159"/>
      <c r="J1188" s="159"/>
      <c r="K1188" s="159"/>
      <c r="L1188" s="159"/>
    </row>
    <row r="1189" spans="1:12" hidden="1" outlineLevel="1" x14ac:dyDescent="0.25">
      <c r="A1189" s="76" t="s">
        <v>1554</v>
      </c>
      <c r="B1189" s="82" t="s">
        <v>1287</v>
      </c>
      <c r="C1189" s="196"/>
      <c r="D1189" s="155"/>
      <c r="E1189" s="156"/>
      <c r="F1189" s="157"/>
      <c r="G1189" s="407"/>
      <c r="H1189" s="374"/>
      <c r="I1189" s="159"/>
      <c r="J1189" s="159"/>
      <c r="K1189" s="159"/>
      <c r="L1189" s="159"/>
    </row>
    <row r="1190" spans="1:12" hidden="1" outlineLevel="1" x14ac:dyDescent="0.25">
      <c r="A1190" s="76" t="s">
        <v>1555</v>
      </c>
      <c r="B1190" s="82" t="s">
        <v>1289</v>
      </c>
      <c r="C1190" s="196"/>
      <c r="D1190" s="155"/>
      <c r="E1190" s="156"/>
      <c r="F1190" s="157"/>
      <c r="G1190" s="407"/>
      <c r="H1190" s="374"/>
      <c r="I1190" s="159"/>
      <c r="J1190" s="159"/>
      <c r="K1190" s="159"/>
      <c r="L1190" s="159"/>
    </row>
    <row r="1191" spans="1:12" outlineLevel="1" x14ac:dyDescent="0.25">
      <c r="A1191" s="76" t="s">
        <v>1556</v>
      </c>
      <c r="B1191" s="77" t="s">
        <v>1325</v>
      </c>
      <c r="C1191" s="196"/>
      <c r="D1191" s="155"/>
      <c r="E1191" s="156"/>
      <c r="F1191" s="157"/>
      <c r="G1191" s="407"/>
      <c r="H1191" s="374"/>
      <c r="I1191" s="159"/>
      <c r="J1191" s="159"/>
      <c r="K1191" s="159"/>
      <c r="L1191" s="159"/>
    </row>
    <row r="1192" spans="1:12" hidden="1" outlineLevel="1" x14ac:dyDescent="0.25">
      <c r="A1192" s="76" t="s">
        <v>1557</v>
      </c>
      <c r="B1192" s="82" t="s">
        <v>1281</v>
      </c>
      <c r="C1192" s="196"/>
      <c r="D1192" s="155"/>
      <c r="E1192" s="156"/>
      <c r="F1192" s="157"/>
      <c r="G1192" s="407"/>
      <c r="H1192" s="374"/>
      <c r="I1192" s="159"/>
      <c r="J1192" s="159"/>
      <c r="K1192" s="159"/>
      <c r="L1192" s="159"/>
    </row>
    <row r="1193" spans="1:12" hidden="1" outlineLevel="1" x14ac:dyDescent="0.25">
      <c r="A1193" s="76" t="s">
        <v>1558</v>
      </c>
      <c r="B1193" s="82" t="s">
        <v>1283</v>
      </c>
      <c r="C1193" s="196"/>
      <c r="D1193" s="155"/>
      <c r="E1193" s="156"/>
      <c r="F1193" s="157"/>
      <c r="G1193" s="407"/>
      <c r="H1193" s="374"/>
      <c r="I1193" s="159"/>
      <c r="J1193" s="159"/>
      <c r="K1193" s="159"/>
      <c r="L1193" s="159"/>
    </row>
    <row r="1194" spans="1:12" hidden="1" outlineLevel="1" x14ac:dyDescent="0.25">
      <c r="A1194" s="76" t="s">
        <v>1559</v>
      </c>
      <c r="B1194" s="82" t="s">
        <v>1285</v>
      </c>
      <c r="C1194" s="196"/>
      <c r="D1194" s="155"/>
      <c r="E1194" s="156"/>
      <c r="F1194" s="157"/>
      <c r="G1194" s="407"/>
      <c r="H1194" s="374"/>
      <c r="I1194" s="159"/>
      <c r="J1194" s="159"/>
      <c r="K1194" s="159"/>
      <c r="L1194" s="159"/>
    </row>
    <row r="1195" spans="1:12" hidden="1" outlineLevel="1" x14ac:dyDescent="0.25">
      <c r="A1195" s="76" t="s">
        <v>1560</v>
      </c>
      <c r="B1195" s="82" t="s">
        <v>1287</v>
      </c>
      <c r="C1195" s="196"/>
      <c r="D1195" s="155"/>
      <c r="E1195" s="156"/>
      <c r="F1195" s="157"/>
      <c r="G1195" s="407"/>
      <c r="H1195" s="374"/>
      <c r="I1195" s="159"/>
      <c r="J1195" s="159"/>
      <c r="K1195" s="159"/>
      <c r="L1195" s="159"/>
    </row>
    <row r="1196" spans="1:12" hidden="1" outlineLevel="1" x14ac:dyDescent="0.25">
      <c r="A1196" s="76" t="s">
        <v>1561</v>
      </c>
      <c r="B1196" s="82" t="s">
        <v>1289</v>
      </c>
      <c r="C1196" s="196"/>
      <c r="D1196" s="155"/>
      <c r="E1196" s="156"/>
      <c r="F1196" s="157"/>
      <c r="G1196" s="407"/>
      <c r="H1196" s="374"/>
      <c r="I1196" s="159"/>
      <c r="J1196" s="159"/>
      <c r="K1196" s="159"/>
      <c r="L1196" s="159"/>
    </row>
    <row r="1197" spans="1:12" outlineLevel="1" x14ac:dyDescent="0.25">
      <c r="A1197" s="76" t="s">
        <v>1562</v>
      </c>
      <c r="B1197" s="77" t="s">
        <v>155</v>
      </c>
      <c r="C1197" s="101"/>
      <c r="D1197" s="163"/>
      <c r="E1197" s="164"/>
      <c r="F1197" s="378"/>
      <c r="G1197" s="405"/>
      <c r="H1197" s="378"/>
      <c r="I1197" s="106"/>
      <c r="J1197" s="106"/>
      <c r="K1197" s="106"/>
      <c r="L1197" s="106"/>
    </row>
    <row r="1198" spans="1:12" hidden="1" outlineLevel="1" x14ac:dyDescent="0.25">
      <c r="A1198" s="76" t="s">
        <v>1563</v>
      </c>
      <c r="B1198" s="82" t="s">
        <v>1281</v>
      </c>
      <c r="C1198" s="101"/>
      <c r="D1198" s="163"/>
      <c r="E1198" s="164"/>
      <c r="F1198" s="378"/>
      <c r="G1198" s="405"/>
      <c r="H1198" s="378"/>
      <c r="I1198" s="106"/>
      <c r="J1198" s="106"/>
      <c r="K1198" s="106"/>
      <c r="L1198" s="106"/>
    </row>
    <row r="1199" spans="1:12" hidden="1" outlineLevel="1" x14ac:dyDescent="0.25">
      <c r="A1199" s="76" t="s">
        <v>1564</v>
      </c>
      <c r="B1199" s="82" t="s">
        <v>1283</v>
      </c>
      <c r="C1199" s="101"/>
      <c r="D1199" s="163"/>
      <c r="E1199" s="164"/>
      <c r="F1199" s="378"/>
      <c r="G1199" s="405"/>
      <c r="H1199" s="378"/>
      <c r="I1199" s="106"/>
      <c r="J1199" s="106"/>
      <c r="K1199" s="106"/>
      <c r="L1199" s="106"/>
    </row>
    <row r="1200" spans="1:12" hidden="1" outlineLevel="1" x14ac:dyDescent="0.25">
      <c r="A1200" s="76" t="s">
        <v>1565</v>
      </c>
      <c r="B1200" s="82" t="s">
        <v>1285</v>
      </c>
      <c r="C1200" s="101"/>
      <c r="D1200" s="163"/>
      <c r="E1200" s="164"/>
      <c r="F1200" s="378"/>
      <c r="G1200" s="405"/>
      <c r="H1200" s="378"/>
      <c r="I1200" s="106"/>
      <c r="J1200" s="106"/>
      <c r="K1200" s="106"/>
      <c r="L1200" s="106"/>
    </row>
    <row r="1201" spans="1:12" hidden="1" outlineLevel="1" x14ac:dyDescent="0.25">
      <c r="A1201" s="76" t="s">
        <v>1566</v>
      </c>
      <c r="B1201" s="82" t="s">
        <v>1287</v>
      </c>
      <c r="C1201" s="101"/>
      <c r="D1201" s="163"/>
      <c r="E1201" s="164"/>
      <c r="F1201" s="378"/>
      <c r="G1201" s="405"/>
      <c r="H1201" s="378"/>
      <c r="I1201" s="106"/>
      <c r="J1201" s="106"/>
      <c r="K1201" s="106"/>
      <c r="L1201" s="106"/>
    </row>
    <row r="1202" spans="1:12" hidden="1" outlineLevel="1" x14ac:dyDescent="0.25">
      <c r="A1202" s="76" t="s">
        <v>1567</v>
      </c>
      <c r="B1202" s="82" t="s">
        <v>1289</v>
      </c>
      <c r="C1202" s="101"/>
      <c r="D1202" s="163"/>
      <c r="E1202" s="164"/>
      <c r="F1202" s="378"/>
      <c r="G1202" s="405"/>
      <c r="H1202" s="378"/>
      <c r="I1202" s="106"/>
      <c r="J1202" s="106"/>
      <c r="K1202" s="106"/>
      <c r="L1202" s="106"/>
    </row>
    <row r="1203" spans="1:12" outlineLevel="1" x14ac:dyDescent="0.25">
      <c r="A1203" s="76" t="s">
        <v>1568</v>
      </c>
      <c r="B1203" s="77" t="s">
        <v>159</v>
      </c>
      <c r="C1203" s="101"/>
      <c r="D1203" s="163"/>
      <c r="E1203" s="164"/>
      <c r="F1203" s="378"/>
      <c r="G1203" s="405"/>
      <c r="H1203" s="378"/>
      <c r="I1203" s="106"/>
      <c r="J1203" s="106"/>
      <c r="K1203" s="106"/>
      <c r="L1203" s="106"/>
    </row>
    <row r="1204" spans="1:12" hidden="1" outlineLevel="1" x14ac:dyDescent="0.25">
      <c r="A1204" s="76" t="s">
        <v>1569</v>
      </c>
      <c r="B1204" s="82" t="s">
        <v>1281</v>
      </c>
      <c r="C1204" s="101"/>
      <c r="D1204" s="163"/>
      <c r="E1204" s="164"/>
      <c r="F1204" s="378"/>
      <c r="G1204" s="405"/>
      <c r="H1204" s="378"/>
      <c r="I1204" s="106"/>
      <c r="J1204" s="106"/>
      <c r="K1204" s="106"/>
      <c r="L1204" s="106"/>
    </row>
    <row r="1205" spans="1:12" hidden="1" outlineLevel="1" x14ac:dyDescent="0.25">
      <c r="A1205" s="76" t="s">
        <v>1570</v>
      </c>
      <c r="B1205" s="82" t="s">
        <v>1283</v>
      </c>
      <c r="C1205" s="101"/>
      <c r="D1205" s="163"/>
      <c r="E1205" s="164"/>
      <c r="F1205" s="378"/>
      <c r="G1205" s="405"/>
      <c r="H1205" s="378"/>
      <c r="I1205" s="106"/>
      <c r="J1205" s="106"/>
      <c r="K1205" s="106"/>
      <c r="L1205" s="106"/>
    </row>
    <row r="1206" spans="1:12" hidden="1" outlineLevel="1" x14ac:dyDescent="0.25">
      <c r="A1206" s="76" t="s">
        <v>1571</v>
      </c>
      <c r="B1206" s="82" t="s">
        <v>1285</v>
      </c>
      <c r="C1206" s="101"/>
      <c r="D1206" s="163"/>
      <c r="E1206" s="164"/>
      <c r="F1206" s="378"/>
      <c r="G1206" s="405"/>
      <c r="H1206" s="378"/>
      <c r="I1206" s="106"/>
      <c r="J1206" s="106"/>
      <c r="K1206" s="106"/>
      <c r="L1206" s="106"/>
    </row>
    <row r="1207" spans="1:12" hidden="1" outlineLevel="1" x14ac:dyDescent="0.25">
      <c r="A1207" s="76" t="s">
        <v>1572</v>
      </c>
      <c r="B1207" s="82" t="s">
        <v>1287</v>
      </c>
      <c r="C1207" s="101"/>
      <c r="D1207" s="163"/>
      <c r="E1207" s="164"/>
      <c r="F1207" s="378"/>
      <c r="G1207" s="405"/>
      <c r="H1207" s="378"/>
      <c r="I1207" s="106"/>
      <c r="J1207" s="106"/>
      <c r="K1207" s="106"/>
      <c r="L1207" s="106"/>
    </row>
    <row r="1208" spans="1:12" hidden="1" outlineLevel="1" x14ac:dyDescent="0.25">
      <c r="A1208" s="76" t="s">
        <v>1573</v>
      </c>
      <c r="B1208" s="82" t="s">
        <v>1289</v>
      </c>
      <c r="C1208" s="101"/>
      <c r="D1208" s="163"/>
      <c r="E1208" s="164"/>
      <c r="F1208" s="378"/>
      <c r="G1208" s="405"/>
      <c r="H1208" s="378"/>
      <c r="I1208" s="106"/>
      <c r="J1208" s="106"/>
      <c r="K1208" s="106"/>
      <c r="L1208" s="106"/>
    </row>
    <row r="1209" spans="1:12" collapsed="1" x14ac:dyDescent="0.25">
      <c r="A1209" s="54" t="s">
        <v>1574</v>
      </c>
      <c r="B1209" s="55" t="s">
        <v>1575</v>
      </c>
      <c r="C1209" s="55"/>
      <c r="D1209" s="385"/>
      <c r="E1209" s="385"/>
      <c r="F1209" s="393"/>
      <c r="G1209" s="380"/>
      <c r="H1209" s="380"/>
      <c r="I1209" s="58"/>
      <c r="J1209" s="58"/>
      <c r="K1209" s="58"/>
      <c r="L1209" s="58"/>
    </row>
    <row r="1210" spans="1:12" x14ac:dyDescent="0.25">
      <c r="A1210" s="61" t="s">
        <v>1576</v>
      </c>
      <c r="B1210" s="62" t="s">
        <v>1276</v>
      </c>
      <c r="C1210" s="63"/>
      <c r="D1210" s="383"/>
      <c r="E1210" s="386"/>
      <c r="F1210" s="394"/>
      <c r="G1210" s="416"/>
      <c r="H1210" s="394"/>
      <c r="I1210" s="66"/>
      <c r="J1210" s="66"/>
      <c r="K1210" s="66"/>
      <c r="L1210" s="66"/>
    </row>
    <row r="1211" spans="1:12" x14ac:dyDescent="0.25">
      <c r="A1211" s="69" t="s">
        <v>1577</v>
      </c>
      <c r="B1211" s="70" t="s">
        <v>1278</v>
      </c>
      <c r="C1211" s="107"/>
      <c r="D1211" s="165"/>
      <c r="E1211" s="166"/>
      <c r="F1211" s="395"/>
      <c r="G1211" s="408"/>
      <c r="H1211" s="395"/>
      <c r="I1211" s="109"/>
      <c r="J1211" s="109"/>
      <c r="K1211" s="109"/>
      <c r="L1211" s="109"/>
    </row>
    <row r="1212" spans="1:12" outlineLevel="1" x14ac:dyDescent="0.25">
      <c r="A1212" s="76" t="s">
        <v>1578</v>
      </c>
      <c r="B1212" s="77" t="s">
        <v>137</v>
      </c>
      <c r="C1212" s="101"/>
      <c r="D1212" s="163"/>
      <c r="E1212" s="164"/>
      <c r="F1212" s="378"/>
      <c r="G1212" s="405"/>
      <c r="H1212" s="378"/>
      <c r="I1212" s="106"/>
      <c r="J1212" s="106"/>
      <c r="K1212" s="106"/>
      <c r="L1212" s="106"/>
    </row>
    <row r="1213" spans="1:12" hidden="1" outlineLevel="1" x14ac:dyDescent="0.25">
      <c r="A1213" s="76" t="s">
        <v>1579</v>
      </c>
      <c r="B1213" s="82" t="s">
        <v>1580</v>
      </c>
      <c r="C1213" s="101"/>
      <c r="D1213" s="163"/>
      <c r="E1213" s="164"/>
      <c r="F1213" s="378"/>
      <c r="G1213" s="405"/>
      <c r="H1213" s="378"/>
      <c r="I1213" s="106"/>
      <c r="J1213" s="106"/>
      <c r="K1213" s="106"/>
      <c r="L1213" s="106"/>
    </row>
    <row r="1214" spans="1:12" hidden="1" outlineLevel="1" x14ac:dyDescent="0.25">
      <c r="A1214" s="76" t="s">
        <v>1581</v>
      </c>
      <c r="B1214" s="82" t="s">
        <v>1582</v>
      </c>
      <c r="C1214" s="101"/>
      <c r="D1214" s="163"/>
      <c r="E1214" s="164"/>
      <c r="F1214" s="378"/>
      <c r="G1214" s="405"/>
      <c r="H1214" s="378"/>
      <c r="I1214" s="106"/>
      <c r="J1214" s="106"/>
      <c r="K1214" s="106"/>
      <c r="L1214" s="106"/>
    </row>
    <row r="1215" spans="1:12" hidden="1" outlineLevel="1" x14ac:dyDescent="0.25">
      <c r="A1215" s="76" t="s">
        <v>1583</v>
      </c>
      <c r="B1215" s="82" t="s">
        <v>1584</v>
      </c>
      <c r="C1215" s="101"/>
      <c r="D1215" s="163"/>
      <c r="E1215" s="164"/>
      <c r="F1215" s="378"/>
      <c r="G1215" s="405"/>
      <c r="H1215" s="378"/>
      <c r="I1215" s="106"/>
      <c r="J1215" s="106"/>
      <c r="K1215" s="106"/>
      <c r="L1215" s="106"/>
    </row>
    <row r="1216" spans="1:12" hidden="1" outlineLevel="1" x14ac:dyDescent="0.25">
      <c r="A1216" s="76" t="s">
        <v>1585</v>
      </c>
      <c r="B1216" s="82" t="s">
        <v>1586</v>
      </c>
      <c r="C1216" s="101"/>
      <c r="D1216" s="163"/>
      <c r="E1216" s="164"/>
      <c r="F1216" s="378"/>
      <c r="G1216" s="405"/>
      <c r="H1216" s="378"/>
      <c r="I1216" s="106"/>
      <c r="J1216" s="106"/>
      <c r="K1216" s="106"/>
      <c r="L1216" s="106"/>
    </row>
    <row r="1217" spans="1:12" hidden="1" outlineLevel="1" x14ac:dyDescent="0.25">
      <c r="A1217" s="76" t="s">
        <v>1587</v>
      </c>
      <c r="B1217" s="82" t="s">
        <v>1588</v>
      </c>
      <c r="C1217" s="101"/>
      <c r="D1217" s="163"/>
      <c r="E1217" s="164"/>
      <c r="F1217" s="378"/>
      <c r="G1217" s="405"/>
      <c r="H1217" s="378"/>
      <c r="I1217" s="106"/>
      <c r="J1217" s="106"/>
      <c r="K1217" s="106"/>
      <c r="L1217" s="106"/>
    </row>
    <row r="1218" spans="1:12" outlineLevel="1" x14ac:dyDescent="0.25">
      <c r="A1218" s="76" t="s">
        <v>1589</v>
      </c>
      <c r="B1218" s="207" t="s">
        <v>143</v>
      </c>
      <c r="C1218" s="101"/>
      <c r="D1218" s="163"/>
      <c r="E1218" s="164"/>
      <c r="F1218" s="378"/>
      <c r="G1218" s="405"/>
      <c r="H1218" s="378"/>
      <c r="I1218" s="106"/>
      <c r="J1218" s="106"/>
      <c r="K1218" s="106"/>
      <c r="L1218" s="106"/>
    </row>
    <row r="1219" spans="1:12" hidden="1" outlineLevel="1" x14ac:dyDescent="0.25">
      <c r="A1219" s="76" t="s">
        <v>1590</v>
      </c>
      <c r="B1219" s="82" t="s">
        <v>1580</v>
      </c>
      <c r="C1219" s="101"/>
      <c r="D1219" s="163"/>
      <c r="E1219" s="164"/>
      <c r="F1219" s="378"/>
      <c r="G1219" s="405"/>
      <c r="H1219" s="378"/>
      <c r="I1219" s="106"/>
      <c r="J1219" s="106"/>
      <c r="K1219" s="106"/>
      <c r="L1219" s="106"/>
    </row>
    <row r="1220" spans="1:12" hidden="1" outlineLevel="1" x14ac:dyDescent="0.25">
      <c r="A1220" s="76" t="s">
        <v>1591</v>
      </c>
      <c r="B1220" s="82" t="s">
        <v>1582</v>
      </c>
      <c r="C1220" s="101"/>
      <c r="D1220" s="163"/>
      <c r="E1220" s="164"/>
      <c r="F1220" s="378"/>
      <c r="G1220" s="405"/>
      <c r="H1220" s="378"/>
      <c r="I1220" s="106"/>
      <c r="J1220" s="106"/>
      <c r="K1220" s="106"/>
      <c r="L1220" s="106"/>
    </row>
    <row r="1221" spans="1:12" hidden="1" outlineLevel="1" x14ac:dyDescent="0.25">
      <c r="A1221" s="76" t="s">
        <v>1592</v>
      </c>
      <c r="B1221" s="82" t="s">
        <v>1584</v>
      </c>
      <c r="C1221" s="101"/>
      <c r="D1221" s="163"/>
      <c r="E1221" s="164"/>
      <c r="F1221" s="378"/>
      <c r="G1221" s="405"/>
      <c r="H1221" s="378"/>
      <c r="I1221" s="106"/>
      <c r="J1221" s="106"/>
      <c r="K1221" s="106"/>
      <c r="L1221" s="106"/>
    </row>
    <row r="1222" spans="1:12" hidden="1" outlineLevel="1" x14ac:dyDescent="0.25">
      <c r="A1222" s="76" t="s">
        <v>1593</v>
      </c>
      <c r="B1222" s="82" t="s">
        <v>1586</v>
      </c>
      <c r="C1222" s="101"/>
      <c r="D1222" s="163"/>
      <c r="E1222" s="164"/>
      <c r="F1222" s="378"/>
      <c r="G1222" s="405"/>
      <c r="H1222" s="378"/>
      <c r="I1222" s="106"/>
      <c r="J1222" s="106"/>
      <c r="K1222" s="106"/>
      <c r="L1222" s="106"/>
    </row>
    <row r="1223" spans="1:12" hidden="1" outlineLevel="1" x14ac:dyDescent="0.25">
      <c r="A1223" s="76" t="s">
        <v>1594</v>
      </c>
      <c r="B1223" s="82" t="s">
        <v>1588</v>
      </c>
      <c r="C1223" s="101"/>
      <c r="D1223" s="163"/>
      <c r="E1223" s="164"/>
      <c r="F1223" s="378"/>
      <c r="G1223" s="405"/>
      <c r="H1223" s="378"/>
      <c r="I1223" s="106"/>
      <c r="J1223" s="106"/>
      <c r="K1223" s="106"/>
      <c r="L1223" s="106"/>
    </row>
    <row r="1224" spans="1:12" outlineLevel="1" x14ac:dyDescent="0.25">
      <c r="A1224" s="76" t="s">
        <v>1595</v>
      </c>
      <c r="B1224" s="77" t="s">
        <v>147</v>
      </c>
      <c r="C1224" s="101"/>
      <c r="D1224" s="163"/>
      <c r="E1224" s="164"/>
      <c r="F1224" s="378"/>
      <c r="G1224" s="405"/>
      <c r="H1224" s="378"/>
      <c r="I1224" s="106"/>
      <c r="J1224" s="106"/>
      <c r="K1224" s="106"/>
      <c r="L1224" s="106"/>
    </row>
    <row r="1225" spans="1:12" hidden="1" outlineLevel="1" x14ac:dyDescent="0.25">
      <c r="A1225" s="76" t="s">
        <v>1596</v>
      </c>
      <c r="B1225" s="82" t="s">
        <v>1580</v>
      </c>
      <c r="C1225" s="101"/>
      <c r="D1225" s="163"/>
      <c r="E1225" s="164"/>
      <c r="F1225" s="378"/>
      <c r="G1225" s="405"/>
      <c r="H1225" s="378"/>
      <c r="I1225" s="106"/>
      <c r="J1225" s="106"/>
      <c r="K1225" s="106"/>
      <c r="L1225" s="106"/>
    </row>
    <row r="1226" spans="1:12" hidden="1" outlineLevel="1" x14ac:dyDescent="0.25">
      <c r="A1226" s="76" t="s">
        <v>1597</v>
      </c>
      <c r="B1226" s="82" t="s">
        <v>1582</v>
      </c>
      <c r="C1226" s="101"/>
      <c r="D1226" s="163"/>
      <c r="E1226" s="164"/>
      <c r="F1226" s="378"/>
      <c r="G1226" s="405"/>
      <c r="H1226" s="378"/>
      <c r="I1226" s="106"/>
      <c r="J1226" s="106"/>
      <c r="K1226" s="106"/>
      <c r="L1226" s="106"/>
    </row>
    <row r="1227" spans="1:12" hidden="1" outlineLevel="1" x14ac:dyDescent="0.25">
      <c r="A1227" s="76" t="s">
        <v>1598</v>
      </c>
      <c r="B1227" s="82" t="s">
        <v>1584</v>
      </c>
      <c r="C1227" s="101"/>
      <c r="D1227" s="163"/>
      <c r="E1227" s="164"/>
      <c r="F1227" s="378"/>
      <c r="G1227" s="405"/>
      <c r="H1227" s="378"/>
      <c r="I1227" s="106"/>
      <c r="J1227" s="106"/>
      <c r="K1227" s="106"/>
      <c r="L1227" s="106"/>
    </row>
    <row r="1228" spans="1:12" hidden="1" outlineLevel="1" x14ac:dyDescent="0.25">
      <c r="A1228" s="76" t="s">
        <v>1599</v>
      </c>
      <c r="B1228" s="82" t="s">
        <v>1586</v>
      </c>
      <c r="C1228" s="101"/>
      <c r="D1228" s="163"/>
      <c r="E1228" s="164"/>
      <c r="F1228" s="378"/>
      <c r="G1228" s="405"/>
      <c r="H1228" s="378"/>
      <c r="I1228" s="106"/>
      <c r="J1228" s="106"/>
      <c r="K1228" s="106"/>
      <c r="L1228" s="106"/>
    </row>
    <row r="1229" spans="1:12" hidden="1" outlineLevel="1" x14ac:dyDescent="0.25">
      <c r="A1229" s="76" t="s">
        <v>1600</v>
      </c>
      <c r="B1229" s="82" t="s">
        <v>1588</v>
      </c>
      <c r="C1229" s="101"/>
      <c r="D1229" s="163"/>
      <c r="E1229" s="164"/>
      <c r="F1229" s="378"/>
      <c r="G1229" s="405"/>
      <c r="H1229" s="378"/>
      <c r="I1229" s="106"/>
      <c r="J1229" s="106"/>
      <c r="K1229" s="106"/>
      <c r="L1229" s="106"/>
    </row>
    <row r="1230" spans="1:12" outlineLevel="1" x14ac:dyDescent="0.25">
      <c r="A1230" s="76" t="s">
        <v>1601</v>
      </c>
      <c r="B1230" s="77" t="s">
        <v>1304</v>
      </c>
      <c r="C1230" s="101"/>
      <c r="D1230" s="163"/>
      <c r="E1230" s="164"/>
      <c r="F1230" s="378"/>
      <c r="G1230" s="405"/>
      <c r="H1230" s="378"/>
      <c r="I1230" s="106"/>
      <c r="J1230" s="106"/>
      <c r="K1230" s="106"/>
      <c r="L1230" s="106"/>
    </row>
    <row r="1231" spans="1:12" hidden="1" outlineLevel="1" x14ac:dyDescent="0.25">
      <c r="A1231" s="76" t="s">
        <v>1602</v>
      </c>
      <c r="B1231" s="82" t="s">
        <v>1580</v>
      </c>
      <c r="C1231" s="101"/>
      <c r="D1231" s="163"/>
      <c r="E1231" s="164"/>
      <c r="F1231" s="378"/>
      <c r="G1231" s="405"/>
      <c r="H1231" s="378"/>
      <c r="I1231" s="106"/>
      <c r="J1231" s="106"/>
      <c r="K1231" s="106"/>
      <c r="L1231" s="106"/>
    </row>
    <row r="1232" spans="1:12" hidden="1" outlineLevel="1" x14ac:dyDescent="0.25">
      <c r="A1232" s="76" t="s">
        <v>1603</v>
      </c>
      <c r="B1232" s="82" t="s">
        <v>1582</v>
      </c>
      <c r="C1232" s="101"/>
      <c r="D1232" s="163"/>
      <c r="E1232" s="164"/>
      <c r="F1232" s="378"/>
      <c r="G1232" s="405"/>
      <c r="H1232" s="378"/>
      <c r="I1232" s="106"/>
      <c r="J1232" s="106"/>
      <c r="K1232" s="106"/>
      <c r="L1232" s="106"/>
    </row>
    <row r="1233" spans="1:12" hidden="1" outlineLevel="1" x14ac:dyDescent="0.25">
      <c r="A1233" s="76" t="s">
        <v>1604</v>
      </c>
      <c r="B1233" s="82" t="s">
        <v>1584</v>
      </c>
      <c r="C1233" s="101"/>
      <c r="D1233" s="163"/>
      <c r="E1233" s="164"/>
      <c r="F1233" s="378"/>
      <c r="G1233" s="405"/>
      <c r="H1233" s="378"/>
      <c r="I1233" s="106"/>
      <c r="J1233" s="106"/>
      <c r="K1233" s="106"/>
      <c r="L1233" s="106"/>
    </row>
    <row r="1234" spans="1:12" hidden="1" outlineLevel="1" x14ac:dyDescent="0.25">
      <c r="A1234" s="76" t="s">
        <v>1605</v>
      </c>
      <c r="B1234" s="82" t="s">
        <v>1586</v>
      </c>
      <c r="C1234" s="101"/>
      <c r="D1234" s="163"/>
      <c r="E1234" s="164"/>
      <c r="F1234" s="378"/>
      <c r="G1234" s="405"/>
      <c r="H1234" s="378"/>
      <c r="I1234" s="106"/>
      <c r="J1234" s="106"/>
      <c r="K1234" s="106"/>
      <c r="L1234" s="106"/>
    </row>
    <row r="1235" spans="1:12" hidden="1" outlineLevel="1" x14ac:dyDescent="0.25">
      <c r="A1235" s="76" t="s">
        <v>1606</v>
      </c>
      <c r="B1235" s="82" t="s">
        <v>1588</v>
      </c>
      <c r="C1235" s="101"/>
      <c r="D1235" s="163"/>
      <c r="E1235" s="164"/>
      <c r="F1235" s="378"/>
      <c r="G1235" s="405"/>
      <c r="H1235" s="378"/>
      <c r="I1235" s="106"/>
      <c r="J1235" s="106"/>
      <c r="K1235" s="106"/>
      <c r="L1235" s="106"/>
    </row>
    <row r="1236" spans="1:12" outlineLevel="1" x14ac:dyDescent="0.25">
      <c r="A1236" s="76" t="s">
        <v>1607</v>
      </c>
      <c r="B1236" s="77" t="s">
        <v>1311</v>
      </c>
      <c r="C1236" s="101"/>
      <c r="D1236" s="163"/>
      <c r="E1236" s="164"/>
      <c r="F1236" s="378"/>
      <c r="G1236" s="405"/>
      <c r="H1236" s="378"/>
      <c r="I1236" s="106"/>
      <c r="J1236" s="106"/>
      <c r="K1236" s="106"/>
      <c r="L1236" s="106"/>
    </row>
    <row r="1237" spans="1:12" hidden="1" outlineLevel="1" x14ac:dyDescent="0.25">
      <c r="A1237" s="76" t="s">
        <v>1608</v>
      </c>
      <c r="B1237" s="82" t="s">
        <v>1580</v>
      </c>
      <c r="C1237" s="101"/>
      <c r="D1237" s="163"/>
      <c r="E1237" s="164"/>
      <c r="F1237" s="378"/>
      <c r="G1237" s="405"/>
      <c r="H1237" s="378"/>
      <c r="I1237" s="106"/>
      <c r="J1237" s="106"/>
      <c r="K1237" s="106"/>
      <c r="L1237" s="106"/>
    </row>
    <row r="1238" spans="1:12" hidden="1" outlineLevel="1" x14ac:dyDescent="0.25">
      <c r="A1238" s="76" t="s">
        <v>1609</v>
      </c>
      <c r="B1238" s="82" t="s">
        <v>1582</v>
      </c>
      <c r="C1238" s="101"/>
      <c r="D1238" s="163"/>
      <c r="E1238" s="164"/>
      <c r="F1238" s="378"/>
      <c r="G1238" s="405"/>
      <c r="H1238" s="378"/>
      <c r="I1238" s="106"/>
      <c r="J1238" s="106"/>
      <c r="K1238" s="106"/>
      <c r="L1238" s="106"/>
    </row>
    <row r="1239" spans="1:12" hidden="1" outlineLevel="1" x14ac:dyDescent="0.25">
      <c r="A1239" s="76" t="s">
        <v>1610</v>
      </c>
      <c r="B1239" s="82" t="s">
        <v>1584</v>
      </c>
      <c r="C1239" s="101"/>
      <c r="D1239" s="163"/>
      <c r="E1239" s="164"/>
      <c r="F1239" s="378"/>
      <c r="G1239" s="405"/>
      <c r="H1239" s="378"/>
      <c r="I1239" s="106"/>
      <c r="J1239" s="106"/>
      <c r="K1239" s="106"/>
      <c r="L1239" s="106"/>
    </row>
    <row r="1240" spans="1:12" hidden="1" outlineLevel="1" x14ac:dyDescent="0.25">
      <c r="A1240" s="76" t="s">
        <v>1611</v>
      </c>
      <c r="B1240" s="82" t="s">
        <v>1586</v>
      </c>
      <c r="C1240" s="101"/>
      <c r="D1240" s="163"/>
      <c r="E1240" s="164"/>
      <c r="F1240" s="378"/>
      <c r="G1240" s="405"/>
      <c r="H1240" s="378"/>
      <c r="I1240" s="106"/>
      <c r="J1240" s="106"/>
      <c r="K1240" s="106"/>
      <c r="L1240" s="106"/>
    </row>
    <row r="1241" spans="1:12" hidden="1" outlineLevel="1" x14ac:dyDescent="0.25">
      <c r="A1241" s="76" t="s">
        <v>1612</v>
      </c>
      <c r="B1241" s="82" t="s">
        <v>1588</v>
      </c>
      <c r="C1241" s="101"/>
      <c r="D1241" s="163"/>
      <c r="E1241" s="164"/>
      <c r="F1241" s="378"/>
      <c r="G1241" s="405"/>
      <c r="H1241" s="378"/>
      <c r="I1241" s="106"/>
      <c r="J1241" s="106"/>
      <c r="K1241" s="106"/>
      <c r="L1241" s="106"/>
    </row>
    <row r="1242" spans="1:12" outlineLevel="1" x14ac:dyDescent="0.25">
      <c r="A1242" s="76" t="s">
        <v>1613</v>
      </c>
      <c r="B1242" s="77" t="s">
        <v>1318</v>
      </c>
      <c r="C1242" s="101"/>
      <c r="D1242" s="163"/>
      <c r="E1242" s="164"/>
      <c r="F1242" s="378"/>
      <c r="G1242" s="405"/>
      <c r="H1242" s="378"/>
      <c r="I1242" s="106"/>
      <c r="J1242" s="106"/>
      <c r="K1242" s="106"/>
      <c r="L1242" s="106"/>
    </row>
    <row r="1243" spans="1:12" hidden="1" outlineLevel="1" x14ac:dyDescent="0.25">
      <c r="A1243" s="76" t="s">
        <v>1614</v>
      </c>
      <c r="B1243" s="82" t="s">
        <v>1580</v>
      </c>
      <c r="C1243" s="101"/>
      <c r="D1243" s="163"/>
      <c r="E1243" s="164"/>
      <c r="F1243" s="378"/>
      <c r="G1243" s="405"/>
      <c r="H1243" s="378"/>
      <c r="I1243" s="106"/>
      <c r="J1243" s="106"/>
      <c r="K1243" s="106"/>
      <c r="L1243" s="106"/>
    </row>
    <row r="1244" spans="1:12" hidden="1" outlineLevel="1" x14ac:dyDescent="0.25">
      <c r="A1244" s="76" t="s">
        <v>1615</v>
      </c>
      <c r="B1244" s="82" t="s">
        <v>1582</v>
      </c>
      <c r="C1244" s="101"/>
      <c r="D1244" s="163"/>
      <c r="E1244" s="164"/>
      <c r="F1244" s="378"/>
      <c r="G1244" s="405"/>
      <c r="H1244" s="378"/>
      <c r="I1244" s="106"/>
      <c r="J1244" s="106"/>
      <c r="K1244" s="106"/>
      <c r="L1244" s="106"/>
    </row>
    <row r="1245" spans="1:12" hidden="1" outlineLevel="1" x14ac:dyDescent="0.25">
      <c r="A1245" s="76" t="s">
        <v>1616</v>
      </c>
      <c r="B1245" s="82" t="s">
        <v>1584</v>
      </c>
      <c r="C1245" s="101"/>
      <c r="D1245" s="163"/>
      <c r="E1245" s="164"/>
      <c r="F1245" s="378"/>
      <c r="G1245" s="405"/>
      <c r="H1245" s="378"/>
      <c r="I1245" s="106"/>
      <c r="J1245" s="106"/>
      <c r="K1245" s="106"/>
      <c r="L1245" s="106"/>
    </row>
    <row r="1246" spans="1:12" hidden="1" outlineLevel="1" x14ac:dyDescent="0.25">
      <c r="A1246" s="76" t="s">
        <v>1617</v>
      </c>
      <c r="B1246" s="82" t="s">
        <v>1586</v>
      </c>
      <c r="C1246" s="101"/>
      <c r="D1246" s="163"/>
      <c r="E1246" s="164"/>
      <c r="F1246" s="378"/>
      <c r="G1246" s="405"/>
      <c r="H1246" s="378"/>
      <c r="I1246" s="106"/>
      <c r="J1246" s="106"/>
      <c r="K1246" s="106"/>
      <c r="L1246" s="106"/>
    </row>
    <row r="1247" spans="1:12" hidden="1" outlineLevel="1" x14ac:dyDescent="0.25">
      <c r="A1247" s="76" t="s">
        <v>1618</v>
      </c>
      <c r="B1247" s="82" t="s">
        <v>1588</v>
      </c>
      <c r="C1247" s="101"/>
      <c r="D1247" s="163"/>
      <c r="E1247" s="164"/>
      <c r="F1247" s="378"/>
      <c r="G1247" s="405"/>
      <c r="H1247" s="378"/>
      <c r="I1247" s="106"/>
      <c r="J1247" s="106"/>
      <c r="K1247" s="106"/>
      <c r="L1247" s="106"/>
    </row>
    <row r="1248" spans="1:12" outlineLevel="1" x14ac:dyDescent="0.25">
      <c r="A1248" s="76" t="s">
        <v>1619</v>
      </c>
      <c r="B1248" s="77" t="s">
        <v>1325</v>
      </c>
      <c r="C1248" s="101"/>
      <c r="D1248" s="163"/>
      <c r="E1248" s="164"/>
      <c r="F1248" s="378"/>
      <c r="G1248" s="405"/>
      <c r="H1248" s="378"/>
      <c r="I1248" s="106"/>
      <c r="J1248" s="106"/>
      <c r="K1248" s="106"/>
      <c r="L1248" s="106"/>
    </row>
    <row r="1249" spans="1:12" hidden="1" outlineLevel="1" x14ac:dyDescent="0.25">
      <c r="A1249" s="76" t="s">
        <v>1620</v>
      </c>
      <c r="B1249" s="82" t="s">
        <v>1580</v>
      </c>
      <c r="C1249" s="101"/>
      <c r="D1249" s="163"/>
      <c r="E1249" s="164"/>
      <c r="F1249" s="378"/>
      <c r="G1249" s="405"/>
      <c r="H1249" s="378"/>
      <c r="I1249" s="106"/>
      <c r="J1249" s="106"/>
      <c r="K1249" s="106"/>
      <c r="L1249" s="106"/>
    </row>
    <row r="1250" spans="1:12" hidden="1" outlineLevel="1" x14ac:dyDescent="0.25">
      <c r="A1250" s="76" t="s">
        <v>1621</v>
      </c>
      <c r="B1250" s="82" t="s">
        <v>1582</v>
      </c>
      <c r="C1250" s="101"/>
      <c r="D1250" s="163"/>
      <c r="E1250" s="164"/>
      <c r="F1250" s="378"/>
      <c r="G1250" s="405"/>
      <c r="H1250" s="378"/>
      <c r="I1250" s="106"/>
      <c r="J1250" s="106"/>
      <c r="K1250" s="106"/>
      <c r="L1250" s="106"/>
    </row>
    <row r="1251" spans="1:12" hidden="1" outlineLevel="1" x14ac:dyDescent="0.25">
      <c r="A1251" s="76" t="s">
        <v>1622</v>
      </c>
      <c r="B1251" s="82" t="s">
        <v>1584</v>
      </c>
      <c r="C1251" s="101"/>
      <c r="D1251" s="163"/>
      <c r="E1251" s="164"/>
      <c r="F1251" s="378"/>
      <c r="G1251" s="405"/>
      <c r="H1251" s="378"/>
      <c r="I1251" s="106"/>
      <c r="J1251" s="106"/>
      <c r="K1251" s="106"/>
      <c r="L1251" s="106"/>
    </row>
    <row r="1252" spans="1:12" hidden="1" outlineLevel="1" x14ac:dyDescent="0.25">
      <c r="A1252" s="76" t="s">
        <v>1623</v>
      </c>
      <c r="B1252" s="82" t="s">
        <v>1586</v>
      </c>
      <c r="C1252" s="101"/>
      <c r="D1252" s="163"/>
      <c r="E1252" s="164"/>
      <c r="F1252" s="378"/>
      <c r="G1252" s="405"/>
      <c r="H1252" s="378"/>
      <c r="I1252" s="106"/>
      <c r="J1252" s="106"/>
      <c r="K1252" s="106"/>
      <c r="L1252" s="106"/>
    </row>
    <row r="1253" spans="1:12" hidden="1" outlineLevel="1" x14ac:dyDescent="0.25">
      <c r="A1253" s="76" t="s">
        <v>1624</v>
      </c>
      <c r="B1253" s="82" t="s">
        <v>1588</v>
      </c>
      <c r="C1253" s="101"/>
      <c r="D1253" s="163"/>
      <c r="E1253" s="164"/>
      <c r="F1253" s="378"/>
      <c r="G1253" s="405"/>
      <c r="H1253" s="378"/>
      <c r="I1253" s="106"/>
      <c r="J1253" s="106"/>
      <c r="K1253" s="106"/>
      <c r="L1253" s="106"/>
    </row>
    <row r="1254" spans="1:12" outlineLevel="1" x14ac:dyDescent="0.25">
      <c r="A1254" s="76" t="s">
        <v>1625</v>
      </c>
      <c r="B1254" s="77" t="s">
        <v>155</v>
      </c>
      <c r="C1254" s="101"/>
      <c r="D1254" s="163"/>
      <c r="E1254" s="164"/>
      <c r="F1254" s="378"/>
      <c r="G1254" s="405"/>
      <c r="H1254" s="378"/>
      <c r="I1254" s="106"/>
      <c r="J1254" s="106"/>
      <c r="K1254" s="106"/>
      <c r="L1254" s="106"/>
    </row>
    <row r="1255" spans="1:12" hidden="1" outlineLevel="1" x14ac:dyDescent="0.25">
      <c r="A1255" s="76" t="s">
        <v>1626</v>
      </c>
      <c r="B1255" s="82" t="s">
        <v>1580</v>
      </c>
      <c r="C1255" s="101"/>
      <c r="D1255" s="163"/>
      <c r="E1255" s="164"/>
      <c r="F1255" s="378"/>
      <c r="G1255" s="405"/>
      <c r="H1255" s="378"/>
      <c r="I1255" s="106"/>
      <c r="J1255" s="106"/>
      <c r="K1255" s="106"/>
      <c r="L1255" s="106"/>
    </row>
    <row r="1256" spans="1:12" hidden="1" outlineLevel="1" x14ac:dyDescent="0.25">
      <c r="A1256" s="76" t="s">
        <v>1627</v>
      </c>
      <c r="B1256" s="82" t="s">
        <v>1582</v>
      </c>
      <c r="C1256" s="101"/>
      <c r="D1256" s="163"/>
      <c r="E1256" s="164"/>
      <c r="F1256" s="378"/>
      <c r="G1256" s="405"/>
      <c r="H1256" s="378"/>
      <c r="I1256" s="106"/>
      <c r="J1256" s="106"/>
      <c r="K1256" s="106"/>
      <c r="L1256" s="106"/>
    </row>
    <row r="1257" spans="1:12" hidden="1" outlineLevel="1" x14ac:dyDescent="0.25">
      <c r="A1257" s="76" t="s">
        <v>1628</v>
      </c>
      <c r="B1257" s="82" t="s">
        <v>1584</v>
      </c>
      <c r="C1257" s="101"/>
      <c r="D1257" s="163"/>
      <c r="E1257" s="164"/>
      <c r="F1257" s="378"/>
      <c r="G1257" s="405"/>
      <c r="H1257" s="378"/>
      <c r="I1257" s="106"/>
      <c r="J1257" s="106"/>
      <c r="K1257" s="106"/>
      <c r="L1257" s="106"/>
    </row>
    <row r="1258" spans="1:12" hidden="1" outlineLevel="1" x14ac:dyDescent="0.25">
      <c r="A1258" s="76" t="s">
        <v>1629</v>
      </c>
      <c r="B1258" s="82" t="s">
        <v>1586</v>
      </c>
      <c r="C1258" s="101"/>
      <c r="D1258" s="163"/>
      <c r="E1258" s="164"/>
      <c r="F1258" s="378"/>
      <c r="G1258" s="405"/>
      <c r="H1258" s="378"/>
      <c r="I1258" s="106"/>
      <c r="J1258" s="106"/>
      <c r="K1258" s="106"/>
      <c r="L1258" s="106"/>
    </row>
    <row r="1259" spans="1:12" hidden="1" outlineLevel="1" x14ac:dyDescent="0.25">
      <c r="A1259" s="76" t="s">
        <v>1630</v>
      </c>
      <c r="B1259" s="82" t="s">
        <v>1588</v>
      </c>
      <c r="C1259" s="101"/>
      <c r="D1259" s="163"/>
      <c r="E1259" s="164"/>
      <c r="F1259" s="378"/>
      <c r="G1259" s="405"/>
      <c r="H1259" s="378"/>
      <c r="I1259" s="106"/>
      <c r="J1259" s="106"/>
      <c r="K1259" s="106"/>
      <c r="L1259" s="106"/>
    </row>
    <row r="1260" spans="1:12" outlineLevel="1" x14ac:dyDescent="0.25">
      <c r="A1260" s="76" t="s">
        <v>1631</v>
      </c>
      <c r="B1260" s="77" t="s">
        <v>159</v>
      </c>
      <c r="C1260" s="101"/>
      <c r="D1260" s="163"/>
      <c r="E1260" s="164"/>
      <c r="F1260" s="378"/>
      <c r="G1260" s="405"/>
      <c r="H1260" s="378"/>
      <c r="I1260" s="106"/>
      <c r="J1260" s="106"/>
      <c r="K1260" s="106"/>
      <c r="L1260" s="106"/>
    </row>
    <row r="1261" spans="1:12" hidden="1" outlineLevel="1" x14ac:dyDescent="0.25">
      <c r="A1261" s="76" t="s">
        <v>1632</v>
      </c>
      <c r="B1261" s="82" t="s">
        <v>1580</v>
      </c>
      <c r="C1261" s="101"/>
      <c r="D1261" s="163"/>
      <c r="E1261" s="164"/>
      <c r="F1261" s="378"/>
      <c r="G1261" s="405"/>
      <c r="H1261" s="378"/>
      <c r="I1261" s="106"/>
      <c r="J1261" s="106"/>
      <c r="K1261" s="106"/>
      <c r="L1261" s="106"/>
    </row>
    <row r="1262" spans="1:12" hidden="1" outlineLevel="1" x14ac:dyDescent="0.25">
      <c r="A1262" s="76" t="s">
        <v>1633</v>
      </c>
      <c r="B1262" s="82" t="s">
        <v>1582</v>
      </c>
      <c r="C1262" s="101"/>
      <c r="D1262" s="163"/>
      <c r="E1262" s="164"/>
      <c r="F1262" s="378"/>
      <c r="G1262" s="405"/>
      <c r="H1262" s="378"/>
      <c r="I1262" s="106"/>
      <c r="J1262" s="106"/>
      <c r="K1262" s="106"/>
      <c r="L1262" s="106"/>
    </row>
    <row r="1263" spans="1:12" hidden="1" outlineLevel="1" x14ac:dyDescent="0.25">
      <c r="A1263" s="76" t="s">
        <v>1634</v>
      </c>
      <c r="B1263" s="82" t="s">
        <v>1584</v>
      </c>
      <c r="C1263" s="101"/>
      <c r="D1263" s="163"/>
      <c r="E1263" s="164"/>
      <c r="F1263" s="378"/>
      <c r="G1263" s="405"/>
      <c r="H1263" s="378"/>
      <c r="I1263" s="106"/>
      <c r="J1263" s="106"/>
      <c r="K1263" s="106"/>
      <c r="L1263" s="106"/>
    </row>
    <row r="1264" spans="1:12" hidden="1" outlineLevel="1" x14ac:dyDescent="0.25">
      <c r="A1264" s="76" t="s">
        <v>1635</v>
      </c>
      <c r="B1264" s="82" t="s">
        <v>1586</v>
      </c>
      <c r="C1264" s="101"/>
      <c r="D1264" s="163"/>
      <c r="E1264" s="164"/>
      <c r="F1264" s="378"/>
      <c r="G1264" s="405"/>
      <c r="H1264" s="378"/>
      <c r="I1264" s="106"/>
      <c r="J1264" s="106"/>
      <c r="K1264" s="106"/>
      <c r="L1264" s="106"/>
    </row>
    <row r="1265" spans="1:12" hidden="1" outlineLevel="1" x14ac:dyDescent="0.25">
      <c r="A1265" s="76" t="s">
        <v>1636</v>
      </c>
      <c r="B1265" s="82" t="s">
        <v>1588</v>
      </c>
      <c r="C1265" s="101"/>
      <c r="D1265" s="163"/>
      <c r="E1265" s="164"/>
      <c r="F1265" s="378"/>
      <c r="G1265" s="405"/>
      <c r="H1265" s="378"/>
      <c r="I1265" s="106"/>
      <c r="J1265" s="106"/>
      <c r="K1265" s="106"/>
      <c r="L1265" s="106"/>
    </row>
    <row r="1266" spans="1:12" collapsed="1" x14ac:dyDescent="0.25">
      <c r="A1266" s="69" t="s">
        <v>1637</v>
      </c>
      <c r="B1266" s="232" t="s">
        <v>1344</v>
      </c>
      <c r="C1266" s="233"/>
      <c r="D1266" s="165"/>
      <c r="E1266" s="166"/>
      <c r="F1266" s="395"/>
      <c r="G1266" s="408"/>
      <c r="H1266" s="395"/>
      <c r="I1266" s="109"/>
      <c r="J1266" s="109"/>
      <c r="K1266" s="109"/>
      <c r="L1266" s="109"/>
    </row>
    <row r="1267" spans="1:12" outlineLevel="1" x14ac:dyDescent="0.25">
      <c r="A1267" s="76" t="s">
        <v>1638</v>
      </c>
      <c r="B1267" s="77" t="s">
        <v>137</v>
      </c>
      <c r="C1267" s="101"/>
      <c r="D1267" s="163"/>
      <c r="E1267" s="164"/>
      <c r="F1267" s="378"/>
      <c r="G1267" s="405"/>
      <c r="H1267" s="378"/>
      <c r="I1267" s="106"/>
      <c r="J1267" s="106"/>
      <c r="K1267" s="106"/>
      <c r="L1267" s="106"/>
    </row>
    <row r="1268" spans="1:12" hidden="1" outlineLevel="1" x14ac:dyDescent="0.25">
      <c r="A1268" s="76" t="s">
        <v>1639</v>
      </c>
      <c r="B1268" s="82" t="s">
        <v>1580</v>
      </c>
      <c r="C1268" s="101"/>
      <c r="D1268" s="163"/>
      <c r="E1268" s="164"/>
      <c r="F1268" s="378"/>
      <c r="G1268" s="405"/>
      <c r="H1268" s="378"/>
      <c r="I1268" s="106"/>
      <c r="J1268" s="106"/>
      <c r="K1268" s="106"/>
      <c r="L1268" s="106"/>
    </row>
    <row r="1269" spans="1:12" hidden="1" outlineLevel="1" x14ac:dyDescent="0.25">
      <c r="A1269" s="76" t="s">
        <v>1640</v>
      </c>
      <c r="B1269" s="82" t="s">
        <v>1582</v>
      </c>
      <c r="C1269" s="101"/>
      <c r="D1269" s="163"/>
      <c r="E1269" s="164"/>
      <c r="F1269" s="378"/>
      <c r="G1269" s="405"/>
      <c r="H1269" s="378"/>
      <c r="I1269" s="106"/>
      <c r="J1269" s="106"/>
      <c r="K1269" s="106"/>
      <c r="L1269" s="106"/>
    </row>
    <row r="1270" spans="1:12" hidden="1" outlineLevel="1" x14ac:dyDescent="0.25">
      <c r="A1270" s="76" t="s">
        <v>1641</v>
      </c>
      <c r="B1270" s="82" t="s">
        <v>1584</v>
      </c>
      <c r="C1270" s="101"/>
      <c r="D1270" s="163"/>
      <c r="E1270" s="164"/>
      <c r="F1270" s="378"/>
      <c r="G1270" s="405"/>
      <c r="H1270" s="378"/>
      <c r="I1270" s="106"/>
      <c r="J1270" s="106"/>
      <c r="K1270" s="106"/>
      <c r="L1270" s="106"/>
    </row>
    <row r="1271" spans="1:12" hidden="1" outlineLevel="1" x14ac:dyDescent="0.25">
      <c r="A1271" s="76" t="s">
        <v>1642</v>
      </c>
      <c r="B1271" s="82" t="s">
        <v>1586</v>
      </c>
      <c r="C1271" s="101"/>
      <c r="D1271" s="163"/>
      <c r="E1271" s="164"/>
      <c r="F1271" s="378"/>
      <c r="G1271" s="405"/>
      <c r="H1271" s="378"/>
      <c r="I1271" s="106"/>
      <c r="J1271" s="106"/>
      <c r="K1271" s="106"/>
      <c r="L1271" s="106"/>
    </row>
    <row r="1272" spans="1:12" hidden="1" outlineLevel="1" x14ac:dyDescent="0.25">
      <c r="A1272" s="76" t="s">
        <v>1643</v>
      </c>
      <c r="B1272" s="82" t="s">
        <v>1588</v>
      </c>
      <c r="C1272" s="101"/>
      <c r="D1272" s="163"/>
      <c r="E1272" s="164"/>
      <c r="F1272" s="378"/>
      <c r="G1272" s="405"/>
      <c r="H1272" s="378"/>
      <c r="I1272" s="106"/>
      <c r="J1272" s="106"/>
      <c r="K1272" s="106"/>
      <c r="L1272" s="106"/>
    </row>
    <row r="1273" spans="1:12" outlineLevel="1" x14ac:dyDescent="0.25">
      <c r="A1273" s="76" t="s">
        <v>1644</v>
      </c>
      <c r="B1273" s="207" t="s">
        <v>143</v>
      </c>
      <c r="C1273" s="101"/>
      <c r="D1273" s="163"/>
      <c r="E1273" s="164"/>
      <c r="F1273" s="378"/>
      <c r="G1273" s="405"/>
      <c r="H1273" s="378"/>
      <c r="I1273" s="106"/>
      <c r="J1273" s="106"/>
      <c r="K1273" s="106"/>
      <c r="L1273" s="106"/>
    </row>
    <row r="1274" spans="1:12" hidden="1" outlineLevel="1" x14ac:dyDescent="0.25">
      <c r="A1274" s="76" t="s">
        <v>1645</v>
      </c>
      <c r="B1274" s="82" t="s">
        <v>1580</v>
      </c>
      <c r="C1274" s="101"/>
      <c r="D1274" s="163"/>
      <c r="E1274" s="164"/>
      <c r="F1274" s="378"/>
      <c r="G1274" s="405"/>
      <c r="H1274" s="378"/>
      <c r="I1274" s="106"/>
      <c r="J1274" s="106"/>
      <c r="K1274" s="106"/>
      <c r="L1274" s="106"/>
    </row>
    <row r="1275" spans="1:12" hidden="1" outlineLevel="1" x14ac:dyDescent="0.25">
      <c r="A1275" s="76" t="s">
        <v>1646</v>
      </c>
      <c r="B1275" s="82" t="s">
        <v>1582</v>
      </c>
      <c r="C1275" s="101"/>
      <c r="D1275" s="163"/>
      <c r="E1275" s="164"/>
      <c r="F1275" s="378"/>
      <c r="G1275" s="405"/>
      <c r="H1275" s="378"/>
      <c r="I1275" s="106"/>
      <c r="J1275" s="106"/>
      <c r="K1275" s="106"/>
      <c r="L1275" s="106"/>
    </row>
    <row r="1276" spans="1:12" hidden="1" outlineLevel="1" x14ac:dyDescent="0.25">
      <c r="A1276" s="76" t="s">
        <v>1647</v>
      </c>
      <c r="B1276" s="82" t="s">
        <v>1584</v>
      </c>
      <c r="C1276" s="101"/>
      <c r="D1276" s="163"/>
      <c r="E1276" s="164"/>
      <c r="F1276" s="378"/>
      <c r="G1276" s="405"/>
      <c r="H1276" s="378"/>
      <c r="I1276" s="106"/>
      <c r="J1276" s="106"/>
      <c r="K1276" s="106"/>
      <c r="L1276" s="106"/>
    </row>
    <row r="1277" spans="1:12" hidden="1" outlineLevel="1" x14ac:dyDescent="0.25">
      <c r="A1277" s="76" t="s">
        <v>1648</v>
      </c>
      <c r="B1277" s="82" t="s">
        <v>1586</v>
      </c>
      <c r="C1277" s="101"/>
      <c r="D1277" s="163"/>
      <c r="E1277" s="164"/>
      <c r="F1277" s="378"/>
      <c r="G1277" s="405"/>
      <c r="H1277" s="378"/>
      <c r="I1277" s="106"/>
      <c r="J1277" s="106"/>
      <c r="K1277" s="106"/>
      <c r="L1277" s="106"/>
    </row>
    <row r="1278" spans="1:12" hidden="1" outlineLevel="1" x14ac:dyDescent="0.25">
      <c r="A1278" s="76" t="s">
        <v>1649</v>
      </c>
      <c r="B1278" s="82" t="s">
        <v>1588</v>
      </c>
      <c r="C1278" s="101"/>
      <c r="D1278" s="163"/>
      <c r="E1278" s="164"/>
      <c r="F1278" s="378"/>
      <c r="G1278" s="405"/>
      <c r="H1278" s="378"/>
      <c r="I1278" s="106"/>
      <c r="J1278" s="106"/>
      <c r="K1278" s="106"/>
      <c r="L1278" s="106"/>
    </row>
    <row r="1279" spans="1:12" outlineLevel="1" x14ac:dyDescent="0.25">
      <c r="A1279" s="76" t="s">
        <v>1650</v>
      </c>
      <c r="B1279" s="77" t="s">
        <v>147</v>
      </c>
      <c r="C1279" s="101"/>
      <c r="D1279" s="163"/>
      <c r="E1279" s="164"/>
      <c r="F1279" s="378"/>
      <c r="G1279" s="405"/>
      <c r="H1279" s="378"/>
      <c r="I1279" s="106"/>
      <c r="J1279" s="106"/>
      <c r="K1279" s="106"/>
      <c r="L1279" s="106"/>
    </row>
    <row r="1280" spans="1:12" hidden="1" outlineLevel="1" x14ac:dyDescent="0.25">
      <c r="A1280" s="76" t="s">
        <v>1651</v>
      </c>
      <c r="B1280" s="82" t="s">
        <v>1580</v>
      </c>
      <c r="C1280" s="101"/>
      <c r="D1280" s="163"/>
      <c r="E1280" s="164"/>
      <c r="F1280" s="378"/>
      <c r="G1280" s="405"/>
      <c r="H1280" s="378"/>
      <c r="I1280" s="106"/>
      <c r="J1280" s="106"/>
      <c r="K1280" s="106"/>
      <c r="L1280" s="106"/>
    </row>
    <row r="1281" spans="1:12" hidden="1" outlineLevel="1" x14ac:dyDescent="0.25">
      <c r="A1281" s="76" t="s">
        <v>1652</v>
      </c>
      <c r="B1281" s="82" t="s">
        <v>1582</v>
      </c>
      <c r="C1281" s="101"/>
      <c r="D1281" s="163"/>
      <c r="E1281" s="164"/>
      <c r="F1281" s="378"/>
      <c r="G1281" s="405"/>
      <c r="H1281" s="378"/>
      <c r="I1281" s="106"/>
      <c r="J1281" s="106"/>
      <c r="K1281" s="106"/>
      <c r="L1281" s="106"/>
    </row>
    <row r="1282" spans="1:12" hidden="1" outlineLevel="1" x14ac:dyDescent="0.25">
      <c r="A1282" s="76" t="s">
        <v>1653</v>
      </c>
      <c r="B1282" s="82" t="s">
        <v>1584</v>
      </c>
      <c r="C1282" s="101"/>
      <c r="D1282" s="163"/>
      <c r="E1282" s="164"/>
      <c r="F1282" s="378"/>
      <c r="G1282" s="405"/>
      <c r="H1282" s="378"/>
      <c r="I1282" s="106"/>
      <c r="J1282" s="106"/>
      <c r="K1282" s="106"/>
      <c r="L1282" s="106"/>
    </row>
    <row r="1283" spans="1:12" hidden="1" outlineLevel="1" x14ac:dyDescent="0.25">
      <c r="A1283" s="76" t="s">
        <v>1654</v>
      </c>
      <c r="B1283" s="82" t="s">
        <v>1586</v>
      </c>
      <c r="C1283" s="101"/>
      <c r="D1283" s="163"/>
      <c r="E1283" s="164"/>
      <c r="F1283" s="378"/>
      <c r="G1283" s="405"/>
      <c r="H1283" s="378"/>
      <c r="I1283" s="106"/>
      <c r="J1283" s="106"/>
      <c r="K1283" s="106"/>
      <c r="L1283" s="106"/>
    </row>
    <row r="1284" spans="1:12" hidden="1" outlineLevel="1" x14ac:dyDescent="0.25">
      <c r="A1284" s="76" t="s">
        <v>1655</v>
      </c>
      <c r="B1284" s="82" t="s">
        <v>1588</v>
      </c>
      <c r="C1284" s="101"/>
      <c r="D1284" s="163"/>
      <c r="E1284" s="164"/>
      <c r="F1284" s="378"/>
      <c r="G1284" s="405"/>
      <c r="H1284" s="378"/>
      <c r="I1284" s="106"/>
      <c r="J1284" s="106"/>
      <c r="K1284" s="106"/>
      <c r="L1284" s="106"/>
    </row>
    <row r="1285" spans="1:12" outlineLevel="1" x14ac:dyDescent="0.25">
      <c r="A1285" s="76" t="s">
        <v>1656</v>
      </c>
      <c r="B1285" s="77" t="s">
        <v>1304</v>
      </c>
      <c r="C1285" s="101"/>
      <c r="D1285" s="163"/>
      <c r="E1285" s="164"/>
      <c r="F1285" s="378"/>
      <c r="G1285" s="405"/>
      <c r="H1285" s="378"/>
      <c r="I1285" s="106"/>
      <c r="J1285" s="106"/>
      <c r="K1285" s="106"/>
      <c r="L1285" s="106"/>
    </row>
    <row r="1286" spans="1:12" hidden="1" outlineLevel="1" x14ac:dyDescent="0.25">
      <c r="A1286" s="76" t="s">
        <v>1657</v>
      </c>
      <c r="B1286" s="82" t="s">
        <v>1580</v>
      </c>
      <c r="C1286" s="101"/>
      <c r="D1286" s="163"/>
      <c r="E1286" s="164"/>
      <c r="F1286" s="378"/>
      <c r="G1286" s="405"/>
      <c r="H1286" s="378"/>
      <c r="I1286" s="106"/>
      <c r="J1286" s="106"/>
      <c r="K1286" s="106"/>
      <c r="L1286" s="106"/>
    </row>
    <row r="1287" spans="1:12" hidden="1" outlineLevel="1" x14ac:dyDescent="0.25">
      <c r="A1287" s="76" t="s">
        <v>1658</v>
      </c>
      <c r="B1287" s="82" t="s">
        <v>1582</v>
      </c>
      <c r="C1287" s="101"/>
      <c r="D1287" s="163"/>
      <c r="E1287" s="164"/>
      <c r="F1287" s="378"/>
      <c r="G1287" s="405"/>
      <c r="H1287" s="378"/>
      <c r="I1287" s="106"/>
      <c r="J1287" s="106"/>
      <c r="K1287" s="106"/>
      <c r="L1287" s="106"/>
    </row>
    <row r="1288" spans="1:12" hidden="1" outlineLevel="1" x14ac:dyDescent="0.25">
      <c r="A1288" s="76" t="s">
        <v>1659</v>
      </c>
      <c r="B1288" s="82" t="s">
        <v>1584</v>
      </c>
      <c r="C1288" s="101"/>
      <c r="D1288" s="163"/>
      <c r="E1288" s="164"/>
      <c r="F1288" s="378"/>
      <c r="G1288" s="405"/>
      <c r="H1288" s="378"/>
      <c r="I1288" s="106"/>
      <c r="J1288" s="106"/>
      <c r="K1288" s="106"/>
      <c r="L1288" s="106"/>
    </row>
    <row r="1289" spans="1:12" hidden="1" outlineLevel="1" x14ac:dyDescent="0.25">
      <c r="A1289" s="76" t="s">
        <v>1660</v>
      </c>
      <c r="B1289" s="82" t="s">
        <v>1586</v>
      </c>
      <c r="C1289" s="101"/>
      <c r="D1289" s="163"/>
      <c r="E1289" s="164"/>
      <c r="F1289" s="378"/>
      <c r="G1289" s="405"/>
      <c r="H1289" s="378"/>
      <c r="I1289" s="106"/>
      <c r="J1289" s="106"/>
      <c r="K1289" s="106"/>
      <c r="L1289" s="106"/>
    </row>
    <row r="1290" spans="1:12" hidden="1" outlineLevel="1" x14ac:dyDescent="0.25">
      <c r="A1290" s="76" t="s">
        <v>1661</v>
      </c>
      <c r="B1290" s="82" t="s">
        <v>1588</v>
      </c>
      <c r="C1290" s="101"/>
      <c r="D1290" s="163"/>
      <c r="E1290" s="164"/>
      <c r="F1290" s="378"/>
      <c r="G1290" s="405"/>
      <c r="H1290" s="378"/>
      <c r="I1290" s="106"/>
      <c r="J1290" s="106"/>
      <c r="K1290" s="106"/>
      <c r="L1290" s="106"/>
    </row>
    <row r="1291" spans="1:12" outlineLevel="1" x14ac:dyDescent="0.25">
      <c r="A1291" s="76" t="s">
        <v>1662</v>
      </c>
      <c r="B1291" s="77" t="s">
        <v>1311</v>
      </c>
      <c r="C1291" s="101"/>
      <c r="D1291" s="163"/>
      <c r="E1291" s="164"/>
      <c r="F1291" s="378"/>
      <c r="G1291" s="405"/>
      <c r="H1291" s="378"/>
      <c r="I1291" s="106"/>
      <c r="J1291" s="106"/>
      <c r="K1291" s="106"/>
      <c r="L1291" s="106"/>
    </row>
    <row r="1292" spans="1:12" hidden="1" outlineLevel="1" x14ac:dyDescent="0.25">
      <c r="A1292" s="76" t="s">
        <v>1663</v>
      </c>
      <c r="B1292" s="82" t="s">
        <v>1580</v>
      </c>
      <c r="C1292" s="101"/>
      <c r="D1292" s="163"/>
      <c r="E1292" s="164"/>
      <c r="F1292" s="378"/>
      <c r="G1292" s="405"/>
      <c r="H1292" s="378"/>
      <c r="I1292" s="106"/>
      <c r="J1292" s="106"/>
      <c r="K1292" s="106"/>
      <c r="L1292" s="106"/>
    </row>
    <row r="1293" spans="1:12" hidden="1" outlineLevel="1" x14ac:dyDescent="0.25">
      <c r="A1293" s="76" t="s">
        <v>1664</v>
      </c>
      <c r="B1293" s="82" t="s">
        <v>1582</v>
      </c>
      <c r="C1293" s="101"/>
      <c r="D1293" s="163"/>
      <c r="E1293" s="164"/>
      <c r="F1293" s="378"/>
      <c r="G1293" s="405"/>
      <c r="H1293" s="378"/>
      <c r="I1293" s="106"/>
      <c r="J1293" s="106"/>
      <c r="K1293" s="106"/>
      <c r="L1293" s="106"/>
    </row>
    <row r="1294" spans="1:12" hidden="1" outlineLevel="1" x14ac:dyDescent="0.25">
      <c r="A1294" s="76" t="s">
        <v>1665</v>
      </c>
      <c r="B1294" s="82" t="s">
        <v>1584</v>
      </c>
      <c r="C1294" s="101"/>
      <c r="D1294" s="163"/>
      <c r="E1294" s="164"/>
      <c r="F1294" s="378"/>
      <c r="G1294" s="405"/>
      <c r="H1294" s="378"/>
      <c r="I1294" s="106"/>
      <c r="J1294" s="106"/>
      <c r="K1294" s="106"/>
      <c r="L1294" s="106"/>
    </row>
    <row r="1295" spans="1:12" hidden="1" outlineLevel="1" x14ac:dyDescent="0.25">
      <c r="A1295" s="76" t="s">
        <v>1666</v>
      </c>
      <c r="B1295" s="82" t="s">
        <v>1586</v>
      </c>
      <c r="C1295" s="101"/>
      <c r="D1295" s="163"/>
      <c r="E1295" s="164"/>
      <c r="F1295" s="378"/>
      <c r="G1295" s="405"/>
      <c r="H1295" s="378"/>
      <c r="I1295" s="106"/>
      <c r="J1295" s="106"/>
      <c r="K1295" s="106"/>
      <c r="L1295" s="106"/>
    </row>
    <row r="1296" spans="1:12" hidden="1" outlineLevel="1" x14ac:dyDescent="0.25">
      <c r="A1296" s="76" t="s">
        <v>1667</v>
      </c>
      <c r="B1296" s="82" t="s">
        <v>1588</v>
      </c>
      <c r="C1296" s="101"/>
      <c r="D1296" s="163"/>
      <c r="E1296" s="164"/>
      <c r="F1296" s="378"/>
      <c r="G1296" s="405"/>
      <c r="H1296" s="378"/>
      <c r="I1296" s="106"/>
      <c r="J1296" s="106"/>
      <c r="K1296" s="106"/>
      <c r="L1296" s="106"/>
    </row>
    <row r="1297" spans="1:12" outlineLevel="1" x14ac:dyDescent="0.25">
      <c r="A1297" s="76" t="s">
        <v>1668</v>
      </c>
      <c r="B1297" s="77" t="s">
        <v>1318</v>
      </c>
      <c r="C1297" s="101"/>
      <c r="D1297" s="163"/>
      <c r="E1297" s="164"/>
      <c r="F1297" s="378"/>
      <c r="G1297" s="405"/>
      <c r="H1297" s="378"/>
      <c r="I1297" s="106"/>
      <c r="J1297" s="106"/>
      <c r="K1297" s="106"/>
      <c r="L1297" s="106"/>
    </row>
    <row r="1298" spans="1:12" hidden="1" outlineLevel="1" x14ac:dyDescent="0.25">
      <c r="A1298" s="76" t="s">
        <v>1669</v>
      </c>
      <c r="B1298" s="82" t="s">
        <v>1580</v>
      </c>
      <c r="C1298" s="101"/>
      <c r="D1298" s="163"/>
      <c r="E1298" s="164"/>
      <c r="F1298" s="378"/>
      <c r="G1298" s="405"/>
      <c r="H1298" s="378"/>
      <c r="I1298" s="106"/>
      <c r="J1298" s="106"/>
      <c r="K1298" s="106"/>
      <c r="L1298" s="106"/>
    </row>
    <row r="1299" spans="1:12" hidden="1" outlineLevel="1" x14ac:dyDescent="0.25">
      <c r="A1299" s="76" t="s">
        <v>1670</v>
      </c>
      <c r="B1299" s="82" t="s">
        <v>1582</v>
      </c>
      <c r="C1299" s="101"/>
      <c r="D1299" s="163"/>
      <c r="E1299" s="164"/>
      <c r="F1299" s="378"/>
      <c r="G1299" s="405"/>
      <c r="H1299" s="378"/>
      <c r="I1299" s="106"/>
      <c r="J1299" s="106"/>
      <c r="K1299" s="106"/>
      <c r="L1299" s="106"/>
    </row>
    <row r="1300" spans="1:12" hidden="1" outlineLevel="1" x14ac:dyDescent="0.25">
      <c r="A1300" s="76" t="s">
        <v>1671</v>
      </c>
      <c r="B1300" s="82" t="s">
        <v>1584</v>
      </c>
      <c r="C1300" s="101"/>
      <c r="D1300" s="163"/>
      <c r="E1300" s="164"/>
      <c r="F1300" s="378"/>
      <c r="G1300" s="405"/>
      <c r="H1300" s="378"/>
      <c r="I1300" s="106"/>
      <c r="J1300" s="106"/>
      <c r="K1300" s="106"/>
      <c r="L1300" s="106"/>
    </row>
    <row r="1301" spans="1:12" hidden="1" outlineLevel="1" x14ac:dyDescent="0.25">
      <c r="A1301" s="76" t="s">
        <v>1672</v>
      </c>
      <c r="B1301" s="82" t="s">
        <v>1586</v>
      </c>
      <c r="C1301" s="101"/>
      <c r="D1301" s="163"/>
      <c r="E1301" s="164"/>
      <c r="F1301" s="378"/>
      <c r="G1301" s="405"/>
      <c r="H1301" s="378"/>
      <c r="I1301" s="106"/>
      <c r="J1301" s="106"/>
      <c r="K1301" s="106"/>
      <c r="L1301" s="106"/>
    </row>
    <row r="1302" spans="1:12" hidden="1" outlineLevel="1" x14ac:dyDescent="0.25">
      <c r="A1302" s="76" t="s">
        <v>1673</v>
      </c>
      <c r="B1302" s="82" t="s">
        <v>1588</v>
      </c>
      <c r="C1302" s="101"/>
      <c r="D1302" s="163"/>
      <c r="E1302" s="164"/>
      <c r="F1302" s="378"/>
      <c r="G1302" s="405"/>
      <c r="H1302" s="378"/>
      <c r="I1302" s="106"/>
      <c r="J1302" s="106"/>
      <c r="K1302" s="106"/>
      <c r="L1302" s="106"/>
    </row>
    <row r="1303" spans="1:12" outlineLevel="1" x14ac:dyDescent="0.25">
      <c r="A1303" s="76" t="s">
        <v>1674</v>
      </c>
      <c r="B1303" s="77" t="s">
        <v>1325</v>
      </c>
      <c r="C1303" s="101"/>
      <c r="D1303" s="163"/>
      <c r="E1303" s="164"/>
      <c r="F1303" s="378"/>
      <c r="G1303" s="405"/>
      <c r="H1303" s="378"/>
      <c r="I1303" s="106"/>
      <c r="J1303" s="106"/>
      <c r="K1303" s="106"/>
      <c r="L1303" s="106"/>
    </row>
    <row r="1304" spans="1:12" hidden="1" outlineLevel="1" x14ac:dyDescent="0.25">
      <c r="A1304" s="76" t="s">
        <v>1675</v>
      </c>
      <c r="B1304" s="82" t="s">
        <v>1580</v>
      </c>
      <c r="C1304" s="101"/>
      <c r="D1304" s="163"/>
      <c r="E1304" s="164"/>
      <c r="F1304" s="378"/>
      <c r="G1304" s="405"/>
      <c r="H1304" s="378"/>
      <c r="I1304" s="106"/>
      <c r="J1304" s="106"/>
      <c r="K1304" s="106"/>
      <c r="L1304" s="106"/>
    </row>
    <row r="1305" spans="1:12" hidden="1" outlineLevel="1" x14ac:dyDescent="0.25">
      <c r="A1305" s="76" t="s">
        <v>1676</v>
      </c>
      <c r="B1305" s="82" t="s">
        <v>1582</v>
      </c>
      <c r="C1305" s="101"/>
      <c r="D1305" s="163"/>
      <c r="E1305" s="164"/>
      <c r="F1305" s="378"/>
      <c r="G1305" s="405"/>
      <c r="H1305" s="378"/>
      <c r="I1305" s="106"/>
      <c r="J1305" s="106"/>
      <c r="K1305" s="106"/>
      <c r="L1305" s="106"/>
    </row>
    <row r="1306" spans="1:12" hidden="1" outlineLevel="1" x14ac:dyDescent="0.25">
      <c r="A1306" s="76" t="s">
        <v>1677</v>
      </c>
      <c r="B1306" s="82" t="s">
        <v>1584</v>
      </c>
      <c r="C1306" s="101"/>
      <c r="D1306" s="163"/>
      <c r="E1306" s="164"/>
      <c r="F1306" s="378"/>
      <c r="G1306" s="405"/>
      <c r="H1306" s="378"/>
      <c r="I1306" s="106"/>
      <c r="J1306" s="106"/>
      <c r="K1306" s="106"/>
      <c r="L1306" s="106"/>
    </row>
    <row r="1307" spans="1:12" hidden="1" outlineLevel="1" x14ac:dyDescent="0.25">
      <c r="A1307" s="76" t="s">
        <v>1678</v>
      </c>
      <c r="B1307" s="82" t="s">
        <v>1586</v>
      </c>
      <c r="C1307" s="101"/>
      <c r="D1307" s="163"/>
      <c r="E1307" s="164"/>
      <c r="F1307" s="378"/>
      <c r="G1307" s="405"/>
      <c r="H1307" s="378"/>
      <c r="I1307" s="106"/>
      <c r="J1307" s="106"/>
      <c r="K1307" s="106"/>
      <c r="L1307" s="106"/>
    </row>
    <row r="1308" spans="1:12" hidden="1" outlineLevel="1" x14ac:dyDescent="0.25">
      <c r="A1308" s="76" t="s">
        <v>1679</v>
      </c>
      <c r="B1308" s="82" t="s">
        <v>1588</v>
      </c>
      <c r="C1308" s="101"/>
      <c r="D1308" s="163"/>
      <c r="E1308" s="164"/>
      <c r="F1308" s="378"/>
      <c r="G1308" s="405"/>
      <c r="H1308" s="378"/>
      <c r="I1308" s="106"/>
      <c r="J1308" s="106"/>
      <c r="K1308" s="106"/>
      <c r="L1308" s="106"/>
    </row>
    <row r="1309" spans="1:12" outlineLevel="1" x14ac:dyDescent="0.25">
      <c r="A1309" s="76" t="s">
        <v>1680</v>
      </c>
      <c r="B1309" s="77" t="s">
        <v>155</v>
      </c>
      <c r="C1309" s="101"/>
      <c r="D1309" s="163"/>
      <c r="E1309" s="164"/>
      <c r="F1309" s="378"/>
      <c r="G1309" s="405"/>
      <c r="H1309" s="378"/>
      <c r="I1309" s="106"/>
      <c r="J1309" s="106"/>
      <c r="K1309" s="106"/>
      <c r="L1309" s="106"/>
    </row>
    <row r="1310" spans="1:12" hidden="1" outlineLevel="1" x14ac:dyDescent="0.25">
      <c r="A1310" s="76" t="s">
        <v>1681</v>
      </c>
      <c r="B1310" s="82" t="s">
        <v>1580</v>
      </c>
      <c r="C1310" s="101"/>
      <c r="D1310" s="163"/>
      <c r="E1310" s="164"/>
      <c r="F1310" s="378"/>
      <c r="G1310" s="405"/>
      <c r="H1310" s="378"/>
      <c r="I1310" s="106"/>
      <c r="J1310" s="106"/>
      <c r="K1310" s="106"/>
      <c r="L1310" s="106"/>
    </row>
    <row r="1311" spans="1:12" hidden="1" outlineLevel="1" x14ac:dyDescent="0.25">
      <c r="A1311" s="76" t="s">
        <v>1682</v>
      </c>
      <c r="B1311" s="82" t="s">
        <v>1582</v>
      </c>
      <c r="C1311" s="101"/>
      <c r="D1311" s="163"/>
      <c r="E1311" s="164"/>
      <c r="F1311" s="378"/>
      <c r="G1311" s="405"/>
      <c r="H1311" s="378"/>
      <c r="I1311" s="106"/>
      <c r="J1311" s="106"/>
      <c r="K1311" s="106"/>
      <c r="L1311" s="106"/>
    </row>
    <row r="1312" spans="1:12" hidden="1" outlineLevel="1" x14ac:dyDescent="0.25">
      <c r="A1312" s="76" t="s">
        <v>1683</v>
      </c>
      <c r="B1312" s="82" t="s">
        <v>1584</v>
      </c>
      <c r="C1312" s="101"/>
      <c r="D1312" s="163"/>
      <c r="E1312" s="164"/>
      <c r="F1312" s="378"/>
      <c r="G1312" s="405"/>
      <c r="H1312" s="378"/>
      <c r="I1312" s="106"/>
      <c r="J1312" s="106"/>
      <c r="K1312" s="106"/>
      <c r="L1312" s="106"/>
    </row>
    <row r="1313" spans="1:12" hidden="1" outlineLevel="1" x14ac:dyDescent="0.25">
      <c r="A1313" s="76" t="s">
        <v>1684</v>
      </c>
      <c r="B1313" s="82" t="s">
        <v>1586</v>
      </c>
      <c r="C1313" s="101"/>
      <c r="D1313" s="163"/>
      <c r="E1313" s="164"/>
      <c r="F1313" s="378"/>
      <c r="G1313" s="405"/>
      <c r="H1313" s="378"/>
      <c r="I1313" s="106"/>
      <c r="J1313" s="106"/>
      <c r="K1313" s="106"/>
      <c r="L1313" s="106"/>
    </row>
    <row r="1314" spans="1:12" hidden="1" outlineLevel="1" x14ac:dyDescent="0.25">
      <c r="A1314" s="76" t="s">
        <v>1685</v>
      </c>
      <c r="B1314" s="82" t="s">
        <v>1588</v>
      </c>
      <c r="C1314" s="101"/>
      <c r="D1314" s="163"/>
      <c r="E1314" s="164"/>
      <c r="F1314" s="378"/>
      <c r="G1314" s="405"/>
      <c r="H1314" s="378"/>
      <c r="I1314" s="106"/>
      <c r="J1314" s="106"/>
      <c r="K1314" s="106"/>
      <c r="L1314" s="106"/>
    </row>
    <row r="1315" spans="1:12" outlineLevel="1" x14ac:dyDescent="0.25">
      <c r="A1315" s="76" t="s">
        <v>1686</v>
      </c>
      <c r="B1315" s="77" t="s">
        <v>159</v>
      </c>
      <c r="C1315" s="101"/>
      <c r="D1315" s="163"/>
      <c r="E1315" s="164"/>
      <c r="F1315" s="378"/>
      <c r="G1315" s="405"/>
      <c r="H1315" s="378"/>
      <c r="I1315" s="106"/>
      <c r="J1315" s="106"/>
      <c r="K1315" s="106"/>
      <c r="L1315" s="106"/>
    </row>
    <row r="1316" spans="1:12" hidden="1" outlineLevel="1" x14ac:dyDescent="0.25">
      <c r="A1316" s="76" t="s">
        <v>1687</v>
      </c>
      <c r="B1316" s="82" t="s">
        <v>1580</v>
      </c>
      <c r="C1316" s="101"/>
      <c r="D1316" s="163"/>
      <c r="E1316" s="164"/>
      <c r="F1316" s="378"/>
      <c r="G1316" s="405"/>
      <c r="H1316" s="378"/>
      <c r="I1316" s="106"/>
      <c r="J1316" s="106"/>
      <c r="K1316" s="106"/>
      <c r="L1316" s="106"/>
    </row>
    <row r="1317" spans="1:12" hidden="1" outlineLevel="1" x14ac:dyDescent="0.25">
      <c r="A1317" s="76" t="s">
        <v>1688</v>
      </c>
      <c r="B1317" s="82" t="s">
        <v>1582</v>
      </c>
      <c r="C1317" s="101"/>
      <c r="D1317" s="163"/>
      <c r="E1317" s="164"/>
      <c r="F1317" s="378"/>
      <c r="G1317" s="405"/>
      <c r="H1317" s="378"/>
      <c r="I1317" s="106"/>
      <c r="J1317" s="106"/>
      <c r="K1317" s="106"/>
      <c r="L1317" s="106"/>
    </row>
    <row r="1318" spans="1:12" hidden="1" outlineLevel="1" x14ac:dyDescent="0.25">
      <c r="A1318" s="76" t="s">
        <v>1689</v>
      </c>
      <c r="B1318" s="82" t="s">
        <v>1584</v>
      </c>
      <c r="C1318" s="101"/>
      <c r="D1318" s="163"/>
      <c r="E1318" s="164"/>
      <c r="F1318" s="378"/>
      <c r="G1318" s="405"/>
      <c r="H1318" s="378"/>
      <c r="I1318" s="106"/>
      <c r="J1318" s="106"/>
      <c r="K1318" s="106"/>
      <c r="L1318" s="106"/>
    </row>
    <row r="1319" spans="1:12" hidden="1" outlineLevel="1" x14ac:dyDescent="0.25">
      <c r="A1319" s="76" t="s">
        <v>1690</v>
      </c>
      <c r="B1319" s="82" t="s">
        <v>1586</v>
      </c>
      <c r="C1319" s="101"/>
      <c r="D1319" s="163"/>
      <c r="E1319" s="164"/>
      <c r="F1319" s="378"/>
      <c r="G1319" s="405"/>
      <c r="H1319" s="378"/>
      <c r="I1319" s="106"/>
      <c r="J1319" s="106"/>
      <c r="K1319" s="106"/>
      <c r="L1319" s="106"/>
    </row>
    <row r="1320" spans="1:12" hidden="1" outlineLevel="1" x14ac:dyDescent="0.25">
      <c r="A1320" s="76" t="s">
        <v>1691</v>
      </c>
      <c r="B1320" s="82" t="s">
        <v>1588</v>
      </c>
      <c r="C1320" s="101"/>
      <c r="D1320" s="163"/>
      <c r="E1320" s="164"/>
      <c r="F1320" s="378"/>
      <c r="G1320" s="405"/>
      <c r="H1320" s="378"/>
      <c r="I1320" s="106"/>
      <c r="J1320" s="106"/>
      <c r="K1320" s="106"/>
      <c r="L1320" s="106"/>
    </row>
    <row r="1321" spans="1:12" collapsed="1" x14ac:dyDescent="0.25">
      <c r="A1321" s="61" t="s">
        <v>1692</v>
      </c>
      <c r="B1321" s="62" t="s">
        <v>1402</v>
      </c>
      <c r="C1321" s="63"/>
      <c r="D1321" s="383"/>
      <c r="E1321" s="386"/>
      <c r="F1321" s="394"/>
      <c r="G1321" s="416"/>
      <c r="H1321" s="394"/>
      <c r="I1321" s="66"/>
      <c r="J1321" s="66"/>
      <c r="K1321" s="66"/>
      <c r="L1321" s="66"/>
    </row>
    <row r="1322" spans="1:12" x14ac:dyDescent="0.25">
      <c r="A1322" s="69" t="s">
        <v>1693</v>
      </c>
      <c r="B1322" s="70" t="s">
        <v>1278</v>
      </c>
      <c r="C1322" s="107"/>
      <c r="D1322" s="165"/>
      <c r="E1322" s="166"/>
      <c r="F1322" s="395"/>
      <c r="G1322" s="408"/>
      <c r="H1322" s="395"/>
      <c r="I1322" s="109"/>
      <c r="J1322" s="109"/>
      <c r="K1322" s="109"/>
      <c r="L1322" s="109"/>
    </row>
    <row r="1323" spans="1:12" outlineLevel="1" x14ac:dyDescent="0.25">
      <c r="A1323" s="76" t="s">
        <v>1694</v>
      </c>
      <c r="B1323" s="77" t="s">
        <v>137</v>
      </c>
      <c r="C1323" s="101"/>
      <c r="D1323" s="163"/>
      <c r="E1323" s="164"/>
      <c r="F1323" s="378"/>
      <c r="G1323" s="405"/>
      <c r="H1323" s="378"/>
      <c r="I1323" s="106"/>
      <c r="J1323" s="106"/>
      <c r="K1323" s="106"/>
      <c r="L1323" s="106"/>
    </row>
    <row r="1324" spans="1:12" hidden="1" outlineLevel="1" x14ac:dyDescent="0.25">
      <c r="A1324" s="76" t="s">
        <v>1695</v>
      </c>
      <c r="B1324" s="82" t="s">
        <v>1580</v>
      </c>
      <c r="C1324" s="101"/>
      <c r="D1324" s="163"/>
      <c r="E1324" s="164"/>
      <c r="F1324" s="378"/>
      <c r="G1324" s="405"/>
      <c r="H1324" s="378"/>
      <c r="I1324" s="106"/>
      <c r="J1324" s="106"/>
      <c r="K1324" s="106"/>
      <c r="L1324" s="106"/>
    </row>
    <row r="1325" spans="1:12" hidden="1" outlineLevel="1" x14ac:dyDescent="0.25">
      <c r="A1325" s="76" t="s">
        <v>1696</v>
      </c>
      <c r="B1325" s="82" t="s">
        <v>1582</v>
      </c>
      <c r="C1325" s="101"/>
      <c r="D1325" s="163"/>
      <c r="E1325" s="164"/>
      <c r="F1325" s="378"/>
      <c r="G1325" s="405"/>
      <c r="H1325" s="378"/>
      <c r="I1325" s="106"/>
      <c r="J1325" s="106"/>
      <c r="K1325" s="106"/>
      <c r="L1325" s="106"/>
    </row>
    <row r="1326" spans="1:12" hidden="1" outlineLevel="1" x14ac:dyDescent="0.25">
      <c r="A1326" s="76" t="s">
        <v>1697</v>
      </c>
      <c r="B1326" s="82" t="s">
        <v>1584</v>
      </c>
      <c r="C1326" s="101"/>
      <c r="D1326" s="163"/>
      <c r="E1326" s="164"/>
      <c r="F1326" s="378"/>
      <c r="G1326" s="405"/>
      <c r="H1326" s="378"/>
      <c r="I1326" s="106"/>
      <c r="J1326" s="106"/>
      <c r="K1326" s="106"/>
      <c r="L1326" s="106"/>
    </row>
    <row r="1327" spans="1:12" hidden="1" outlineLevel="1" x14ac:dyDescent="0.25">
      <c r="A1327" s="76" t="s">
        <v>1698</v>
      </c>
      <c r="B1327" s="82" t="s">
        <v>1586</v>
      </c>
      <c r="C1327" s="101"/>
      <c r="D1327" s="163"/>
      <c r="E1327" s="164"/>
      <c r="F1327" s="378"/>
      <c r="G1327" s="405"/>
      <c r="H1327" s="378"/>
      <c r="I1327" s="106"/>
      <c r="J1327" s="106"/>
      <c r="K1327" s="106"/>
      <c r="L1327" s="106"/>
    </row>
    <row r="1328" spans="1:12" hidden="1" outlineLevel="1" x14ac:dyDescent="0.25">
      <c r="A1328" s="76" t="s">
        <v>1699</v>
      </c>
      <c r="B1328" s="82" t="s">
        <v>1588</v>
      </c>
      <c r="C1328" s="101"/>
      <c r="D1328" s="163"/>
      <c r="E1328" s="164"/>
      <c r="F1328" s="378"/>
      <c r="G1328" s="405"/>
      <c r="H1328" s="378"/>
      <c r="I1328" s="106"/>
      <c r="J1328" s="106"/>
      <c r="K1328" s="106"/>
      <c r="L1328" s="106"/>
    </row>
    <row r="1329" spans="1:12" outlineLevel="1" x14ac:dyDescent="0.25">
      <c r="A1329" s="76" t="s">
        <v>1700</v>
      </c>
      <c r="B1329" s="207" t="s">
        <v>143</v>
      </c>
      <c r="C1329" s="101"/>
      <c r="D1329" s="163"/>
      <c r="E1329" s="164"/>
      <c r="F1329" s="378"/>
      <c r="G1329" s="405"/>
      <c r="H1329" s="378"/>
      <c r="I1329" s="106"/>
      <c r="J1329" s="106"/>
      <c r="K1329" s="106"/>
      <c r="L1329" s="106"/>
    </row>
    <row r="1330" spans="1:12" hidden="1" outlineLevel="1" x14ac:dyDescent="0.25">
      <c r="A1330" s="76" t="s">
        <v>1701</v>
      </c>
      <c r="B1330" s="82" t="s">
        <v>1580</v>
      </c>
      <c r="C1330" s="101"/>
      <c r="D1330" s="163"/>
      <c r="E1330" s="164"/>
      <c r="F1330" s="378"/>
      <c r="G1330" s="405"/>
      <c r="H1330" s="378"/>
      <c r="I1330" s="106"/>
      <c r="J1330" s="106"/>
      <c r="K1330" s="106"/>
      <c r="L1330" s="106"/>
    </row>
    <row r="1331" spans="1:12" hidden="1" outlineLevel="1" x14ac:dyDescent="0.25">
      <c r="A1331" s="76" t="s">
        <v>1702</v>
      </c>
      <c r="B1331" s="82" t="s">
        <v>1582</v>
      </c>
      <c r="C1331" s="101"/>
      <c r="D1331" s="163"/>
      <c r="E1331" s="164"/>
      <c r="F1331" s="378"/>
      <c r="G1331" s="405"/>
      <c r="H1331" s="378"/>
      <c r="I1331" s="106"/>
      <c r="J1331" s="106"/>
      <c r="K1331" s="106"/>
      <c r="L1331" s="106"/>
    </row>
    <row r="1332" spans="1:12" hidden="1" outlineLevel="1" x14ac:dyDescent="0.25">
      <c r="A1332" s="76" t="s">
        <v>1703</v>
      </c>
      <c r="B1332" s="82" t="s">
        <v>1584</v>
      </c>
      <c r="C1332" s="101"/>
      <c r="D1332" s="163"/>
      <c r="E1332" s="164"/>
      <c r="F1332" s="378"/>
      <c r="G1332" s="405"/>
      <c r="H1332" s="378"/>
      <c r="I1332" s="106"/>
      <c r="J1332" s="106"/>
      <c r="K1332" s="106"/>
      <c r="L1332" s="106"/>
    </row>
    <row r="1333" spans="1:12" hidden="1" outlineLevel="1" x14ac:dyDescent="0.25">
      <c r="A1333" s="76" t="s">
        <v>1704</v>
      </c>
      <c r="B1333" s="82" t="s">
        <v>1586</v>
      </c>
      <c r="C1333" s="101"/>
      <c r="D1333" s="163"/>
      <c r="E1333" s="164"/>
      <c r="F1333" s="378"/>
      <c r="G1333" s="405"/>
      <c r="H1333" s="378"/>
      <c r="I1333" s="106"/>
      <c r="J1333" s="106"/>
      <c r="K1333" s="106"/>
      <c r="L1333" s="106"/>
    </row>
    <row r="1334" spans="1:12" hidden="1" outlineLevel="1" x14ac:dyDescent="0.25">
      <c r="A1334" s="76" t="s">
        <v>1705</v>
      </c>
      <c r="B1334" s="82" t="s">
        <v>1588</v>
      </c>
      <c r="C1334" s="101"/>
      <c r="D1334" s="163"/>
      <c r="E1334" s="164"/>
      <c r="F1334" s="378"/>
      <c r="G1334" s="405"/>
      <c r="H1334" s="378"/>
      <c r="I1334" s="106"/>
      <c r="J1334" s="106"/>
      <c r="K1334" s="106"/>
      <c r="L1334" s="106"/>
    </row>
    <row r="1335" spans="1:12" outlineLevel="1" x14ac:dyDescent="0.25">
      <c r="A1335" s="76" t="s">
        <v>1706</v>
      </c>
      <c r="B1335" s="77" t="s">
        <v>147</v>
      </c>
      <c r="C1335" s="101"/>
      <c r="D1335" s="163"/>
      <c r="E1335" s="164"/>
      <c r="F1335" s="378"/>
      <c r="G1335" s="405"/>
      <c r="H1335" s="378"/>
      <c r="I1335" s="106"/>
      <c r="J1335" s="106"/>
      <c r="K1335" s="106"/>
      <c r="L1335" s="106"/>
    </row>
    <row r="1336" spans="1:12" hidden="1" outlineLevel="1" x14ac:dyDescent="0.25">
      <c r="A1336" s="76" t="s">
        <v>1707</v>
      </c>
      <c r="B1336" s="82" t="s">
        <v>1580</v>
      </c>
      <c r="C1336" s="101"/>
      <c r="D1336" s="163"/>
      <c r="E1336" s="164"/>
      <c r="F1336" s="378"/>
      <c r="G1336" s="405"/>
      <c r="H1336" s="378"/>
      <c r="I1336" s="106"/>
      <c r="J1336" s="106"/>
      <c r="K1336" s="106"/>
      <c r="L1336" s="106"/>
    </row>
    <row r="1337" spans="1:12" hidden="1" outlineLevel="1" x14ac:dyDescent="0.25">
      <c r="A1337" s="76" t="s">
        <v>1708</v>
      </c>
      <c r="B1337" s="82" t="s">
        <v>1582</v>
      </c>
      <c r="C1337" s="101"/>
      <c r="D1337" s="163"/>
      <c r="E1337" s="164"/>
      <c r="F1337" s="378"/>
      <c r="G1337" s="405"/>
      <c r="H1337" s="378"/>
      <c r="I1337" s="106"/>
      <c r="J1337" s="106"/>
      <c r="K1337" s="106"/>
      <c r="L1337" s="106"/>
    </row>
    <row r="1338" spans="1:12" hidden="1" outlineLevel="1" x14ac:dyDescent="0.25">
      <c r="A1338" s="76" t="s">
        <v>1709</v>
      </c>
      <c r="B1338" s="82" t="s">
        <v>1584</v>
      </c>
      <c r="C1338" s="101"/>
      <c r="D1338" s="163"/>
      <c r="E1338" s="164"/>
      <c r="F1338" s="378"/>
      <c r="G1338" s="405"/>
      <c r="H1338" s="378"/>
      <c r="I1338" s="106"/>
      <c r="J1338" s="106"/>
      <c r="K1338" s="106"/>
      <c r="L1338" s="106"/>
    </row>
    <row r="1339" spans="1:12" hidden="1" outlineLevel="1" x14ac:dyDescent="0.25">
      <c r="A1339" s="76" t="s">
        <v>1710</v>
      </c>
      <c r="B1339" s="82" t="s">
        <v>1586</v>
      </c>
      <c r="C1339" s="101"/>
      <c r="D1339" s="163"/>
      <c r="E1339" s="164"/>
      <c r="F1339" s="378"/>
      <c r="G1339" s="405"/>
      <c r="H1339" s="378"/>
      <c r="I1339" s="106"/>
      <c r="J1339" s="106"/>
      <c r="K1339" s="106"/>
      <c r="L1339" s="106"/>
    </row>
    <row r="1340" spans="1:12" hidden="1" outlineLevel="1" x14ac:dyDescent="0.25">
      <c r="A1340" s="76" t="s">
        <v>1711</v>
      </c>
      <c r="B1340" s="82" t="s">
        <v>1588</v>
      </c>
      <c r="C1340" s="101"/>
      <c r="D1340" s="163"/>
      <c r="E1340" s="164"/>
      <c r="F1340" s="378"/>
      <c r="G1340" s="405"/>
      <c r="H1340" s="378"/>
      <c r="I1340" s="106"/>
      <c r="J1340" s="106"/>
      <c r="K1340" s="106"/>
      <c r="L1340" s="106"/>
    </row>
    <row r="1341" spans="1:12" outlineLevel="1" x14ac:dyDescent="0.25">
      <c r="A1341" s="76" t="s">
        <v>1712</v>
      </c>
      <c r="B1341" s="77" t="s">
        <v>1304</v>
      </c>
      <c r="C1341" s="101"/>
      <c r="D1341" s="163"/>
      <c r="E1341" s="164"/>
      <c r="F1341" s="378"/>
      <c r="G1341" s="405"/>
      <c r="H1341" s="378"/>
      <c r="I1341" s="106"/>
      <c r="J1341" s="106"/>
      <c r="K1341" s="106"/>
      <c r="L1341" s="106"/>
    </row>
    <row r="1342" spans="1:12" hidden="1" outlineLevel="1" x14ac:dyDescent="0.25">
      <c r="A1342" s="76" t="s">
        <v>1713</v>
      </c>
      <c r="B1342" s="82" t="s">
        <v>1580</v>
      </c>
      <c r="C1342" s="101"/>
      <c r="D1342" s="163"/>
      <c r="E1342" s="164"/>
      <c r="F1342" s="378"/>
      <c r="G1342" s="405"/>
      <c r="H1342" s="378"/>
      <c r="I1342" s="106"/>
      <c r="J1342" s="106"/>
      <c r="K1342" s="106"/>
      <c r="L1342" s="106"/>
    </row>
    <row r="1343" spans="1:12" hidden="1" outlineLevel="1" x14ac:dyDescent="0.25">
      <c r="A1343" s="76" t="s">
        <v>1714</v>
      </c>
      <c r="B1343" s="82" t="s">
        <v>1582</v>
      </c>
      <c r="C1343" s="101"/>
      <c r="D1343" s="163"/>
      <c r="E1343" s="164"/>
      <c r="F1343" s="378"/>
      <c r="G1343" s="405"/>
      <c r="H1343" s="378"/>
      <c r="I1343" s="106"/>
      <c r="J1343" s="106"/>
      <c r="K1343" s="106"/>
      <c r="L1343" s="106"/>
    </row>
    <row r="1344" spans="1:12" hidden="1" outlineLevel="1" x14ac:dyDescent="0.25">
      <c r="A1344" s="76" t="s">
        <v>1715</v>
      </c>
      <c r="B1344" s="82" t="s">
        <v>1584</v>
      </c>
      <c r="C1344" s="101"/>
      <c r="D1344" s="163"/>
      <c r="E1344" s="164"/>
      <c r="F1344" s="378"/>
      <c r="G1344" s="405"/>
      <c r="H1344" s="378"/>
      <c r="I1344" s="106"/>
      <c r="J1344" s="106"/>
      <c r="K1344" s="106"/>
      <c r="L1344" s="106"/>
    </row>
    <row r="1345" spans="1:12" hidden="1" outlineLevel="1" x14ac:dyDescent="0.25">
      <c r="A1345" s="76" t="s">
        <v>1716</v>
      </c>
      <c r="B1345" s="82" t="s">
        <v>1586</v>
      </c>
      <c r="C1345" s="101"/>
      <c r="D1345" s="163"/>
      <c r="E1345" s="164"/>
      <c r="F1345" s="378"/>
      <c r="G1345" s="405"/>
      <c r="H1345" s="378"/>
      <c r="I1345" s="106"/>
      <c r="J1345" s="106"/>
      <c r="K1345" s="106"/>
      <c r="L1345" s="106"/>
    </row>
    <row r="1346" spans="1:12" hidden="1" outlineLevel="1" x14ac:dyDescent="0.25">
      <c r="A1346" s="76" t="s">
        <v>1717</v>
      </c>
      <c r="B1346" s="82" t="s">
        <v>1588</v>
      </c>
      <c r="C1346" s="101"/>
      <c r="D1346" s="163"/>
      <c r="E1346" s="164"/>
      <c r="F1346" s="378"/>
      <c r="G1346" s="405"/>
      <c r="H1346" s="378"/>
      <c r="I1346" s="106"/>
      <c r="J1346" s="106"/>
      <c r="K1346" s="106"/>
      <c r="L1346" s="106"/>
    </row>
    <row r="1347" spans="1:12" outlineLevel="1" x14ac:dyDescent="0.25">
      <c r="A1347" s="76" t="s">
        <v>1718</v>
      </c>
      <c r="B1347" s="77" t="s">
        <v>1311</v>
      </c>
      <c r="C1347" s="101"/>
      <c r="D1347" s="163"/>
      <c r="E1347" s="164"/>
      <c r="F1347" s="378"/>
      <c r="G1347" s="405"/>
      <c r="H1347" s="378"/>
      <c r="I1347" s="106"/>
      <c r="J1347" s="106"/>
      <c r="K1347" s="106"/>
      <c r="L1347" s="106"/>
    </row>
    <row r="1348" spans="1:12" hidden="1" outlineLevel="1" x14ac:dyDescent="0.25">
      <c r="A1348" s="76" t="s">
        <v>1719</v>
      </c>
      <c r="B1348" s="82" t="s">
        <v>1580</v>
      </c>
      <c r="C1348" s="101"/>
      <c r="D1348" s="163"/>
      <c r="E1348" s="164"/>
      <c r="F1348" s="378"/>
      <c r="G1348" s="405"/>
      <c r="H1348" s="378"/>
      <c r="I1348" s="106"/>
      <c r="J1348" s="106"/>
      <c r="K1348" s="106"/>
      <c r="L1348" s="106"/>
    </row>
    <row r="1349" spans="1:12" hidden="1" outlineLevel="1" x14ac:dyDescent="0.25">
      <c r="A1349" s="76" t="s">
        <v>1720</v>
      </c>
      <c r="B1349" s="82" t="s">
        <v>1582</v>
      </c>
      <c r="C1349" s="101"/>
      <c r="D1349" s="163"/>
      <c r="E1349" s="164"/>
      <c r="F1349" s="378"/>
      <c r="G1349" s="405"/>
      <c r="H1349" s="378"/>
      <c r="I1349" s="106"/>
      <c r="J1349" s="106"/>
      <c r="K1349" s="106"/>
      <c r="L1349" s="106"/>
    </row>
    <row r="1350" spans="1:12" hidden="1" outlineLevel="1" x14ac:dyDescent="0.25">
      <c r="A1350" s="76" t="s">
        <v>1721</v>
      </c>
      <c r="B1350" s="82" t="s">
        <v>1584</v>
      </c>
      <c r="C1350" s="101"/>
      <c r="D1350" s="163"/>
      <c r="E1350" s="164"/>
      <c r="F1350" s="378"/>
      <c r="G1350" s="405"/>
      <c r="H1350" s="378"/>
      <c r="I1350" s="106"/>
      <c r="J1350" s="106"/>
      <c r="K1350" s="106"/>
      <c r="L1350" s="106"/>
    </row>
    <row r="1351" spans="1:12" hidden="1" outlineLevel="1" x14ac:dyDescent="0.25">
      <c r="A1351" s="76" t="s">
        <v>1722</v>
      </c>
      <c r="B1351" s="82" t="s">
        <v>1586</v>
      </c>
      <c r="C1351" s="101"/>
      <c r="D1351" s="163"/>
      <c r="E1351" s="164"/>
      <c r="F1351" s="378"/>
      <c r="G1351" s="405"/>
      <c r="H1351" s="378"/>
      <c r="I1351" s="106"/>
      <c r="J1351" s="106"/>
      <c r="K1351" s="106"/>
      <c r="L1351" s="106"/>
    </row>
    <row r="1352" spans="1:12" hidden="1" outlineLevel="1" x14ac:dyDescent="0.25">
      <c r="A1352" s="76" t="s">
        <v>1723</v>
      </c>
      <c r="B1352" s="82" t="s">
        <v>1588</v>
      </c>
      <c r="C1352" s="101"/>
      <c r="D1352" s="163"/>
      <c r="E1352" s="164"/>
      <c r="F1352" s="378"/>
      <c r="G1352" s="405"/>
      <c r="H1352" s="378"/>
      <c r="I1352" s="106"/>
      <c r="J1352" s="106"/>
      <c r="K1352" s="106"/>
      <c r="L1352" s="106"/>
    </row>
    <row r="1353" spans="1:12" outlineLevel="1" x14ac:dyDescent="0.25">
      <c r="A1353" s="76" t="s">
        <v>1724</v>
      </c>
      <c r="B1353" s="77" t="s">
        <v>1318</v>
      </c>
      <c r="C1353" s="101"/>
      <c r="D1353" s="163"/>
      <c r="E1353" s="164"/>
      <c r="F1353" s="378"/>
      <c r="G1353" s="405"/>
      <c r="H1353" s="378"/>
      <c r="I1353" s="106"/>
      <c r="J1353" s="106"/>
      <c r="K1353" s="106"/>
      <c r="L1353" s="106"/>
    </row>
    <row r="1354" spans="1:12" hidden="1" outlineLevel="1" x14ac:dyDescent="0.25">
      <c r="A1354" s="76" t="s">
        <v>1725</v>
      </c>
      <c r="B1354" s="82" t="s">
        <v>1580</v>
      </c>
      <c r="C1354" s="101"/>
      <c r="D1354" s="163"/>
      <c r="E1354" s="164"/>
      <c r="F1354" s="378"/>
      <c r="G1354" s="405"/>
      <c r="H1354" s="378"/>
      <c r="I1354" s="106"/>
      <c r="J1354" s="106"/>
      <c r="K1354" s="106"/>
      <c r="L1354" s="106"/>
    </row>
    <row r="1355" spans="1:12" hidden="1" outlineLevel="1" x14ac:dyDescent="0.25">
      <c r="A1355" s="76" t="s">
        <v>1726</v>
      </c>
      <c r="B1355" s="82" t="s">
        <v>1582</v>
      </c>
      <c r="C1355" s="101"/>
      <c r="D1355" s="163"/>
      <c r="E1355" s="164"/>
      <c r="F1355" s="378"/>
      <c r="G1355" s="405"/>
      <c r="H1355" s="378"/>
      <c r="I1355" s="106"/>
      <c r="J1355" s="106"/>
      <c r="K1355" s="106"/>
      <c r="L1355" s="106"/>
    </row>
    <row r="1356" spans="1:12" hidden="1" outlineLevel="1" x14ac:dyDescent="0.25">
      <c r="A1356" s="76" t="s">
        <v>1727</v>
      </c>
      <c r="B1356" s="82" t="s">
        <v>1584</v>
      </c>
      <c r="C1356" s="101"/>
      <c r="D1356" s="163"/>
      <c r="E1356" s="164"/>
      <c r="F1356" s="378"/>
      <c r="G1356" s="405"/>
      <c r="H1356" s="378"/>
      <c r="I1356" s="106"/>
      <c r="J1356" s="106"/>
      <c r="K1356" s="106"/>
      <c r="L1356" s="106"/>
    </row>
    <row r="1357" spans="1:12" hidden="1" outlineLevel="1" x14ac:dyDescent="0.25">
      <c r="A1357" s="76" t="s">
        <v>1728</v>
      </c>
      <c r="B1357" s="82" t="s">
        <v>1586</v>
      </c>
      <c r="C1357" s="101"/>
      <c r="D1357" s="163"/>
      <c r="E1357" s="164"/>
      <c r="F1357" s="378"/>
      <c r="G1357" s="405"/>
      <c r="H1357" s="378"/>
      <c r="I1357" s="106"/>
      <c r="J1357" s="106"/>
      <c r="K1357" s="106"/>
      <c r="L1357" s="106"/>
    </row>
    <row r="1358" spans="1:12" hidden="1" outlineLevel="1" x14ac:dyDescent="0.25">
      <c r="A1358" s="76" t="s">
        <v>1729</v>
      </c>
      <c r="B1358" s="82" t="s">
        <v>1588</v>
      </c>
      <c r="C1358" s="101"/>
      <c r="D1358" s="163"/>
      <c r="E1358" s="164"/>
      <c r="F1358" s="378"/>
      <c r="G1358" s="405"/>
      <c r="H1358" s="378"/>
      <c r="I1358" s="106"/>
      <c r="J1358" s="106"/>
      <c r="K1358" s="106"/>
      <c r="L1358" s="106"/>
    </row>
    <row r="1359" spans="1:12" outlineLevel="1" x14ac:dyDescent="0.25">
      <c r="A1359" s="76" t="s">
        <v>1730</v>
      </c>
      <c r="B1359" s="77" t="s">
        <v>1325</v>
      </c>
      <c r="C1359" s="101"/>
      <c r="D1359" s="163"/>
      <c r="E1359" s="164"/>
      <c r="F1359" s="378"/>
      <c r="G1359" s="405"/>
      <c r="H1359" s="378"/>
      <c r="I1359" s="106"/>
      <c r="J1359" s="106"/>
      <c r="K1359" s="106"/>
      <c r="L1359" s="106"/>
    </row>
    <row r="1360" spans="1:12" hidden="1" outlineLevel="1" x14ac:dyDescent="0.25">
      <c r="A1360" s="76" t="s">
        <v>1731</v>
      </c>
      <c r="B1360" s="82" t="s">
        <v>1580</v>
      </c>
      <c r="C1360" s="101"/>
      <c r="D1360" s="163"/>
      <c r="E1360" s="164"/>
      <c r="F1360" s="378"/>
      <c r="G1360" s="405"/>
      <c r="H1360" s="378"/>
      <c r="I1360" s="106"/>
      <c r="J1360" s="106"/>
      <c r="K1360" s="106"/>
      <c r="L1360" s="106"/>
    </row>
    <row r="1361" spans="1:12" hidden="1" outlineLevel="1" x14ac:dyDescent="0.25">
      <c r="A1361" s="76" t="s">
        <v>1732</v>
      </c>
      <c r="B1361" s="82" t="s">
        <v>1582</v>
      </c>
      <c r="C1361" s="101"/>
      <c r="D1361" s="163"/>
      <c r="E1361" s="164"/>
      <c r="F1361" s="378"/>
      <c r="G1361" s="405"/>
      <c r="H1361" s="378"/>
      <c r="I1361" s="106"/>
      <c r="J1361" s="106"/>
      <c r="K1361" s="106"/>
      <c r="L1361" s="106"/>
    </row>
    <row r="1362" spans="1:12" hidden="1" outlineLevel="1" x14ac:dyDescent="0.25">
      <c r="A1362" s="76" t="s">
        <v>1733</v>
      </c>
      <c r="B1362" s="82" t="s">
        <v>1584</v>
      </c>
      <c r="C1362" s="101"/>
      <c r="D1362" s="163"/>
      <c r="E1362" s="164"/>
      <c r="F1362" s="378"/>
      <c r="G1362" s="405"/>
      <c r="H1362" s="378"/>
      <c r="I1362" s="106"/>
      <c r="J1362" s="106"/>
      <c r="K1362" s="106"/>
      <c r="L1362" s="106"/>
    </row>
    <row r="1363" spans="1:12" hidden="1" outlineLevel="1" x14ac:dyDescent="0.25">
      <c r="A1363" s="76" t="s">
        <v>1734</v>
      </c>
      <c r="B1363" s="82" t="s">
        <v>1586</v>
      </c>
      <c r="C1363" s="101"/>
      <c r="D1363" s="163"/>
      <c r="E1363" s="164"/>
      <c r="F1363" s="378"/>
      <c r="G1363" s="405"/>
      <c r="H1363" s="378"/>
      <c r="I1363" s="106"/>
      <c r="J1363" s="106"/>
      <c r="K1363" s="106"/>
      <c r="L1363" s="106"/>
    </row>
    <row r="1364" spans="1:12" hidden="1" outlineLevel="1" x14ac:dyDescent="0.25">
      <c r="A1364" s="76" t="s">
        <v>1735</v>
      </c>
      <c r="B1364" s="82" t="s">
        <v>1588</v>
      </c>
      <c r="C1364" s="101"/>
      <c r="D1364" s="163"/>
      <c r="E1364" s="164"/>
      <c r="F1364" s="378"/>
      <c r="G1364" s="405"/>
      <c r="H1364" s="378"/>
      <c r="I1364" s="106"/>
      <c r="J1364" s="106"/>
      <c r="K1364" s="106"/>
      <c r="L1364" s="106"/>
    </row>
    <row r="1365" spans="1:12" outlineLevel="1" x14ac:dyDescent="0.25">
      <c r="A1365" s="76" t="s">
        <v>1736</v>
      </c>
      <c r="B1365" s="77" t="s">
        <v>155</v>
      </c>
      <c r="C1365" s="101"/>
      <c r="D1365" s="163"/>
      <c r="E1365" s="164"/>
      <c r="F1365" s="378"/>
      <c r="G1365" s="405"/>
      <c r="H1365" s="378"/>
      <c r="I1365" s="106"/>
      <c r="J1365" s="106"/>
      <c r="K1365" s="106"/>
      <c r="L1365" s="106"/>
    </row>
    <row r="1366" spans="1:12" hidden="1" outlineLevel="1" x14ac:dyDescent="0.25">
      <c r="A1366" s="76" t="s">
        <v>1737</v>
      </c>
      <c r="B1366" s="82" t="s">
        <v>1580</v>
      </c>
      <c r="C1366" s="101"/>
      <c r="D1366" s="163"/>
      <c r="E1366" s="164"/>
      <c r="F1366" s="378"/>
      <c r="G1366" s="405"/>
      <c r="H1366" s="378"/>
      <c r="I1366" s="106"/>
      <c r="J1366" s="106"/>
      <c r="K1366" s="106"/>
      <c r="L1366" s="106"/>
    </row>
    <row r="1367" spans="1:12" hidden="1" outlineLevel="1" x14ac:dyDescent="0.25">
      <c r="A1367" s="76" t="s">
        <v>1738</v>
      </c>
      <c r="B1367" s="82" t="s">
        <v>1582</v>
      </c>
      <c r="C1367" s="101"/>
      <c r="D1367" s="163"/>
      <c r="E1367" s="164"/>
      <c r="F1367" s="378"/>
      <c r="G1367" s="405"/>
      <c r="H1367" s="378"/>
      <c r="I1367" s="106"/>
      <c r="J1367" s="106"/>
      <c r="K1367" s="106"/>
      <c r="L1367" s="106"/>
    </row>
    <row r="1368" spans="1:12" hidden="1" outlineLevel="1" x14ac:dyDescent="0.25">
      <c r="A1368" s="76" t="s">
        <v>1739</v>
      </c>
      <c r="B1368" s="82" t="s">
        <v>1584</v>
      </c>
      <c r="C1368" s="101"/>
      <c r="D1368" s="163"/>
      <c r="E1368" s="164"/>
      <c r="F1368" s="378"/>
      <c r="G1368" s="405"/>
      <c r="H1368" s="378"/>
      <c r="I1368" s="106"/>
      <c r="J1368" s="106"/>
      <c r="K1368" s="106"/>
      <c r="L1368" s="106"/>
    </row>
    <row r="1369" spans="1:12" hidden="1" outlineLevel="1" x14ac:dyDescent="0.25">
      <c r="A1369" s="76" t="s">
        <v>1740</v>
      </c>
      <c r="B1369" s="82" t="s">
        <v>1586</v>
      </c>
      <c r="C1369" s="101"/>
      <c r="D1369" s="163"/>
      <c r="E1369" s="164"/>
      <c r="F1369" s="378"/>
      <c r="G1369" s="405"/>
      <c r="H1369" s="378"/>
      <c r="I1369" s="106"/>
      <c r="J1369" s="106"/>
      <c r="K1369" s="106"/>
      <c r="L1369" s="106"/>
    </row>
    <row r="1370" spans="1:12" hidden="1" outlineLevel="1" x14ac:dyDescent="0.25">
      <c r="A1370" s="76" t="s">
        <v>1741</v>
      </c>
      <c r="B1370" s="82" t="s">
        <v>1588</v>
      </c>
      <c r="C1370" s="101"/>
      <c r="D1370" s="163"/>
      <c r="E1370" s="164"/>
      <c r="F1370" s="378"/>
      <c r="G1370" s="405"/>
      <c r="H1370" s="378"/>
      <c r="I1370" s="106"/>
      <c r="J1370" s="106"/>
      <c r="K1370" s="106"/>
      <c r="L1370" s="106"/>
    </row>
    <row r="1371" spans="1:12" outlineLevel="1" x14ac:dyDescent="0.25">
      <c r="A1371" s="76" t="s">
        <v>1742</v>
      </c>
      <c r="B1371" s="77" t="s">
        <v>159</v>
      </c>
      <c r="C1371" s="101"/>
      <c r="D1371" s="163"/>
      <c r="E1371" s="164"/>
      <c r="F1371" s="378"/>
      <c r="G1371" s="405"/>
      <c r="H1371" s="378"/>
      <c r="I1371" s="106"/>
      <c r="J1371" s="106"/>
      <c r="K1371" s="106"/>
      <c r="L1371" s="106"/>
    </row>
    <row r="1372" spans="1:12" hidden="1" outlineLevel="1" x14ac:dyDescent="0.25">
      <c r="A1372" s="76" t="s">
        <v>1743</v>
      </c>
      <c r="B1372" s="82" t="s">
        <v>1580</v>
      </c>
      <c r="C1372" s="101"/>
      <c r="D1372" s="163"/>
      <c r="E1372" s="164"/>
      <c r="F1372" s="378"/>
      <c r="G1372" s="405"/>
      <c r="H1372" s="378"/>
      <c r="I1372" s="106"/>
      <c r="J1372" s="106"/>
      <c r="K1372" s="106"/>
      <c r="L1372" s="106"/>
    </row>
    <row r="1373" spans="1:12" hidden="1" outlineLevel="1" x14ac:dyDescent="0.25">
      <c r="A1373" s="76" t="s">
        <v>1744</v>
      </c>
      <c r="B1373" s="82" t="s">
        <v>1582</v>
      </c>
      <c r="C1373" s="101"/>
      <c r="D1373" s="163"/>
      <c r="E1373" s="164"/>
      <c r="F1373" s="378"/>
      <c r="G1373" s="405"/>
      <c r="H1373" s="378"/>
      <c r="I1373" s="106"/>
      <c r="J1373" s="106"/>
      <c r="K1373" s="106"/>
      <c r="L1373" s="106"/>
    </row>
    <row r="1374" spans="1:12" hidden="1" outlineLevel="1" x14ac:dyDescent="0.25">
      <c r="A1374" s="76" t="s">
        <v>1745</v>
      </c>
      <c r="B1374" s="82" t="s">
        <v>1584</v>
      </c>
      <c r="C1374" s="101"/>
      <c r="D1374" s="163"/>
      <c r="E1374" s="164"/>
      <c r="F1374" s="378"/>
      <c r="G1374" s="405"/>
      <c r="H1374" s="378"/>
      <c r="I1374" s="106"/>
      <c r="J1374" s="106"/>
      <c r="K1374" s="106"/>
      <c r="L1374" s="106"/>
    </row>
    <row r="1375" spans="1:12" hidden="1" outlineLevel="1" x14ac:dyDescent="0.25">
      <c r="A1375" s="76" t="s">
        <v>1746</v>
      </c>
      <c r="B1375" s="82" t="s">
        <v>1586</v>
      </c>
      <c r="C1375" s="101"/>
      <c r="D1375" s="163"/>
      <c r="E1375" s="164"/>
      <c r="F1375" s="378"/>
      <c r="G1375" s="405"/>
      <c r="H1375" s="378"/>
      <c r="I1375" s="106"/>
      <c r="J1375" s="106"/>
      <c r="K1375" s="106"/>
      <c r="L1375" s="106"/>
    </row>
    <row r="1376" spans="1:12" hidden="1" outlineLevel="1" x14ac:dyDescent="0.25">
      <c r="A1376" s="76" t="s">
        <v>1747</v>
      </c>
      <c r="B1376" s="82" t="s">
        <v>1588</v>
      </c>
      <c r="C1376" s="101"/>
      <c r="D1376" s="163"/>
      <c r="E1376" s="164"/>
      <c r="F1376" s="378"/>
      <c r="G1376" s="405"/>
      <c r="H1376" s="378"/>
      <c r="I1376" s="106"/>
      <c r="J1376" s="106"/>
      <c r="K1376" s="106"/>
      <c r="L1376" s="106"/>
    </row>
    <row r="1377" spans="1:12" collapsed="1" x14ac:dyDescent="0.25">
      <c r="A1377" s="69" t="s">
        <v>1748</v>
      </c>
      <c r="B1377" s="70" t="s">
        <v>1344</v>
      </c>
      <c r="C1377" s="107"/>
      <c r="D1377" s="165"/>
      <c r="E1377" s="166"/>
      <c r="F1377" s="395"/>
      <c r="G1377" s="408"/>
      <c r="H1377" s="395"/>
      <c r="I1377" s="109"/>
      <c r="J1377" s="109"/>
      <c r="K1377" s="109"/>
      <c r="L1377" s="109"/>
    </row>
    <row r="1378" spans="1:12" outlineLevel="1" x14ac:dyDescent="0.25">
      <c r="A1378" s="76" t="s">
        <v>1749</v>
      </c>
      <c r="B1378" s="77" t="s">
        <v>137</v>
      </c>
      <c r="C1378" s="101"/>
      <c r="D1378" s="163"/>
      <c r="E1378" s="164"/>
      <c r="F1378" s="378"/>
      <c r="G1378" s="405"/>
      <c r="H1378" s="378"/>
      <c r="I1378" s="106"/>
      <c r="J1378" s="106"/>
      <c r="K1378" s="106"/>
      <c r="L1378" s="106"/>
    </row>
    <row r="1379" spans="1:12" hidden="1" outlineLevel="1" x14ac:dyDescent="0.25">
      <c r="A1379" s="76" t="s">
        <v>1750</v>
      </c>
      <c r="B1379" s="82" t="s">
        <v>1580</v>
      </c>
      <c r="C1379" s="101"/>
      <c r="D1379" s="163"/>
      <c r="E1379" s="164"/>
      <c r="F1379" s="378"/>
      <c r="G1379" s="405"/>
      <c r="H1379" s="378"/>
      <c r="I1379" s="106"/>
      <c r="J1379" s="106"/>
      <c r="K1379" s="106"/>
      <c r="L1379" s="106"/>
    </row>
    <row r="1380" spans="1:12" hidden="1" outlineLevel="1" x14ac:dyDescent="0.25">
      <c r="A1380" s="76" t="s">
        <v>1751</v>
      </c>
      <c r="B1380" s="82" t="s">
        <v>1582</v>
      </c>
      <c r="C1380" s="101"/>
      <c r="D1380" s="163"/>
      <c r="E1380" s="164"/>
      <c r="F1380" s="378"/>
      <c r="G1380" s="405"/>
      <c r="H1380" s="378"/>
      <c r="I1380" s="106"/>
      <c r="J1380" s="106"/>
      <c r="K1380" s="106"/>
      <c r="L1380" s="106"/>
    </row>
    <row r="1381" spans="1:12" hidden="1" outlineLevel="1" x14ac:dyDescent="0.25">
      <c r="A1381" s="76" t="s">
        <v>1752</v>
      </c>
      <c r="B1381" s="82" t="s">
        <v>1584</v>
      </c>
      <c r="C1381" s="101"/>
      <c r="D1381" s="163"/>
      <c r="E1381" s="164"/>
      <c r="F1381" s="378"/>
      <c r="G1381" s="405"/>
      <c r="H1381" s="378"/>
      <c r="I1381" s="106"/>
      <c r="J1381" s="106"/>
      <c r="K1381" s="106"/>
      <c r="L1381" s="106"/>
    </row>
    <row r="1382" spans="1:12" hidden="1" outlineLevel="1" x14ac:dyDescent="0.25">
      <c r="A1382" s="76" t="s">
        <v>1753</v>
      </c>
      <c r="B1382" s="82" t="s">
        <v>1586</v>
      </c>
      <c r="C1382" s="101"/>
      <c r="D1382" s="163"/>
      <c r="E1382" s="164"/>
      <c r="F1382" s="378"/>
      <c r="G1382" s="405"/>
      <c r="H1382" s="378"/>
      <c r="I1382" s="106"/>
      <c r="J1382" s="106"/>
      <c r="K1382" s="106"/>
      <c r="L1382" s="106"/>
    </row>
    <row r="1383" spans="1:12" hidden="1" outlineLevel="1" x14ac:dyDescent="0.25">
      <c r="A1383" s="76" t="s">
        <v>1754</v>
      </c>
      <c r="B1383" s="82" t="s">
        <v>1588</v>
      </c>
      <c r="C1383" s="101"/>
      <c r="D1383" s="163"/>
      <c r="E1383" s="164"/>
      <c r="F1383" s="378"/>
      <c r="G1383" s="405"/>
      <c r="H1383" s="378"/>
      <c r="I1383" s="106"/>
      <c r="J1383" s="106"/>
      <c r="K1383" s="106"/>
      <c r="L1383" s="106"/>
    </row>
    <row r="1384" spans="1:12" outlineLevel="1" x14ac:dyDescent="0.25">
      <c r="A1384" s="76" t="s">
        <v>1755</v>
      </c>
      <c r="B1384" s="207" t="s">
        <v>143</v>
      </c>
      <c r="C1384" s="101"/>
      <c r="D1384" s="163"/>
      <c r="E1384" s="164"/>
      <c r="F1384" s="378"/>
      <c r="G1384" s="405"/>
      <c r="H1384" s="378"/>
      <c r="I1384" s="106"/>
      <c r="J1384" s="106"/>
      <c r="K1384" s="106"/>
      <c r="L1384" s="106"/>
    </row>
    <row r="1385" spans="1:12" hidden="1" outlineLevel="1" x14ac:dyDescent="0.25">
      <c r="A1385" s="76" t="s">
        <v>1756</v>
      </c>
      <c r="B1385" s="82" t="s">
        <v>1580</v>
      </c>
      <c r="C1385" s="101"/>
      <c r="D1385" s="163"/>
      <c r="E1385" s="164"/>
      <c r="F1385" s="378"/>
      <c r="G1385" s="405"/>
      <c r="H1385" s="378"/>
      <c r="I1385" s="106"/>
      <c r="J1385" s="106"/>
      <c r="K1385" s="106"/>
      <c r="L1385" s="106"/>
    </row>
    <row r="1386" spans="1:12" hidden="1" outlineLevel="1" x14ac:dyDescent="0.25">
      <c r="A1386" s="76" t="s">
        <v>1757</v>
      </c>
      <c r="B1386" s="82" t="s">
        <v>1582</v>
      </c>
      <c r="C1386" s="101"/>
      <c r="D1386" s="163"/>
      <c r="E1386" s="164"/>
      <c r="F1386" s="378"/>
      <c r="G1386" s="405"/>
      <c r="H1386" s="378"/>
      <c r="I1386" s="106"/>
      <c r="J1386" s="106"/>
      <c r="K1386" s="106"/>
      <c r="L1386" s="106"/>
    </row>
    <row r="1387" spans="1:12" hidden="1" outlineLevel="1" x14ac:dyDescent="0.25">
      <c r="A1387" s="76" t="s">
        <v>1758</v>
      </c>
      <c r="B1387" s="82" t="s">
        <v>1584</v>
      </c>
      <c r="C1387" s="101"/>
      <c r="D1387" s="163"/>
      <c r="E1387" s="164"/>
      <c r="F1387" s="378"/>
      <c r="G1387" s="405"/>
      <c r="H1387" s="378"/>
      <c r="I1387" s="106"/>
      <c r="J1387" s="106"/>
      <c r="K1387" s="106"/>
      <c r="L1387" s="106"/>
    </row>
    <row r="1388" spans="1:12" hidden="1" outlineLevel="1" x14ac:dyDescent="0.25">
      <c r="A1388" s="76" t="s">
        <v>1759</v>
      </c>
      <c r="B1388" s="82" t="s">
        <v>1586</v>
      </c>
      <c r="C1388" s="101"/>
      <c r="D1388" s="163"/>
      <c r="E1388" s="164"/>
      <c r="F1388" s="378"/>
      <c r="G1388" s="405"/>
      <c r="H1388" s="378"/>
      <c r="I1388" s="106"/>
      <c r="J1388" s="106"/>
      <c r="K1388" s="106"/>
      <c r="L1388" s="106"/>
    </row>
    <row r="1389" spans="1:12" hidden="1" outlineLevel="1" x14ac:dyDescent="0.25">
      <c r="A1389" s="76" t="s">
        <v>1760</v>
      </c>
      <c r="B1389" s="82" t="s">
        <v>1588</v>
      </c>
      <c r="C1389" s="101"/>
      <c r="D1389" s="163"/>
      <c r="E1389" s="164"/>
      <c r="F1389" s="378"/>
      <c r="G1389" s="405"/>
      <c r="H1389" s="378"/>
      <c r="I1389" s="106"/>
      <c r="J1389" s="106"/>
      <c r="K1389" s="106"/>
      <c r="L1389" s="106"/>
    </row>
    <row r="1390" spans="1:12" outlineLevel="1" x14ac:dyDescent="0.25">
      <c r="A1390" s="76" t="s">
        <v>1761</v>
      </c>
      <c r="B1390" s="77" t="s">
        <v>147</v>
      </c>
      <c r="C1390" s="101"/>
      <c r="D1390" s="163"/>
      <c r="E1390" s="164"/>
      <c r="F1390" s="378"/>
      <c r="G1390" s="405"/>
      <c r="H1390" s="378"/>
      <c r="I1390" s="106"/>
      <c r="J1390" s="106"/>
      <c r="K1390" s="106"/>
      <c r="L1390" s="106"/>
    </row>
    <row r="1391" spans="1:12" hidden="1" outlineLevel="1" x14ac:dyDescent="0.25">
      <c r="A1391" s="76" t="s">
        <v>1762</v>
      </c>
      <c r="B1391" s="82" t="s">
        <v>1580</v>
      </c>
      <c r="C1391" s="101"/>
      <c r="D1391" s="163"/>
      <c r="E1391" s="164"/>
      <c r="F1391" s="378"/>
      <c r="G1391" s="405"/>
      <c r="H1391" s="378"/>
      <c r="I1391" s="106"/>
      <c r="J1391" s="106"/>
      <c r="K1391" s="106"/>
      <c r="L1391" s="106"/>
    </row>
    <row r="1392" spans="1:12" hidden="1" outlineLevel="1" x14ac:dyDescent="0.25">
      <c r="A1392" s="76" t="s">
        <v>1763</v>
      </c>
      <c r="B1392" s="82" t="s">
        <v>1582</v>
      </c>
      <c r="C1392" s="101"/>
      <c r="D1392" s="163"/>
      <c r="E1392" s="164"/>
      <c r="F1392" s="378"/>
      <c r="G1392" s="405"/>
      <c r="H1392" s="378"/>
      <c r="I1392" s="106"/>
      <c r="J1392" s="106"/>
      <c r="K1392" s="106"/>
      <c r="L1392" s="106"/>
    </row>
    <row r="1393" spans="1:12" hidden="1" outlineLevel="1" x14ac:dyDescent="0.25">
      <c r="A1393" s="76" t="s">
        <v>1764</v>
      </c>
      <c r="B1393" s="82" t="s">
        <v>1584</v>
      </c>
      <c r="C1393" s="101"/>
      <c r="D1393" s="163"/>
      <c r="E1393" s="164"/>
      <c r="F1393" s="378"/>
      <c r="G1393" s="405"/>
      <c r="H1393" s="378"/>
      <c r="I1393" s="106"/>
      <c r="J1393" s="106"/>
      <c r="K1393" s="106"/>
      <c r="L1393" s="106"/>
    </row>
    <row r="1394" spans="1:12" hidden="1" outlineLevel="1" x14ac:dyDescent="0.25">
      <c r="A1394" s="76" t="s">
        <v>1765</v>
      </c>
      <c r="B1394" s="82" t="s">
        <v>1586</v>
      </c>
      <c r="C1394" s="101"/>
      <c r="D1394" s="163"/>
      <c r="E1394" s="164"/>
      <c r="F1394" s="378"/>
      <c r="G1394" s="405"/>
      <c r="H1394" s="378"/>
      <c r="I1394" s="106"/>
      <c r="J1394" s="106"/>
      <c r="K1394" s="106"/>
      <c r="L1394" s="106"/>
    </row>
    <row r="1395" spans="1:12" hidden="1" outlineLevel="1" x14ac:dyDescent="0.25">
      <c r="A1395" s="76" t="s">
        <v>1766</v>
      </c>
      <c r="B1395" s="82" t="s">
        <v>1588</v>
      </c>
      <c r="C1395" s="101"/>
      <c r="D1395" s="163"/>
      <c r="E1395" s="164"/>
      <c r="F1395" s="378"/>
      <c r="G1395" s="405"/>
      <c r="H1395" s="378"/>
      <c r="I1395" s="106"/>
      <c r="J1395" s="106"/>
      <c r="K1395" s="106"/>
      <c r="L1395" s="106"/>
    </row>
    <row r="1396" spans="1:12" outlineLevel="1" x14ac:dyDescent="0.25">
      <c r="A1396" s="76" t="s">
        <v>1767</v>
      </c>
      <c r="B1396" s="77" t="s">
        <v>1304</v>
      </c>
      <c r="C1396" s="101"/>
      <c r="D1396" s="163"/>
      <c r="E1396" s="164"/>
      <c r="F1396" s="378"/>
      <c r="G1396" s="405"/>
      <c r="H1396" s="378"/>
      <c r="I1396" s="106"/>
      <c r="J1396" s="106"/>
      <c r="K1396" s="106"/>
      <c r="L1396" s="106"/>
    </row>
    <row r="1397" spans="1:12" hidden="1" outlineLevel="1" x14ac:dyDescent="0.25">
      <c r="A1397" s="76" t="s">
        <v>1768</v>
      </c>
      <c r="B1397" s="82" t="s">
        <v>1580</v>
      </c>
      <c r="C1397" s="101"/>
      <c r="D1397" s="163"/>
      <c r="E1397" s="164"/>
      <c r="F1397" s="378"/>
      <c r="G1397" s="405"/>
      <c r="H1397" s="378"/>
      <c r="I1397" s="106"/>
      <c r="J1397" s="106"/>
      <c r="K1397" s="106"/>
      <c r="L1397" s="106"/>
    </row>
    <row r="1398" spans="1:12" hidden="1" outlineLevel="1" x14ac:dyDescent="0.25">
      <c r="A1398" s="76" t="s">
        <v>1769</v>
      </c>
      <c r="B1398" s="82" t="s">
        <v>1582</v>
      </c>
      <c r="C1398" s="101"/>
      <c r="D1398" s="163"/>
      <c r="E1398" s="164"/>
      <c r="F1398" s="378"/>
      <c r="G1398" s="405"/>
      <c r="H1398" s="378"/>
      <c r="I1398" s="106"/>
      <c r="J1398" s="106"/>
      <c r="K1398" s="106"/>
      <c r="L1398" s="106"/>
    </row>
    <row r="1399" spans="1:12" hidden="1" outlineLevel="1" x14ac:dyDescent="0.25">
      <c r="A1399" s="76" t="s">
        <v>1770</v>
      </c>
      <c r="B1399" s="82" t="s">
        <v>1584</v>
      </c>
      <c r="C1399" s="101"/>
      <c r="D1399" s="163"/>
      <c r="E1399" s="164"/>
      <c r="F1399" s="378"/>
      <c r="G1399" s="405"/>
      <c r="H1399" s="378"/>
      <c r="I1399" s="106"/>
      <c r="J1399" s="106"/>
      <c r="K1399" s="106"/>
      <c r="L1399" s="106"/>
    </row>
    <row r="1400" spans="1:12" hidden="1" outlineLevel="1" x14ac:dyDescent="0.25">
      <c r="A1400" s="76" t="s">
        <v>1771</v>
      </c>
      <c r="B1400" s="82" t="s">
        <v>1586</v>
      </c>
      <c r="C1400" s="101"/>
      <c r="D1400" s="163"/>
      <c r="E1400" s="164"/>
      <c r="F1400" s="378"/>
      <c r="G1400" s="405"/>
      <c r="H1400" s="378"/>
      <c r="I1400" s="106"/>
      <c r="J1400" s="106"/>
      <c r="K1400" s="106"/>
      <c r="L1400" s="106"/>
    </row>
    <row r="1401" spans="1:12" hidden="1" outlineLevel="1" x14ac:dyDescent="0.25">
      <c r="A1401" s="76" t="s">
        <v>1772</v>
      </c>
      <c r="B1401" s="82" t="s">
        <v>1588</v>
      </c>
      <c r="C1401" s="101"/>
      <c r="D1401" s="163"/>
      <c r="E1401" s="164"/>
      <c r="F1401" s="378"/>
      <c r="G1401" s="405"/>
      <c r="H1401" s="378"/>
      <c r="I1401" s="106"/>
      <c r="J1401" s="106"/>
      <c r="K1401" s="106"/>
      <c r="L1401" s="106"/>
    </row>
    <row r="1402" spans="1:12" outlineLevel="1" x14ac:dyDescent="0.25">
      <c r="A1402" s="76" t="s">
        <v>1773</v>
      </c>
      <c r="B1402" s="77" t="s">
        <v>1311</v>
      </c>
      <c r="C1402" s="101"/>
      <c r="D1402" s="163"/>
      <c r="E1402" s="164"/>
      <c r="F1402" s="378"/>
      <c r="G1402" s="405"/>
      <c r="H1402" s="378"/>
      <c r="I1402" s="106"/>
      <c r="J1402" s="106"/>
      <c r="K1402" s="106"/>
      <c r="L1402" s="106"/>
    </row>
    <row r="1403" spans="1:12" hidden="1" outlineLevel="1" x14ac:dyDescent="0.25">
      <c r="A1403" s="76" t="s">
        <v>1774</v>
      </c>
      <c r="B1403" s="82" t="s">
        <v>1580</v>
      </c>
      <c r="C1403" s="101"/>
      <c r="D1403" s="163"/>
      <c r="E1403" s="164"/>
      <c r="F1403" s="378"/>
      <c r="G1403" s="405"/>
      <c r="H1403" s="378"/>
      <c r="I1403" s="106"/>
      <c r="J1403" s="106"/>
      <c r="K1403" s="106"/>
      <c r="L1403" s="106"/>
    </row>
    <row r="1404" spans="1:12" hidden="1" outlineLevel="1" x14ac:dyDescent="0.25">
      <c r="A1404" s="76" t="s">
        <v>1775</v>
      </c>
      <c r="B1404" s="82" t="s">
        <v>1582</v>
      </c>
      <c r="C1404" s="101"/>
      <c r="D1404" s="163"/>
      <c r="E1404" s="164"/>
      <c r="F1404" s="378"/>
      <c r="G1404" s="405"/>
      <c r="H1404" s="378"/>
      <c r="I1404" s="106"/>
      <c r="J1404" s="106"/>
      <c r="K1404" s="106"/>
      <c r="L1404" s="106"/>
    </row>
    <row r="1405" spans="1:12" hidden="1" outlineLevel="1" x14ac:dyDescent="0.25">
      <c r="A1405" s="76" t="s">
        <v>1776</v>
      </c>
      <c r="B1405" s="82" t="s">
        <v>1584</v>
      </c>
      <c r="C1405" s="101"/>
      <c r="D1405" s="163"/>
      <c r="E1405" s="164"/>
      <c r="F1405" s="378"/>
      <c r="G1405" s="405"/>
      <c r="H1405" s="378"/>
      <c r="I1405" s="106"/>
      <c r="J1405" s="106"/>
      <c r="K1405" s="106"/>
      <c r="L1405" s="106"/>
    </row>
    <row r="1406" spans="1:12" hidden="1" outlineLevel="1" x14ac:dyDescent="0.25">
      <c r="A1406" s="76" t="s">
        <v>1777</v>
      </c>
      <c r="B1406" s="82" t="s">
        <v>1586</v>
      </c>
      <c r="C1406" s="101"/>
      <c r="D1406" s="163"/>
      <c r="E1406" s="164"/>
      <c r="F1406" s="378"/>
      <c r="G1406" s="405"/>
      <c r="H1406" s="378"/>
      <c r="I1406" s="106"/>
      <c r="J1406" s="106"/>
      <c r="K1406" s="106"/>
      <c r="L1406" s="106"/>
    </row>
    <row r="1407" spans="1:12" hidden="1" outlineLevel="1" x14ac:dyDescent="0.25">
      <c r="A1407" s="76" t="s">
        <v>1778</v>
      </c>
      <c r="B1407" s="82" t="s">
        <v>1588</v>
      </c>
      <c r="C1407" s="101"/>
      <c r="D1407" s="163"/>
      <c r="E1407" s="164"/>
      <c r="F1407" s="378"/>
      <c r="G1407" s="405"/>
      <c r="H1407" s="378"/>
      <c r="I1407" s="106"/>
      <c r="J1407" s="106"/>
      <c r="K1407" s="106"/>
      <c r="L1407" s="106"/>
    </row>
    <row r="1408" spans="1:12" outlineLevel="1" x14ac:dyDescent="0.25">
      <c r="A1408" s="76" t="s">
        <v>1779</v>
      </c>
      <c r="B1408" s="77" t="s">
        <v>1318</v>
      </c>
      <c r="C1408" s="101"/>
      <c r="D1408" s="163"/>
      <c r="E1408" s="164"/>
      <c r="F1408" s="378"/>
      <c r="G1408" s="405"/>
      <c r="H1408" s="378"/>
      <c r="I1408" s="106"/>
      <c r="J1408" s="106"/>
      <c r="K1408" s="106"/>
      <c r="L1408" s="106"/>
    </row>
    <row r="1409" spans="1:12" hidden="1" outlineLevel="1" x14ac:dyDescent="0.25">
      <c r="A1409" s="76" t="s">
        <v>1780</v>
      </c>
      <c r="B1409" s="82" t="s">
        <v>1580</v>
      </c>
      <c r="C1409" s="101"/>
      <c r="D1409" s="163"/>
      <c r="E1409" s="164"/>
      <c r="F1409" s="378"/>
      <c r="G1409" s="405"/>
      <c r="H1409" s="378"/>
      <c r="I1409" s="106"/>
      <c r="J1409" s="106"/>
      <c r="K1409" s="106"/>
      <c r="L1409" s="106"/>
    </row>
    <row r="1410" spans="1:12" hidden="1" outlineLevel="1" x14ac:dyDescent="0.25">
      <c r="A1410" s="76" t="s">
        <v>1781</v>
      </c>
      <c r="B1410" s="82" t="s">
        <v>1582</v>
      </c>
      <c r="C1410" s="101"/>
      <c r="D1410" s="163"/>
      <c r="E1410" s="164"/>
      <c r="F1410" s="378"/>
      <c r="G1410" s="405"/>
      <c r="H1410" s="378"/>
      <c r="I1410" s="106"/>
      <c r="J1410" s="106"/>
      <c r="K1410" s="106"/>
      <c r="L1410" s="106"/>
    </row>
    <row r="1411" spans="1:12" hidden="1" outlineLevel="1" x14ac:dyDescent="0.25">
      <c r="A1411" s="76" t="s">
        <v>1782</v>
      </c>
      <c r="B1411" s="82" t="s">
        <v>1584</v>
      </c>
      <c r="C1411" s="101"/>
      <c r="D1411" s="163"/>
      <c r="E1411" s="164"/>
      <c r="F1411" s="378"/>
      <c r="G1411" s="405"/>
      <c r="H1411" s="378"/>
      <c r="I1411" s="106"/>
      <c r="J1411" s="106"/>
      <c r="K1411" s="106"/>
      <c r="L1411" s="106"/>
    </row>
    <row r="1412" spans="1:12" hidden="1" outlineLevel="1" x14ac:dyDescent="0.25">
      <c r="A1412" s="76" t="s">
        <v>1783</v>
      </c>
      <c r="B1412" s="82" t="s">
        <v>1586</v>
      </c>
      <c r="C1412" s="101"/>
      <c r="D1412" s="163"/>
      <c r="E1412" s="164"/>
      <c r="F1412" s="378"/>
      <c r="G1412" s="405"/>
      <c r="H1412" s="378"/>
      <c r="I1412" s="106"/>
      <c r="J1412" s="106"/>
      <c r="K1412" s="106"/>
      <c r="L1412" s="106"/>
    </row>
    <row r="1413" spans="1:12" hidden="1" outlineLevel="1" x14ac:dyDescent="0.25">
      <c r="A1413" s="76" t="s">
        <v>1784</v>
      </c>
      <c r="B1413" s="82" t="s">
        <v>1588</v>
      </c>
      <c r="C1413" s="101"/>
      <c r="D1413" s="163"/>
      <c r="E1413" s="164"/>
      <c r="F1413" s="378"/>
      <c r="G1413" s="405"/>
      <c r="H1413" s="378"/>
      <c r="I1413" s="106"/>
      <c r="J1413" s="106"/>
      <c r="K1413" s="106"/>
      <c r="L1413" s="106"/>
    </row>
    <row r="1414" spans="1:12" outlineLevel="1" x14ac:dyDescent="0.25">
      <c r="A1414" s="76" t="s">
        <v>1785</v>
      </c>
      <c r="B1414" s="77" t="s">
        <v>1325</v>
      </c>
      <c r="C1414" s="101"/>
      <c r="D1414" s="163"/>
      <c r="E1414" s="164"/>
      <c r="F1414" s="378"/>
      <c r="G1414" s="405"/>
      <c r="H1414" s="378"/>
      <c r="I1414" s="106"/>
      <c r="J1414" s="106"/>
      <c r="K1414" s="106"/>
      <c r="L1414" s="106"/>
    </row>
    <row r="1415" spans="1:12" hidden="1" outlineLevel="1" x14ac:dyDescent="0.25">
      <c r="A1415" s="76" t="s">
        <v>1786</v>
      </c>
      <c r="B1415" s="82" t="s">
        <v>1580</v>
      </c>
      <c r="C1415" s="101"/>
      <c r="D1415" s="163"/>
      <c r="E1415" s="164"/>
      <c r="F1415" s="378"/>
      <c r="G1415" s="405"/>
      <c r="H1415" s="378"/>
      <c r="I1415" s="106"/>
      <c r="J1415" s="106"/>
      <c r="K1415" s="106"/>
      <c r="L1415" s="106"/>
    </row>
    <row r="1416" spans="1:12" hidden="1" outlineLevel="1" x14ac:dyDescent="0.25">
      <c r="A1416" s="76" t="s">
        <v>1787</v>
      </c>
      <c r="B1416" s="82" t="s">
        <v>1582</v>
      </c>
      <c r="C1416" s="101"/>
      <c r="D1416" s="163"/>
      <c r="E1416" s="164"/>
      <c r="F1416" s="378"/>
      <c r="G1416" s="405"/>
      <c r="H1416" s="378"/>
      <c r="I1416" s="106"/>
      <c r="J1416" s="106"/>
      <c r="K1416" s="106"/>
      <c r="L1416" s="106"/>
    </row>
    <row r="1417" spans="1:12" hidden="1" outlineLevel="1" x14ac:dyDescent="0.25">
      <c r="A1417" s="76" t="s">
        <v>1788</v>
      </c>
      <c r="B1417" s="82" t="s">
        <v>1584</v>
      </c>
      <c r="C1417" s="101"/>
      <c r="D1417" s="163"/>
      <c r="E1417" s="164"/>
      <c r="F1417" s="378"/>
      <c r="G1417" s="405"/>
      <c r="H1417" s="378"/>
      <c r="I1417" s="106"/>
      <c r="J1417" s="106"/>
      <c r="K1417" s="106"/>
      <c r="L1417" s="106"/>
    </row>
    <row r="1418" spans="1:12" hidden="1" outlineLevel="1" x14ac:dyDescent="0.25">
      <c r="A1418" s="76" t="s">
        <v>1789</v>
      </c>
      <c r="B1418" s="82" t="s">
        <v>1586</v>
      </c>
      <c r="C1418" s="101"/>
      <c r="D1418" s="163"/>
      <c r="E1418" s="164"/>
      <c r="F1418" s="378"/>
      <c r="G1418" s="405"/>
      <c r="H1418" s="378"/>
      <c r="I1418" s="106"/>
      <c r="J1418" s="106"/>
      <c r="K1418" s="106"/>
      <c r="L1418" s="106"/>
    </row>
    <row r="1419" spans="1:12" hidden="1" outlineLevel="1" x14ac:dyDescent="0.25">
      <c r="A1419" s="76" t="s">
        <v>1790</v>
      </c>
      <c r="B1419" s="82" t="s">
        <v>1588</v>
      </c>
      <c r="C1419" s="101"/>
      <c r="D1419" s="163"/>
      <c r="E1419" s="164"/>
      <c r="F1419" s="378"/>
      <c r="G1419" s="405"/>
      <c r="H1419" s="378"/>
      <c r="I1419" s="106"/>
      <c r="J1419" s="106"/>
      <c r="K1419" s="106"/>
      <c r="L1419" s="106"/>
    </row>
    <row r="1420" spans="1:12" outlineLevel="1" x14ac:dyDescent="0.25">
      <c r="A1420" s="76" t="s">
        <v>1791</v>
      </c>
      <c r="B1420" s="77" t="s">
        <v>155</v>
      </c>
      <c r="C1420" s="101"/>
      <c r="D1420" s="163"/>
      <c r="E1420" s="164"/>
      <c r="F1420" s="378"/>
      <c r="G1420" s="405"/>
      <c r="H1420" s="378"/>
      <c r="I1420" s="106"/>
      <c r="J1420" s="106"/>
      <c r="K1420" s="106"/>
      <c r="L1420" s="106"/>
    </row>
    <row r="1421" spans="1:12" hidden="1" outlineLevel="1" x14ac:dyDescent="0.25">
      <c r="A1421" s="76" t="s">
        <v>1792</v>
      </c>
      <c r="B1421" s="82" t="s">
        <v>1580</v>
      </c>
      <c r="C1421" s="101"/>
      <c r="D1421" s="163"/>
      <c r="E1421" s="164"/>
      <c r="F1421" s="378"/>
      <c r="G1421" s="405"/>
      <c r="H1421" s="378"/>
      <c r="I1421" s="106"/>
      <c r="J1421" s="106"/>
      <c r="K1421" s="106"/>
      <c r="L1421" s="106"/>
    </row>
    <row r="1422" spans="1:12" hidden="1" outlineLevel="1" x14ac:dyDescent="0.25">
      <c r="A1422" s="76" t="s">
        <v>1793</v>
      </c>
      <c r="B1422" s="82" t="s">
        <v>1582</v>
      </c>
      <c r="C1422" s="101"/>
      <c r="D1422" s="163"/>
      <c r="E1422" s="164"/>
      <c r="F1422" s="378"/>
      <c r="G1422" s="405"/>
      <c r="H1422" s="378"/>
      <c r="I1422" s="106"/>
      <c r="J1422" s="106"/>
      <c r="K1422" s="106"/>
      <c r="L1422" s="106"/>
    </row>
    <row r="1423" spans="1:12" hidden="1" outlineLevel="1" x14ac:dyDescent="0.25">
      <c r="A1423" s="76" t="s">
        <v>1794</v>
      </c>
      <c r="B1423" s="82" t="s">
        <v>1584</v>
      </c>
      <c r="C1423" s="101"/>
      <c r="D1423" s="163"/>
      <c r="E1423" s="164"/>
      <c r="F1423" s="378"/>
      <c r="G1423" s="405"/>
      <c r="H1423" s="378"/>
      <c r="I1423" s="106"/>
      <c r="J1423" s="106"/>
      <c r="K1423" s="106"/>
      <c r="L1423" s="106"/>
    </row>
    <row r="1424" spans="1:12" hidden="1" outlineLevel="1" x14ac:dyDescent="0.25">
      <c r="A1424" s="76" t="s">
        <v>1795</v>
      </c>
      <c r="B1424" s="82" t="s">
        <v>1586</v>
      </c>
      <c r="C1424" s="101"/>
      <c r="D1424" s="163"/>
      <c r="E1424" s="164"/>
      <c r="F1424" s="378"/>
      <c r="G1424" s="405"/>
      <c r="H1424" s="378"/>
      <c r="I1424" s="106"/>
      <c r="J1424" s="106"/>
      <c r="K1424" s="106"/>
      <c r="L1424" s="106"/>
    </row>
    <row r="1425" spans="1:12" hidden="1" outlineLevel="1" x14ac:dyDescent="0.25">
      <c r="A1425" s="76" t="s">
        <v>1796</v>
      </c>
      <c r="B1425" s="82" t="s">
        <v>1588</v>
      </c>
      <c r="C1425" s="101"/>
      <c r="D1425" s="163"/>
      <c r="E1425" s="164"/>
      <c r="F1425" s="378"/>
      <c r="G1425" s="405"/>
      <c r="H1425" s="378"/>
      <c r="I1425" s="106"/>
      <c r="J1425" s="106"/>
      <c r="K1425" s="106"/>
      <c r="L1425" s="106"/>
    </row>
    <row r="1426" spans="1:12" outlineLevel="1" x14ac:dyDescent="0.25">
      <c r="A1426" s="76" t="s">
        <v>1797</v>
      </c>
      <c r="B1426" s="77" t="s">
        <v>159</v>
      </c>
      <c r="C1426" s="101"/>
      <c r="D1426" s="163"/>
      <c r="E1426" s="164"/>
      <c r="F1426" s="378"/>
      <c r="G1426" s="405"/>
      <c r="H1426" s="378"/>
      <c r="I1426" s="106"/>
      <c r="J1426" s="106"/>
      <c r="K1426" s="106"/>
      <c r="L1426" s="106"/>
    </row>
    <row r="1427" spans="1:12" hidden="1" outlineLevel="1" x14ac:dyDescent="0.25">
      <c r="A1427" s="76" t="s">
        <v>1798</v>
      </c>
      <c r="B1427" s="82" t="s">
        <v>1580</v>
      </c>
      <c r="C1427" s="101"/>
      <c r="D1427" s="163"/>
      <c r="E1427" s="164"/>
      <c r="F1427" s="378"/>
      <c r="G1427" s="405"/>
      <c r="H1427" s="378"/>
      <c r="I1427" s="106"/>
      <c r="J1427" s="106"/>
      <c r="K1427" s="106"/>
      <c r="L1427" s="106"/>
    </row>
    <row r="1428" spans="1:12" hidden="1" outlineLevel="1" x14ac:dyDescent="0.25">
      <c r="A1428" s="76" t="s">
        <v>1799</v>
      </c>
      <c r="B1428" s="82" t="s">
        <v>1582</v>
      </c>
      <c r="C1428" s="101"/>
      <c r="D1428" s="163"/>
      <c r="E1428" s="164"/>
      <c r="F1428" s="378"/>
      <c r="G1428" s="405"/>
      <c r="H1428" s="378"/>
      <c r="I1428" s="106"/>
      <c r="J1428" s="106"/>
      <c r="K1428" s="106"/>
      <c r="L1428" s="106"/>
    </row>
    <row r="1429" spans="1:12" hidden="1" outlineLevel="1" x14ac:dyDescent="0.25">
      <c r="A1429" s="76" t="s">
        <v>1800</v>
      </c>
      <c r="B1429" s="82" t="s">
        <v>1584</v>
      </c>
      <c r="C1429" s="101"/>
      <c r="D1429" s="163"/>
      <c r="E1429" s="164"/>
      <c r="F1429" s="378"/>
      <c r="G1429" s="405"/>
      <c r="H1429" s="378"/>
      <c r="I1429" s="106"/>
      <c r="J1429" s="106"/>
      <c r="K1429" s="106"/>
      <c r="L1429" s="106"/>
    </row>
    <row r="1430" spans="1:12" hidden="1" outlineLevel="1" x14ac:dyDescent="0.25">
      <c r="A1430" s="76" t="s">
        <v>1801</v>
      </c>
      <c r="B1430" s="82" t="s">
        <v>1586</v>
      </c>
      <c r="C1430" s="101"/>
      <c r="D1430" s="163"/>
      <c r="E1430" s="164"/>
      <c r="F1430" s="378"/>
      <c r="G1430" s="405"/>
      <c r="H1430" s="378"/>
      <c r="I1430" s="106"/>
      <c r="J1430" s="106"/>
      <c r="K1430" s="106"/>
      <c r="L1430" s="106"/>
    </row>
    <row r="1431" spans="1:12" hidden="1" outlineLevel="1" x14ac:dyDescent="0.25">
      <c r="A1431" s="76" t="s">
        <v>1802</v>
      </c>
      <c r="B1431" s="82" t="s">
        <v>1588</v>
      </c>
      <c r="C1431" s="101"/>
      <c r="D1431" s="163"/>
      <c r="E1431" s="164"/>
      <c r="F1431" s="378"/>
      <c r="G1431" s="405"/>
      <c r="H1431" s="378"/>
      <c r="I1431" s="106"/>
      <c r="J1431" s="106"/>
      <c r="K1431" s="106"/>
      <c r="L1431" s="106"/>
    </row>
    <row r="1432" spans="1:12" collapsed="1" x14ac:dyDescent="0.25">
      <c r="A1432" s="54" t="s">
        <v>1803</v>
      </c>
      <c r="B1432" s="55" t="s">
        <v>1804</v>
      </c>
      <c r="C1432" s="55"/>
      <c r="D1432" s="385"/>
      <c r="E1432" s="385"/>
      <c r="F1432" s="393"/>
      <c r="G1432" s="380"/>
      <c r="H1432" s="380"/>
      <c r="I1432" s="58"/>
      <c r="J1432" s="58"/>
      <c r="K1432" s="58"/>
      <c r="L1432" s="58"/>
    </row>
    <row r="1433" spans="1:12" x14ac:dyDescent="0.25">
      <c r="A1433" s="61" t="s">
        <v>1805</v>
      </c>
      <c r="B1433" s="62" t="s">
        <v>1276</v>
      </c>
      <c r="C1433" s="63"/>
      <c r="D1433" s="383"/>
      <c r="E1433" s="386"/>
      <c r="F1433" s="394"/>
      <c r="G1433" s="416"/>
      <c r="H1433" s="394"/>
      <c r="I1433" s="66"/>
      <c r="J1433" s="66"/>
      <c r="K1433" s="66"/>
      <c r="L1433" s="66"/>
    </row>
    <row r="1434" spans="1:12" x14ac:dyDescent="0.25">
      <c r="A1434" s="69" t="s">
        <v>1806</v>
      </c>
      <c r="B1434" s="70" t="s">
        <v>1278</v>
      </c>
      <c r="C1434" s="107"/>
      <c r="D1434" s="165"/>
      <c r="E1434" s="166"/>
      <c r="F1434" s="395"/>
      <c r="G1434" s="408"/>
      <c r="H1434" s="395"/>
      <c r="I1434" s="109"/>
      <c r="J1434" s="109"/>
      <c r="K1434" s="109"/>
      <c r="L1434" s="109"/>
    </row>
    <row r="1435" spans="1:12" hidden="1" outlineLevel="1" x14ac:dyDescent="0.25">
      <c r="A1435" s="76" t="s">
        <v>1807</v>
      </c>
      <c r="B1435" s="77" t="s">
        <v>137</v>
      </c>
      <c r="C1435" s="101"/>
      <c r="D1435" s="163"/>
      <c r="E1435" s="164"/>
      <c r="F1435" s="378"/>
      <c r="G1435" s="405"/>
      <c r="H1435" s="378"/>
      <c r="I1435" s="106"/>
      <c r="J1435" s="106"/>
      <c r="K1435" s="106"/>
      <c r="L1435" s="106"/>
    </row>
    <row r="1436" spans="1:12" hidden="1" outlineLevel="1" x14ac:dyDescent="0.25">
      <c r="A1436" s="76" t="s">
        <v>1808</v>
      </c>
      <c r="B1436" s="82" t="s">
        <v>1809</v>
      </c>
      <c r="C1436" s="101"/>
      <c r="D1436" s="163"/>
      <c r="E1436" s="164"/>
      <c r="F1436" s="378"/>
      <c r="G1436" s="405"/>
      <c r="H1436" s="378"/>
      <c r="I1436" s="106"/>
      <c r="J1436" s="106"/>
      <c r="K1436" s="106"/>
      <c r="L1436" s="106"/>
    </row>
    <row r="1437" spans="1:12" hidden="1" outlineLevel="1" x14ac:dyDescent="0.25">
      <c r="A1437" s="76" t="s">
        <v>1810</v>
      </c>
      <c r="B1437" s="82" t="s">
        <v>1811</v>
      </c>
      <c r="C1437" s="101"/>
      <c r="D1437" s="163"/>
      <c r="E1437" s="164"/>
      <c r="F1437" s="378"/>
      <c r="G1437" s="405"/>
      <c r="H1437" s="378"/>
      <c r="I1437" s="106"/>
      <c r="J1437" s="106"/>
      <c r="K1437" s="106"/>
      <c r="L1437" s="106"/>
    </row>
    <row r="1438" spans="1:12" hidden="1" outlineLevel="1" x14ac:dyDescent="0.25">
      <c r="A1438" s="76" t="s">
        <v>1812</v>
      </c>
      <c r="B1438" s="82" t="s">
        <v>1813</v>
      </c>
      <c r="C1438" s="101"/>
      <c r="D1438" s="163"/>
      <c r="E1438" s="164"/>
      <c r="F1438" s="378"/>
      <c r="G1438" s="405"/>
      <c r="H1438" s="378"/>
      <c r="I1438" s="106"/>
      <c r="J1438" s="106"/>
      <c r="K1438" s="106"/>
      <c r="L1438" s="106"/>
    </row>
    <row r="1439" spans="1:12" hidden="1" outlineLevel="1" x14ac:dyDescent="0.25">
      <c r="A1439" s="76" t="s">
        <v>1814</v>
      </c>
      <c r="B1439" s="82" t="s">
        <v>1815</v>
      </c>
      <c r="C1439" s="101"/>
      <c r="D1439" s="163"/>
      <c r="E1439" s="164"/>
      <c r="F1439" s="378"/>
      <c r="G1439" s="405"/>
      <c r="H1439" s="378"/>
      <c r="I1439" s="106"/>
      <c r="J1439" s="106"/>
      <c r="K1439" s="106"/>
      <c r="L1439" s="106"/>
    </row>
    <row r="1440" spans="1:12" hidden="1" outlineLevel="1" x14ac:dyDescent="0.25">
      <c r="A1440" s="76" t="s">
        <v>1816</v>
      </c>
      <c r="B1440" s="82" t="s">
        <v>1817</v>
      </c>
      <c r="C1440" s="101"/>
      <c r="D1440" s="163"/>
      <c r="E1440" s="164"/>
      <c r="F1440" s="378"/>
      <c r="G1440" s="405"/>
      <c r="H1440" s="378"/>
      <c r="I1440" s="106"/>
      <c r="J1440" s="106"/>
      <c r="K1440" s="106"/>
      <c r="L1440" s="106"/>
    </row>
    <row r="1441" spans="1:12" hidden="1" outlineLevel="1" x14ac:dyDescent="0.25">
      <c r="A1441" s="76" t="s">
        <v>1818</v>
      </c>
      <c r="B1441" s="207" t="s">
        <v>143</v>
      </c>
      <c r="C1441" s="101"/>
      <c r="D1441" s="163"/>
      <c r="E1441" s="164"/>
      <c r="F1441" s="378"/>
      <c r="G1441" s="405"/>
      <c r="H1441" s="378"/>
      <c r="I1441" s="106"/>
      <c r="J1441" s="106"/>
      <c r="K1441" s="106"/>
      <c r="L1441" s="106"/>
    </row>
    <row r="1442" spans="1:12" hidden="1" outlineLevel="1" x14ac:dyDescent="0.25">
      <c r="A1442" s="76" t="s">
        <v>1819</v>
      </c>
      <c r="B1442" s="82" t="s">
        <v>1809</v>
      </c>
      <c r="C1442" s="101"/>
      <c r="D1442" s="163"/>
      <c r="E1442" s="164"/>
      <c r="F1442" s="378"/>
      <c r="G1442" s="405"/>
      <c r="H1442" s="378"/>
      <c r="I1442" s="106"/>
      <c r="J1442" s="106"/>
      <c r="K1442" s="106"/>
      <c r="L1442" s="106"/>
    </row>
    <row r="1443" spans="1:12" hidden="1" outlineLevel="1" x14ac:dyDescent="0.25">
      <c r="A1443" s="76" t="s">
        <v>1820</v>
      </c>
      <c r="B1443" s="82" t="s">
        <v>1811</v>
      </c>
      <c r="C1443" s="101"/>
      <c r="D1443" s="163"/>
      <c r="E1443" s="164"/>
      <c r="F1443" s="378"/>
      <c r="G1443" s="405"/>
      <c r="H1443" s="378"/>
      <c r="I1443" s="106"/>
      <c r="J1443" s="106"/>
      <c r="K1443" s="106"/>
      <c r="L1443" s="106"/>
    </row>
    <row r="1444" spans="1:12" hidden="1" outlineLevel="1" x14ac:dyDescent="0.25">
      <c r="A1444" s="76" t="s">
        <v>1821</v>
      </c>
      <c r="B1444" s="82" t="s">
        <v>1813</v>
      </c>
      <c r="C1444" s="101"/>
      <c r="D1444" s="163"/>
      <c r="E1444" s="164"/>
      <c r="F1444" s="378"/>
      <c r="G1444" s="405"/>
      <c r="H1444" s="378"/>
      <c r="I1444" s="106"/>
      <c r="J1444" s="106"/>
      <c r="K1444" s="106"/>
      <c r="L1444" s="106"/>
    </row>
    <row r="1445" spans="1:12" hidden="1" outlineLevel="1" x14ac:dyDescent="0.25">
      <c r="A1445" s="76" t="s">
        <v>1822</v>
      </c>
      <c r="B1445" s="82" t="s">
        <v>1815</v>
      </c>
      <c r="C1445" s="101"/>
      <c r="D1445" s="163"/>
      <c r="E1445" s="164"/>
      <c r="F1445" s="378"/>
      <c r="G1445" s="405"/>
      <c r="H1445" s="378"/>
      <c r="I1445" s="106"/>
      <c r="J1445" s="106"/>
      <c r="K1445" s="106"/>
      <c r="L1445" s="106"/>
    </row>
    <row r="1446" spans="1:12" hidden="1" outlineLevel="1" x14ac:dyDescent="0.25">
      <c r="A1446" s="76" t="s">
        <v>1823</v>
      </c>
      <c r="B1446" s="82" t="s">
        <v>1817</v>
      </c>
      <c r="C1446" s="101"/>
      <c r="D1446" s="163"/>
      <c r="E1446" s="164"/>
      <c r="F1446" s="378"/>
      <c r="G1446" s="405"/>
      <c r="H1446" s="378"/>
      <c r="I1446" s="106"/>
      <c r="J1446" s="106"/>
      <c r="K1446" s="106"/>
      <c r="L1446" s="106"/>
    </row>
    <row r="1447" spans="1:12" hidden="1" outlineLevel="1" x14ac:dyDescent="0.25">
      <c r="A1447" s="76" t="s">
        <v>1824</v>
      </c>
      <c r="B1447" s="77" t="s">
        <v>147</v>
      </c>
      <c r="C1447" s="101"/>
      <c r="D1447" s="163"/>
      <c r="E1447" s="164"/>
      <c r="F1447" s="378"/>
      <c r="G1447" s="405"/>
      <c r="H1447" s="378"/>
      <c r="I1447" s="106"/>
      <c r="J1447" s="106"/>
      <c r="K1447" s="106"/>
      <c r="L1447" s="106"/>
    </row>
    <row r="1448" spans="1:12" hidden="1" outlineLevel="1" x14ac:dyDescent="0.25">
      <c r="A1448" s="76" t="s">
        <v>1825</v>
      </c>
      <c r="B1448" s="82" t="s">
        <v>1809</v>
      </c>
      <c r="C1448" s="101"/>
      <c r="D1448" s="163"/>
      <c r="E1448" s="164"/>
      <c r="F1448" s="378"/>
      <c r="G1448" s="405"/>
      <c r="H1448" s="378"/>
      <c r="I1448" s="106"/>
      <c r="J1448" s="106"/>
      <c r="K1448" s="106"/>
      <c r="L1448" s="106"/>
    </row>
    <row r="1449" spans="1:12" hidden="1" outlineLevel="1" x14ac:dyDescent="0.25">
      <c r="A1449" s="76" t="s">
        <v>1826</v>
      </c>
      <c r="B1449" s="82" t="s">
        <v>1811</v>
      </c>
      <c r="C1449" s="101"/>
      <c r="D1449" s="163"/>
      <c r="E1449" s="164"/>
      <c r="F1449" s="378"/>
      <c r="G1449" s="405"/>
      <c r="H1449" s="378"/>
      <c r="I1449" s="106"/>
      <c r="J1449" s="106"/>
      <c r="K1449" s="106"/>
      <c r="L1449" s="106"/>
    </row>
    <row r="1450" spans="1:12" hidden="1" outlineLevel="1" x14ac:dyDescent="0.25">
      <c r="A1450" s="76" t="s">
        <v>1827</v>
      </c>
      <c r="B1450" s="82" t="s">
        <v>1813</v>
      </c>
      <c r="C1450" s="101"/>
      <c r="D1450" s="163"/>
      <c r="E1450" s="164"/>
      <c r="F1450" s="378"/>
      <c r="G1450" s="405"/>
      <c r="H1450" s="378"/>
      <c r="I1450" s="106"/>
      <c r="J1450" s="106"/>
      <c r="K1450" s="106"/>
      <c r="L1450" s="106"/>
    </row>
    <row r="1451" spans="1:12" hidden="1" outlineLevel="1" x14ac:dyDescent="0.25">
      <c r="A1451" s="76" t="s">
        <v>1828</v>
      </c>
      <c r="B1451" s="82" t="s">
        <v>1815</v>
      </c>
      <c r="C1451" s="101"/>
      <c r="D1451" s="163"/>
      <c r="E1451" s="164"/>
      <c r="F1451" s="378"/>
      <c r="G1451" s="405"/>
      <c r="H1451" s="378"/>
      <c r="I1451" s="106"/>
      <c r="J1451" s="106"/>
      <c r="K1451" s="106"/>
      <c r="L1451" s="106"/>
    </row>
    <row r="1452" spans="1:12" hidden="1" outlineLevel="1" x14ac:dyDescent="0.25">
      <c r="A1452" s="76" t="s">
        <v>1829</v>
      </c>
      <c r="B1452" s="82" t="s">
        <v>1817</v>
      </c>
      <c r="C1452" s="101"/>
      <c r="D1452" s="163"/>
      <c r="E1452" s="164"/>
      <c r="F1452" s="378"/>
      <c r="G1452" s="405"/>
      <c r="H1452" s="378"/>
      <c r="I1452" s="106"/>
      <c r="J1452" s="106"/>
      <c r="K1452" s="106"/>
      <c r="L1452" s="106"/>
    </row>
    <row r="1453" spans="1:12" hidden="1" outlineLevel="1" x14ac:dyDescent="0.25">
      <c r="A1453" s="76" t="s">
        <v>1830</v>
      </c>
      <c r="B1453" s="77" t="s">
        <v>1304</v>
      </c>
      <c r="C1453" s="101"/>
      <c r="D1453" s="163"/>
      <c r="E1453" s="164"/>
      <c r="F1453" s="378"/>
      <c r="G1453" s="405"/>
      <c r="H1453" s="378"/>
      <c r="I1453" s="106"/>
      <c r="J1453" s="106"/>
      <c r="K1453" s="106"/>
      <c r="L1453" s="106"/>
    </row>
    <row r="1454" spans="1:12" hidden="1" outlineLevel="1" x14ac:dyDescent="0.25">
      <c r="A1454" s="76" t="s">
        <v>1831</v>
      </c>
      <c r="B1454" s="82" t="s">
        <v>1809</v>
      </c>
      <c r="C1454" s="101"/>
      <c r="D1454" s="163"/>
      <c r="E1454" s="164"/>
      <c r="F1454" s="378"/>
      <c r="G1454" s="405"/>
      <c r="H1454" s="378"/>
      <c r="I1454" s="106"/>
      <c r="J1454" s="106"/>
      <c r="K1454" s="106"/>
      <c r="L1454" s="106"/>
    </row>
    <row r="1455" spans="1:12" hidden="1" outlineLevel="1" x14ac:dyDescent="0.25">
      <c r="A1455" s="76" t="s">
        <v>1832</v>
      </c>
      <c r="B1455" s="82" t="s">
        <v>1811</v>
      </c>
      <c r="C1455" s="101"/>
      <c r="D1455" s="163"/>
      <c r="E1455" s="164"/>
      <c r="F1455" s="378"/>
      <c r="G1455" s="405"/>
      <c r="H1455" s="378"/>
      <c r="I1455" s="106"/>
      <c r="J1455" s="106"/>
      <c r="K1455" s="106"/>
      <c r="L1455" s="106"/>
    </row>
    <row r="1456" spans="1:12" hidden="1" outlineLevel="1" x14ac:dyDescent="0.25">
      <c r="A1456" s="76" t="s">
        <v>1833</v>
      </c>
      <c r="B1456" s="82" t="s">
        <v>1813</v>
      </c>
      <c r="C1456" s="101"/>
      <c r="D1456" s="163"/>
      <c r="E1456" s="164"/>
      <c r="F1456" s="378"/>
      <c r="G1456" s="405"/>
      <c r="H1456" s="378"/>
      <c r="I1456" s="106"/>
      <c r="J1456" s="106"/>
      <c r="K1456" s="106"/>
      <c r="L1456" s="106"/>
    </row>
    <row r="1457" spans="1:12" hidden="1" outlineLevel="1" x14ac:dyDescent="0.25">
      <c r="A1457" s="76" t="s">
        <v>1834</v>
      </c>
      <c r="B1457" s="82" t="s">
        <v>1815</v>
      </c>
      <c r="C1457" s="101"/>
      <c r="D1457" s="163"/>
      <c r="E1457" s="164"/>
      <c r="F1457" s="378"/>
      <c r="G1457" s="405"/>
      <c r="H1457" s="378"/>
      <c r="I1457" s="106"/>
      <c r="J1457" s="106"/>
      <c r="K1457" s="106"/>
      <c r="L1457" s="106"/>
    </row>
    <row r="1458" spans="1:12" hidden="1" outlineLevel="1" x14ac:dyDescent="0.25">
      <c r="A1458" s="76" t="s">
        <v>1835</v>
      </c>
      <c r="B1458" s="82" t="s">
        <v>1817</v>
      </c>
      <c r="C1458" s="101"/>
      <c r="D1458" s="163"/>
      <c r="E1458" s="164"/>
      <c r="F1458" s="378"/>
      <c r="G1458" s="405"/>
      <c r="H1458" s="378"/>
      <c r="I1458" s="106"/>
      <c r="J1458" s="106"/>
      <c r="K1458" s="106"/>
      <c r="L1458" s="106"/>
    </row>
    <row r="1459" spans="1:12" hidden="1" outlineLevel="1" x14ac:dyDescent="0.25">
      <c r="A1459" s="76" t="s">
        <v>1836</v>
      </c>
      <c r="B1459" s="77" t="s">
        <v>1311</v>
      </c>
      <c r="C1459" s="101"/>
      <c r="D1459" s="163"/>
      <c r="E1459" s="164"/>
      <c r="F1459" s="378"/>
      <c r="G1459" s="405"/>
      <c r="H1459" s="378"/>
      <c r="I1459" s="106"/>
      <c r="J1459" s="106"/>
      <c r="K1459" s="106"/>
      <c r="L1459" s="106"/>
    </row>
    <row r="1460" spans="1:12" hidden="1" outlineLevel="1" x14ac:dyDescent="0.25">
      <c r="A1460" s="76" t="s">
        <v>1837</v>
      </c>
      <c r="B1460" s="82" t="s">
        <v>1809</v>
      </c>
      <c r="C1460" s="101"/>
      <c r="D1460" s="163"/>
      <c r="E1460" s="164"/>
      <c r="F1460" s="378"/>
      <c r="G1460" s="405"/>
      <c r="H1460" s="378"/>
      <c r="I1460" s="106"/>
      <c r="J1460" s="106"/>
      <c r="K1460" s="106"/>
      <c r="L1460" s="106"/>
    </row>
    <row r="1461" spans="1:12" hidden="1" outlineLevel="1" x14ac:dyDescent="0.25">
      <c r="A1461" s="76" t="s">
        <v>1838</v>
      </c>
      <c r="B1461" s="82" t="s">
        <v>1811</v>
      </c>
      <c r="C1461" s="101"/>
      <c r="D1461" s="163"/>
      <c r="E1461" s="164"/>
      <c r="F1461" s="378"/>
      <c r="G1461" s="405"/>
      <c r="H1461" s="378"/>
      <c r="I1461" s="106"/>
      <c r="J1461" s="106"/>
      <c r="K1461" s="106"/>
      <c r="L1461" s="106"/>
    </row>
    <row r="1462" spans="1:12" hidden="1" outlineLevel="1" x14ac:dyDescent="0.25">
      <c r="A1462" s="76" t="s">
        <v>1839</v>
      </c>
      <c r="B1462" s="82" t="s">
        <v>1813</v>
      </c>
      <c r="C1462" s="101"/>
      <c r="D1462" s="163"/>
      <c r="E1462" s="164"/>
      <c r="F1462" s="378"/>
      <c r="G1462" s="405"/>
      <c r="H1462" s="378"/>
      <c r="I1462" s="106"/>
      <c r="J1462" s="106"/>
      <c r="K1462" s="106"/>
      <c r="L1462" s="106"/>
    </row>
    <row r="1463" spans="1:12" hidden="1" outlineLevel="1" x14ac:dyDescent="0.25">
      <c r="A1463" s="76" t="s">
        <v>1840</v>
      </c>
      <c r="B1463" s="82" t="s">
        <v>1815</v>
      </c>
      <c r="C1463" s="101"/>
      <c r="D1463" s="163"/>
      <c r="E1463" s="164"/>
      <c r="F1463" s="378"/>
      <c r="G1463" s="405"/>
      <c r="H1463" s="378"/>
      <c r="I1463" s="106"/>
      <c r="J1463" s="106"/>
      <c r="K1463" s="106"/>
      <c r="L1463" s="106"/>
    </row>
    <row r="1464" spans="1:12" hidden="1" outlineLevel="1" x14ac:dyDescent="0.25">
      <c r="A1464" s="76" t="s">
        <v>1841</v>
      </c>
      <c r="B1464" s="82" t="s">
        <v>1817</v>
      </c>
      <c r="C1464" s="101"/>
      <c r="D1464" s="163"/>
      <c r="E1464" s="164"/>
      <c r="F1464" s="378"/>
      <c r="G1464" s="405"/>
      <c r="H1464" s="378"/>
      <c r="I1464" s="106"/>
      <c r="J1464" s="106"/>
      <c r="K1464" s="106"/>
      <c r="L1464" s="106"/>
    </row>
    <row r="1465" spans="1:12" hidden="1" outlineLevel="1" x14ac:dyDescent="0.25">
      <c r="A1465" s="76" t="s">
        <v>1842</v>
      </c>
      <c r="B1465" s="77" t="s">
        <v>1318</v>
      </c>
      <c r="C1465" s="101"/>
      <c r="D1465" s="163"/>
      <c r="E1465" s="164"/>
      <c r="F1465" s="378"/>
      <c r="G1465" s="405"/>
      <c r="H1465" s="378"/>
      <c r="I1465" s="106"/>
      <c r="J1465" s="106"/>
      <c r="K1465" s="106"/>
      <c r="L1465" s="106"/>
    </row>
    <row r="1466" spans="1:12" hidden="1" outlineLevel="1" x14ac:dyDescent="0.25">
      <c r="A1466" s="76" t="s">
        <v>1843</v>
      </c>
      <c r="B1466" s="82" t="s">
        <v>1809</v>
      </c>
      <c r="C1466" s="101"/>
      <c r="D1466" s="163"/>
      <c r="E1466" s="164"/>
      <c r="F1466" s="378"/>
      <c r="G1466" s="405"/>
      <c r="H1466" s="378"/>
      <c r="I1466" s="106"/>
      <c r="J1466" s="106"/>
      <c r="K1466" s="106"/>
      <c r="L1466" s="106"/>
    </row>
    <row r="1467" spans="1:12" hidden="1" outlineLevel="1" x14ac:dyDescent="0.25">
      <c r="A1467" s="76" t="s">
        <v>1844</v>
      </c>
      <c r="B1467" s="82" t="s">
        <v>1811</v>
      </c>
      <c r="C1467" s="101"/>
      <c r="D1467" s="163"/>
      <c r="E1467" s="164"/>
      <c r="F1467" s="378"/>
      <c r="G1467" s="405"/>
      <c r="H1467" s="378"/>
      <c r="I1467" s="106"/>
      <c r="J1467" s="106"/>
      <c r="K1467" s="106"/>
      <c r="L1467" s="106"/>
    </row>
    <row r="1468" spans="1:12" hidden="1" outlineLevel="1" x14ac:dyDescent="0.25">
      <c r="A1468" s="76" t="s">
        <v>1845</v>
      </c>
      <c r="B1468" s="82" t="s">
        <v>1813</v>
      </c>
      <c r="C1468" s="101"/>
      <c r="D1468" s="163"/>
      <c r="E1468" s="164"/>
      <c r="F1468" s="378"/>
      <c r="G1468" s="405"/>
      <c r="H1468" s="378"/>
      <c r="I1468" s="106"/>
      <c r="J1468" s="106"/>
      <c r="K1468" s="106"/>
      <c r="L1468" s="106"/>
    </row>
    <row r="1469" spans="1:12" hidden="1" outlineLevel="1" x14ac:dyDescent="0.25">
      <c r="A1469" s="76" t="s">
        <v>1846</v>
      </c>
      <c r="B1469" s="82" t="s">
        <v>1815</v>
      </c>
      <c r="C1469" s="101"/>
      <c r="D1469" s="163"/>
      <c r="E1469" s="164"/>
      <c r="F1469" s="378"/>
      <c r="G1469" s="405"/>
      <c r="H1469" s="378"/>
      <c r="I1469" s="106"/>
      <c r="J1469" s="106"/>
      <c r="K1469" s="106"/>
      <c r="L1469" s="106"/>
    </row>
    <row r="1470" spans="1:12" hidden="1" outlineLevel="1" x14ac:dyDescent="0.25">
      <c r="A1470" s="76" t="s">
        <v>1847</v>
      </c>
      <c r="B1470" s="82" t="s">
        <v>1817</v>
      </c>
      <c r="C1470" s="101"/>
      <c r="D1470" s="163"/>
      <c r="E1470" s="164"/>
      <c r="F1470" s="378"/>
      <c r="G1470" s="405"/>
      <c r="H1470" s="378"/>
      <c r="I1470" s="106"/>
      <c r="J1470" s="106"/>
      <c r="K1470" s="106"/>
      <c r="L1470" s="106"/>
    </row>
    <row r="1471" spans="1:12" hidden="1" outlineLevel="1" x14ac:dyDescent="0.25">
      <c r="A1471" s="76" t="s">
        <v>1848</v>
      </c>
      <c r="B1471" s="77" t="s">
        <v>1325</v>
      </c>
      <c r="C1471" s="101"/>
      <c r="D1471" s="163"/>
      <c r="E1471" s="164"/>
      <c r="F1471" s="378"/>
      <c r="G1471" s="405"/>
      <c r="H1471" s="378"/>
      <c r="I1471" s="106"/>
      <c r="J1471" s="106"/>
      <c r="K1471" s="106"/>
      <c r="L1471" s="106"/>
    </row>
    <row r="1472" spans="1:12" hidden="1" outlineLevel="1" x14ac:dyDescent="0.25">
      <c r="A1472" s="76" t="s">
        <v>1849</v>
      </c>
      <c r="B1472" s="82" t="s">
        <v>1809</v>
      </c>
      <c r="C1472" s="101"/>
      <c r="D1472" s="163"/>
      <c r="E1472" s="164"/>
      <c r="F1472" s="378"/>
      <c r="G1472" s="405"/>
      <c r="H1472" s="378"/>
      <c r="I1472" s="106"/>
      <c r="J1472" s="106"/>
      <c r="K1472" s="106"/>
      <c r="L1472" s="106"/>
    </row>
    <row r="1473" spans="1:12" hidden="1" outlineLevel="1" x14ac:dyDescent="0.25">
      <c r="A1473" s="76" t="s">
        <v>1850</v>
      </c>
      <c r="B1473" s="82" t="s">
        <v>1811</v>
      </c>
      <c r="C1473" s="101"/>
      <c r="D1473" s="163"/>
      <c r="E1473" s="164"/>
      <c r="F1473" s="378"/>
      <c r="G1473" s="405"/>
      <c r="H1473" s="378"/>
      <c r="I1473" s="106"/>
      <c r="J1473" s="106"/>
      <c r="K1473" s="106"/>
      <c r="L1473" s="106"/>
    </row>
    <row r="1474" spans="1:12" hidden="1" outlineLevel="1" x14ac:dyDescent="0.25">
      <c r="A1474" s="76" t="s">
        <v>1851</v>
      </c>
      <c r="B1474" s="82" t="s">
        <v>1813</v>
      </c>
      <c r="C1474" s="101"/>
      <c r="D1474" s="163"/>
      <c r="E1474" s="164"/>
      <c r="F1474" s="378"/>
      <c r="G1474" s="405"/>
      <c r="H1474" s="378"/>
      <c r="I1474" s="106"/>
      <c r="J1474" s="106"/>
      <c r="K1474" s="106"/>
      <c r="L1474" s="106"/>
    </row>
    <row r="1475" spans="1:12" hidden="1" outlineLevel="1" x14ac:dyDescent="0.25">
      <c r="A1475" s="76" t="s">
        <v>1852</v>
      </c>
      <c r="B1475" s="82" t="s">
        <v>1815</v>
      </c>
      <c r="C1475" s="101"/>
      <c r="D1475" s="163"/>
      <c r="E1475" s="164"/>
      <c r="F1475" s="378"/>
      <c r="G1475" s="405"/>
      <c r="H1475" s="378"/>
      <c r="I1475" s="106"/>
      <c r="J1475" s="106"/>
      <c r="K1475" s="106"/>
      <c r="L1475" s="106"/>
    </row>
    <row r="1476" spans="1:12" hidden="1" outlineLevel="1" x14ac:dyDescent="0.25">
      <c r="A1476" s="76" t="s">
        <v>1853</v>
      </c>
      <c r="B1476" s="82" t="s">
        <v>1817</v>
      </c>
      <c r="C1476" s="101"/>
      <c r="D1476" s="163"/>
      <c r="E1476" s="164"/>
      <c r="F1476" s="378"/>
      <c r="G1476" s="405"/>
      <c r="H1476" s="378"/>
      <c r="I1476" s="106"/>
      <c r="J1476" s="106"/>
      <c r="K1476" s="106"/>
      <c r="L1476" s="106"/>
    </row>
    <row r="1477" spans="1:12" hidden="1" outlineLevel="1" x14ac:dyDescent="0.25">
      <c r="A1477" s="76" t="s">
        <v>1854</v>
      </c>
      <c r="B1477" s="77" t="s">
        <v>155</v>
      </c>
      <c r="C1477" s="101"/>
      <c r="D1477" s="163"/>
      <c r="E1477" s="164"/>
      <c r="F1477" s="378"/>
      <c r="G1477" s="405"/>
      <c r="H1477" s="378"/>
      <c r="I1477" s="106"/>
      <c r="J1477" s="106"/>
      <c r="K1477" s="106"/>
      <c r="L1477" s="106"/>
    </row>
    <row r="1478" spans="1:12" hidden="1" outlineLevel="1" x14ac:dyDescent="0.25">
      <c r="A1478" s="76" t="s">
        <v>1855</v>
      </c>
      <c r="B1478" s="82" t="s">
        <v>1809</v>
      </c>
      <c r="C1478" s="101"/>
      <c r="D1478" s="163"/>
      <c r="E1478" s="164"/>
      <c r="F1478" s="378"/>
      <c r="G1478" s="405"/>
      <c r="H1478" s="378"/>
      <c r="I1478" s="106"/>
      <c r="J1478" s="106"/>
      <c r="K1478" s="106"/>
      <c r="L1478" s="106"/>
    </row>
    <row r="1479" spans="1:12" hidden="1" outlineLevel="1" x14ac:dyDescent="0.25">
      <c r="A1479" s="76" t="s">
        <v>1856</v>
      </c>
      <c r="B1479" s="82" t="s">
        <v>1811</v>
      </c>
      <c r="C1479" s="101"/>
      <c r="D1479" s="163"/>
      <c r="E1479" s="164"/>
      <c r="F1479" s="378"/>
      <c r="G1479" s="405"/>
      <c r="H1479" s="378"/>
      <c r="I1479" s="106"/>
      <c r="J1479" s="106"/>
      <c r="K1479" s="106"/>
      <c r="L1479" s="106"/>
    </row>
    <row r="1480" spans="1:12" hidden="1" outlineLevel="1" x14ac:dyDescent="0.25">
      <c r="A1480" s="76" t="s">
        <v>1857</v>
      </c>
      <c r="B1480" s="82" t="s">
        <v>1813</v>
      </c>
      <c r="C1480" s="101"/>
      <c r="D1480" s="163"/>
      <c r="E1480" s="164"/>
      <c r="F1480" s="378"/>
      <c r="G1480" s="405"/>
      <c r="H1480" s="378"/>
      <c r="I1480" s="106"/>
      <c r="J1480" s="106"/>
      <c r="K1480" s="106"/>
      <c r="L1480" s="106"/>
    </row>
    <row r="1481" spans="1:12" hidden="1" outlineLevel="1" x14ac:dyDescent="0.25">
      <c r="A1481" s="76" t="s">
        <v>1858</v>
      </c>
      <c r="B1481" s="82" t="s">
        <v>1815</v>
      </c>
      <c r="C1481" s="101"/>
      <c r="D1481" s="163"/>
      <c r="E1481" s="164"/>
      <c r="F1481" s="378"/>
      <c r="G1481" s="405"/>
      <c r="H1481" s="378"/>
      <c r="I1481" s="106"/>
      <c r="J1481" s="106"/>
      <c r="K1481" s="106"/>
      <c r="L1481" s="106"/>
    </row>
    <row r="1482" spans="1:12" hidden="1" outlineLevel="1" x14ac:dyDescent="0.25">
      <c r="A1482" s="76" t="s">
        <v>1859</v>
      </c>
      <c r="B1482" s="82" t="s">
        <v>1817</v>
      </c>
      <c r="C1482" s="101"/>
      <c r="D1482" s="163"/>
      <c r="E1482" s="164"/>
      <c r="F1482" s="378"/>
      <c r="G1482" s="405"/>
      <c r="H1482" s="378"/>
      <c r="I1482" s="106"/>
      <c r="J1482" s="106"/>
      <c r="K1482" s="106"/>
      <c r="L1482" s="106"/>
    </row>
    <row r="1483" spans="1:12" hidden="1" outlineLevel="1" x14ac:dyDescent="0.25">
      <c r="A1483" s="76" t="s">
        <v>1860</v>
      </c>
      <c r="B1483" s="77" t="s">
        <v>159</v>
      </c>
      <c r="C1483" s="101"/>
      <c r="D1483" s="163"/>
      <c r="E1483" s="164"/>
      <c r="F1483" s="378"/>
      <c r="G1483" s="405"/>
      <c r="H1483" s="378"/>
      <c r="I1483" s="106"/>
      <c r="J1483" s="106"/>
      <c r="K1483" s="106"/>
      <c r="L1483" s="106"/>
    </row>
    <row r="1484" spans="1:12" hidden="1" outlineLevel="1" x14ac:dyDescent="0.25">
      <c r="A1484" s="76" t="s">
        <v>1861</v>
      </c>
      <c r="B1484" s="82" t="s">
        <v>1809</v>
      </c>
      <c r="C1484" s="101"/>
      <c r="D1484" s="163"/>
      <c r="E1484" s="164"/>
      <c r="F1484" s="378"/>
      <c r="G1484" s="405"/>
      <c r="H1484" s="378"/>
      <c r="I1484" s="106"/>
      <c r="J1484" s="106"/>
      <c r="K1484" s="106"/>
      <c r="L1484" s="106"/>
    </row>
    <row r="1485" spans="1:12" hidden="1" outlineLevel="1" x14ac:dyDescent="0.25">
      <c r="A1485" s="76" t="s">
        <v>1862</v>
      </c>
      <c r="B1485" s="82" t="s">
        <v>1811</v>
      </c>
      <c r="C1485" s="101"/>
      <c r="D1485" s="163"/>
      <c r="E1485" s="164"/>
      <c r="F1485" s="378"/>
      <c r="G1485" s="405"/>
      <c r="H1485" s="378"/>
      <c r="I1485" s="106"/>
      <c r="J1485" s="106"/>
      <c r="K1485" s="106"/>
      <c r="L1485" s="106"/>
    </row>
    <row r="1486" spans="1:12" hidden="1" outlineLevel="1" x14ac:dyDescent="0.25">
      <c r="A1486" s="76" t="s">
        <v>1863</v>
      </c>
      <c r="B1486" s="82" t="s">
        <v>1813</v>
      </c>
      <c r="C1486" s="101"/>
      <c r="D1486" s="163"/>
      <c r="E1486" s="164"/>
      <c r="F1486" s="378"/>
      <c r="G1486" s="405"/>
      <c r="H1486" s="378"/>
      <c r="I1486" s="106"/>
      <c r="J1486" s="106"/>
      <c r="K1486" s="106"/>
      <c r="L1486" s="106"/>
    </row>
    <row r="1487" spans="1:12" hidden="1" outlineLevel="1" x14ac:dyDescent="0.25">
      <c r="A1487" s="76" t="s">
        <v>1864</v>
      </c>
      <c r="B1487" s="82" t="s">
        <v>1815</v>
      </c>
      <c r="C1487" s="101"/>
      <c r="D1487" s="163"/>
      <c r="E1487" s="164"/>
      <c r="F1487" s="378"/>
      <c r="G1487" s="405"/>
      <c r="H1487" s="378"/>
      <c r="I1487" s="106"/>
      <c r="J1487" s="106"/>
      <c r="K1487" s="106"/>
      <c r="L1487" s="106"/>
    </row>
    <row r="1488" spans="1:12" hidden="1" outlineLevel="1" x14ac:dyDescent="0.25">
      <c r="A1488" s="76" t="s">
        <v>1865</v>
      </c>
      <c r="B1488" s="82" t="s">
        <v>1817</v>
      </c>
      <c r="C1488" s="101"/>
      <c r="D1488" s="163"/>
      <c r="E1488" s="164"/>
      <c r="F1488" s="378"/>
      <c r="G1488" s="405"/>
      <c r="H1488" s="378"/>
      <c r="I1488" s="106"/>
      <c r="J1488" s="106"/>
      <c r="K1488" s="106"/>
      <c r="L1488" s="106"/>
    </row>
    <row r="1489" spans="1:12" collapsed="1" x14ac:dyDescent="0.25">
      <c r="A1489" s="69" t="s">
        <v>1866</v>
      </c>
      <c r="B1489" s="70" t="s">
        <v>1344</v>
      </c>
      <c r="C1489" s="107"/>
      <c r="D1489" s="165"/>
      <c r="E1489" s="166"/>
      <c r="F1489" s="395"/>
      <c r="G1489" s="408"/>
      <c r="H1489" s="395"/>
      <c r="I1489" s="109"/>
      <c r="J1489" s="109"/>
      <c r="K1489" s="109"/>
      <c r="L1489" s="109"/>
    </row>
    <row r="1490" spans="1:12" outlineLevel="1" x14ac:dyDescent="0.25">
      <c r="A1490" s="76" t="s">
        <v>1867</v>
      </c>
      <c r="B1490" s="77" t="s">
        <v>137</v>
      </c>
      <c r="C1490" s="101"/>
      <c r="D1490" s="163"/>
      <c r="E1490" s="164"/>
      <c r="F1490" s="378"/>
      <c r="G1490" s="405"/>
      <c r="H1490" s="378"/>
      <c r="I1490" s="106"/>
      <c r="J1490" s="106"/>
      <c r="K1490" s="106"/>
      <c r="L1490" s="106"/>
    </row>
    <row r="1491" spans="1:12" hidden="1" outlineLevel="1" x14ac:dyDescent="0.25">
      <c r="A1491" s="76" t="s">
        <v>1868</v>
      </c>
      <c r="B1491" s="82" t="s">
        <v>1809</v>
      </c>
      <c r="C1491" s="101"/>
      <c r="D1491" s="163"/>
      <c r="E1491" s="164"/>
      <c r="F1491" s="378"/>
      <c r="G1491" s="405"/>
      <c r="H1491" s="378"/>
      <c r="I1491" s="106"/>
      <c r="J1491" s="106"/>
      <c r="K1491" s="106"/>
      <c r="L1491" s="106"/>
    </row>
    <row r="1492" spans="1:12" hidden="1" outlineLevel="1" x14ac:dyDescent="0.25">
      <c r="A1492" s="76" t="s">
        <v>1869</v>
      </c>
      <c r="B1492" s="82" t="s">
        <v>1811</v>
      </c>
      <c r="C1492" s="101"/>
      <c r="D1492" s="163"/>
      <c r="E1492" s="164"/>
      <c r="F1492" s="378"/>
      <c r="G1492" s="405"/>
      <c r="H1492" s="378"/>
      <c r="I1492" s="106"/>
      <c r="J1492" s="106"/>
      <c r="K1492" s="106"/>
      <c r="L1492" s="106"/>
    </row>
    <row r="1493" spans="1:12" hidden="1" outlineLevel="1" x14ac:dyDescent="0.25">
      <c r="A1493" s="76" t="s">
        <v>1870</v>
      </c>
      <c r="B1493" s="82" t="s">
        <v>1813</v>
      </c>
      <c r="C1493" s="101"/>
      <c r="D1493" s="163"/>
      <c r="E1493" s="164"/>
      <c r="F1493" s="378"/>
      <c r="G1493" s="405"/>
      <c r="H1493" s="378"/>
      <c r="I1493" s="106"/>
      <c r="J1493" s="106"/>
      <c r="K1493" s="106"/>
      <c r="L1493" s="106"/>
    </row>
    <row r="1494" spans="1:12" hidden="1" outlineLevel="1" x14ac:dyDescent="0.25">
      <c r="A1494" s="76" t="s">
        <v>1871</v>
      </c>
      <c r="B1494" s="82" t="s">
        <v>1815</v>
      </c>
      <c r="C1494" s="101"/>
      <c r="D1494" s="163"/>
      <c r="E1494" s="164"/>
      <c r="F1494" s="378"/>
      <c r="G1494" s="405"/>
      <c r="H1494" s="378"/>
      <c r="I1494" s="106"/>
      <c r="J1494" s="106"/>
      <c r="K1494" s="106"/>
      <c r="L1494" s="106"/>
    </row>
    <row r="1495" spans="1:12" hidden="1" outlineLevel="1" x14ac:dyDescent="0.25">
      <c r="A1495" s="76" t="s">
        <v>1872</v>
      </c>
      <c r="B1495" s="82" t="s">
        <v>1817</v>
      </c>
      <c r="C1495" s="101"/>
      <c r="D1495" s="163"/>
      <c r="E1495" s="164"/>
      <c r="F1495" s="378"/>
      <c r="G1495" s="405"/>
      <c r="H1495" s="378"/>
      <c r="I1495" s="106"/>
      <c r="J1495" s="106"/>
      <c r="K1495" s="106"/>
      <c r="L1495" s="106"/>
    </row>
    <row r="1496" spans="1:12" outlineLevel="1" x14ac:dyDescent="0.25">
      <c r="A1496" s="76" t="s">
        <v>1873</v>
      </c>
      <c r="B1496" s="207" t="s">
        <v>143</v>
      </c>
      <c r="C1496" s="101"/>
      <c r="D1496" s="163"/>
      <c r="E1496" s="164"/>
      <c r="F1496" s="378"/>
      <c r="G1496" s="405"/>
      <c r="H1496" s="378"/>
      <c r="I1496" s="106"/>
      <c r="J1496" s="106"/>
      <c r="K1496" s="106"/>
      <c r="L1496" s="106"/>
    </row>
    <row r="1497" spans="1:12" hidden="1" outlineLevel="1" x14ac:dyDescent="0.25">
      <c r="A1497" s="76" t="s">
        <v>1874</v>
      </c>
      <c r="B1497" s="82" t="s">
        <v>1809</v>
      </c>
      <c r="C1497" s="101"/>
      <c r="D1497" s="163"/>
      <c r="E1497" s="164"/>
      <c r="F1497" s="378"/>
      <c r="G1497" s="405"/>
      <c r="H1497" s="378"/>
      <c r="I1497" s="106"/>
      <c r="J1497" s="106"/>
      <c r="K1497" s="106"/>
      <c r="L1497" s="106"/>
    </row>
    <row r="1498" spans="1:12" hidden="1" outlineLevel="1" x14ac:dyDescent="0.25">
      <c r="A1498" s="76" t="s">
        <v>1875</v>
      </c>
      <c r="B1498" s="82" t="s">
        <v>1811</v>
      </c>
      <c r="C1498" s="101"/>
      <c r="D1498" s="163"/>
      <c r="E1498" s="164"/>
      <c r="F1498" s="378"/>
      <c r="G1498" s="405"/>
      <c r="H1498" s="378"/>
      <c r="I1498" s="106"/>
      <c r="J1498" s="106"/>
      <c r="K1498" s="106"/>
      <c r="L1498" s="106"/>
    </row>
    <row r="1499" spans="1:12" hidden="1" outlineLevel="1" x14ac:dyDescent="0.25">
      <c r="A1499" s="76" t="s">
        <v>1876</v>
      </c>
      <c r="B1499" s="82" t="s">
        <v>1813</v>
      </c>
      <c r="C1499" s="101"/>
      <c r="D1499" s="163"/>
      <c r="E1499" s="164"/>
      <c r="F1499" s="378"/>
      <c r="G1499" s="405"/>
      <c r="H1499" s="378"/>
      <c r="I1499" s="106"/>
      <c r="J1499" s="106"/>
      <c r="K1499" s="106"/>
      <c r="L1499" s="106"/>
    </row>
    <row r="1500" spans="1:12" hidden="1" outlineLevel="1" x14ac:dyDescent="0.25">
      <c r="A1500" s="76" t="s">
        <v>1877</v>
      </c>
      <c r="B1500" s="82" t="s">
        <v>1815</v>
      </c>
      <c r="C1500" s="101"/>
      <c r="D1500" s="163"/>
      <c r="E1500" s="164"/>
      <c r="F1500" s="378"/>
      <c r="G1500" s="405"/>
      <c r="H1500" s="378"/>
      <c r="I1500" s="106"/>
      <c r="J1500" s="106"/>
      <c r="K1500" s="106"/>
      <c r="L1500" s="106"/>
    </row>
    <row r="1501" spans="1:12" hidden="1" outlineLevel="1" x14ac:dyDescent="0.25">
      <c r="A1501" s="76" t="s">
        <v>1878</v>
      </c>
      <c r="B1501" s="82" t="s">
        <v>1817</v>
      </c>
      <c r="C1501" s="101"/>
      <c r="D1501" s="163"/>
      <c r="E1501" s="164"/>
      <c r="F1501" s="378"/>
      <c r="G1501" s="405"/>
      <c r="H1501" s="378"/>
      <c r="I1501" s="106"/>
      <c r="J1501" s="106"/>
      <c r="K1501" s="106"/>
      <c r="L1501" s="106"/>
    </row>
    <row r="1502" spans="1:12" outlineLevel="1" x14ac:dyDescent="0.25">
      <c r="A1502" s="76" t="s">
        <v>1879</v>
      </c>
      <c r="B1502" s="77" t="s">
        <v>147</v>
      </c>
      <c r="C1502" s="101"/>
      <c r="D1502" s="163"/>
      <c r="E1502" s="164"/>
      <c r="F1502" s="378"/>
      <c r="G1502" s="405"/>
      <c r="H1502" s="378"/>
      <c r="I1502" s="106"/>
      <c r="J1502" s="106"/>
      <c r="K1502" s="106"/>
      <c r="L1502" s="106"/>
    </row>
    <row r="1503" spans="1:12" hidden="1" outlineLevel="1" x14ac:dyDescent="0.25">
      <c r="A1503" s="76" t="s">
        <v>1880</v>
      </c>
      <c r="B1503" s="82" t="s">
        <v>1809</v>
      </c>
      <c r="C1503" s="101"/>
      <c r="D1503" s="163"/>
      <c r="E1503" s="164"/>
      <c r="F1503" s="378"/>
      <c r="G1503" s="405"/>
      <c r="H1503" s="378"/>
      <c r="I1503" s="106"/>
      <c r="J1503" s="106"/>
      <c r="K1503" s="106"/>
      <c r="L1503" s="106"/>
    </row>
    <row r="1504" spans="1:12" hidden="1" outlineLevel="1" x14ac:dyDescent="0.25">
      <c r="A1504" s="76" t="s">
        <v>1881</v>
      </c>
      <c r="B1504" s="82" t="s">
        <v>1811</v>
      </c>
      <c r="C1504" s="101"/>
      <c r="D1504" s="163"/>
      <c r="E1504" s="164"/>
      <c r="F1504" s="378"/>
      <c r="G1504" s="405"/>
      <c r="H1504" s="378"/>
      <c r="I1504" s="106"/>
      <c r="J1504" s="106"/>
      <c r="K1504" s="106"/>
      <c r="L1504" s="106"/>
    </row>
    <row r="1505" spans="1:12" hidden="1" outlineLevel="1" x14ac:dyDescent="0.25">
      <c r="A1505" s="76" t="s">
        <v>1882</v>
      </c>
      <c r="B1505" s="82" t="s">
        <v>1813</v>
      </c>
      <c r="C1505" s="101"/>
      <c r="D1505" s="163"/>
      <c r="E1505" s="164"/>
      <c r="F1505" s="378"/>
      <c r="G1505" s="405"/>
      <c r="H1505" s="378"/>
      <c r="I1505" s="106"/>
      <c r="J1505" s="106"/>
      <c r="K1505" s="106"/>
      <c r="L1505" s="106"/>
    </row>
    <row r="1506" spans="1:12" hidden="1" outlineLevel="1" x14ac:dyDescent="0.25">
      <c r="A1506" s="76" t="s">
        <v>1883</v>
      </c>
      <c r="B1506" s="82" t="s">
        <v>1815</v>
      </c>
      <c r="C1506" s="101"/>
      <c r="D1506" s="163"/>
      <c r="E1506" s="164"/>
      <c r="F1506" s="378"/>
      <c r="G1506" s="405"/>
      <c r="H1506" s="378"/>
      <c r="I1506" s="106"/>
      <c r="J1506" s="106"/>
      <c r="K1506" s="106"/>
      <c r="L1506" s="106"/>
    </row>
    <row r="1507" spans="1:12" hidden="1" outlineLevel="1" x14ac:dyDescent="0.25">
      <c r="A1507" s="76" t="s">
        <v>1884</v>
      </c>
      <c r="B1507" s="82" t="s">
        <v>1817</v>
      </c>
      <c r="C1507" s="101"/>
      <c r="D1507" s="163"/>
      <c r="E1507" s="164"/>
      <c r="F1507" s="378"/>
      <c r="G1507" s="405"/>
      <c r="H1507" s="378"/>
      <c r="I1507" s="106"/>
      <c r="J1507" s="106"/>
      <c r="K1507" s="106"/>
      <c r="L1507" s="106"/>
    </row>
    <row r="1508" spans="1:12" outlineLevel="1" x14ac:dyDescent="0.25">
      <c r="A1508" s="76" t="s">
        <v>1885</v>
      </c>
      <c r="B1508" s="77" t="s">
        <v>1304</v>
      </c>
      <c r="C1508" s="101"/>
      <c r="D1508" s="163"/>
      <c r="E1508" s="164"/>
      <c r="F1508" s="378"/>
      <c r="G1508" s="405"/>
      <c r="H1508" s="378"/>
      <c r="I1508" s="106"/>
      <c r="J1508" s="106"/>
      <c r="K1508" s="106"/>
      <c r="L1508" s="106"/>
    </row>
    <row r="1509" spans="1:12" hidden="1" outlineLevel="1" x14ac:dyDescent="0.25">
      <c r="A1509" s="76" t="s">
        <v>1886</v>
      </c>
      <c r="B1509" s="82" t="s">
        <v>1809</v>
      </c>
      <c r="C1509" s="101"/>
      <c r="D1509" s="163"/>
      <c r="E1509" s="164"/>
      <c r="F1509" s="378"/>
      <c r="G1509" s="405"/>
      <c r="H1509" s="378"/>
      <c r="I1509" s="106"/>
      <c r="J1509" s="106"/>
      <c r="K1509" s="106"/>
      <c r="L1509" s="106"/>
    </row>
    <row r="1510" spans="1:12" hidden="1" outlineLevel="1" x14ac:dyDescent="0.25">
      <c r="A1510" s="76" t="s">
        <v>1887</v>
      </c>
      <c r="B1510" s="82" t="s">
        <v>1811</v>
      </c>
      <c r="C1510" s="101"/>
      <c r="D1510" s="163"/>
      <c r="E1510" s="164"/>
      <c r="F1510" s="378"/>
      <c r="G1510" s="405"/>
      <c r="H1510" s="378"/>
      <c r="I1510" s="106"/>
      <c r="J1510" s="106"/>
      <c r="K1510" s="106"/>
      <c r="L1510" s="106"/>
    </row>
    <row r="1511" spans="1:12" hidden="1" outlineLevel="1" x14ac:dyDescent="0.25">
      <c r="A1511" s="76" t="s">
        <v>1888</v>
      </c>
      <c r="B1511" s="82" t="s">
        <v>1813</v>
      </c>
      <c r="C1511" s="101"/>
      <c r="D1511" s="163"/>
      <c r="E1511" s="164"/>
      <c r="F1511" s="378"/>
      <c r="G1511" s="405"/>
      <c r="H1511" s="378"/>
      <c r="I1511" s="106"/>
      <c r="J1511" s="106"/>
      <c r="K1511" s="106"/>
      <c r="L1511" s="106"/>
    </row>
    <row r="1512" spans="1:12" hidden="1" outlineLevel="1" x14ac:dyDescent="0.25">
      <c r="A1512" s="76" t="s">
        <v>1889</v>
      </c>
      <c r="B1512" s="82" t="s">
        <v>1815</v>
      </c>
      <c r="C1512" s="101"/>
      <c r="D1512" s="163"/>
      <c r="E1512" s="164"/>
      <c r="F1512" s="378"/>
      <c r="G1512" s="405"/>
      <c r="H1512" s="378"/>
      <c r="I1512" s="106"/>
      <c r="J1512" s="106"/>
      <c r="K1512" s="106"/>
      <c r="L1512" s="106"/>
    </row>
    <row r="1513" spans="1:12" hidden="1" outlineLevel="1" x14ac:dyDescent="0.25">
      <c r="A1513" s="76" t="s">
        <v>1890</v>
      </c>
      <c r="B1513" s="82" t="s">
        <v>1817</v>
      </c>
      <c r="C1513" s="101"/>
      <c r="D1513" s="163"/>
      <c r="E1513" s="164"/>
      <c r="F1513" s="378"/>
      <c r="G1513" s="405"/>
      <c r="H1513" s="378"/>
      <c r="I1513" s="106"/>
      <c r="J1513" s="106"/>
      <c r="K1513" s="106"/>
      <c r="L1513" s="106"/>
    </row>
    <row r="1514" spans="1:12" outlineLevel="1" x14ac:dyDescent="0.25">
      <c r="A1514" s="76" t="s">
        <v>1891</v>
      </c>
      <c r="B1514" s="77" t="s">
        <v>1311</v>
      </c>
      <c r="C1514" s="101"/>
      <c r="D1514" s="163"/>
      <c r="E1514" s="164"/>
      <c r="F1514" s="378"/>
      <c r="G1514" s="405"/>
      <c r="H1514" s="378"/>
      <c r="I1514" s="106"/>
      <c r="J1514" s="106"/>
      <c r="K1514" s="106"/>
      <c r="L1514" s="106"/>
    </row>
    <row r="1515" spans="1:12" hidden="1" outlineLevel="1" x14ac:dyDescent="0.25">
      <c r="A1515" s="76" t="s">
        <v>1892</v>
      </c>
      <c r="B1515" s="82" t="s">
        <v>1809</v>
      </c>
      <c r="C1515" s="101"/>
      <c r="D1515" s="163"/>
      <c r="E1515" s="164"/>
      <c r="F1515" s="378"/>
      <c r="G1515" s="405"/>
      <c r="H1515" s="378"/>
      <c r="I1515" s="106"/>
      <c r="J1515" s="106"/>
      <c r="K1515" s="106"/>
      <c r="L1515" s="106"/>
    </row>
    <row r="1516" spans="1:12" hidden="1" outlineLevel="1" x14ac:dyDescent="0.25">
      <c r="A1516" s="76" t="s">
        <v>1893</v>
      </c>
      <c r="B1516" s="82" t="s">
        <v>1811</v>
      </c>
      <c r="C1516" s="101"/>
      <c r="D1516" s="163"/>
      <c r="E1516" s="164"/>
      <c r="F1516" s="378"/>
      <c r="G1516" s="405"/>
      <c r="H1516" s="378"/>
      <c r="I1516" s="106"/>
      <c r="J1516" s="106"/>
      <c r="K1516" s="106"/>
      <c r="L1516" s="106"/>
    </row>
    <row r="1517" spans="1:12" hidden="1" outlineLevel="1" x14ac:dyDescent="0.25">
      <c r="A1517" s="76" t="s">
        <v>1894</v>
      </c>
      <c r="B1517" s="82" t="s">
        <v>1813</v>
      </c>
      <c r="C1517" s="101"/>
      <c r="D1517" s="163"/>
      <c r="E1517" s="164"/>
      <c r="F1517" s="378"/>
      <c r="G1517" s="405"/>
      <c r="H1517" s="378"/>
      <c r="I1517" s="106"/>
      <c r="J1517" s="106"/>
      <c r="K1517" s="106"/>
      <c r="L1517" s="106"/>
    </row>
    <row r="1518" spans="1:12" hidden="1" outlineLevel="1" x14ac:dyDescent="0.25">
      <c r="A1518" s="76" t="s">
        <v>1895</v>
      </c>
      <c r="B1518" s="82" t="s">
        <v>1815</v>
      </c>
      <c r="C1518" s="101"/>
      <c r="D1518" s="163"/>
      <c r="E1518" s="164"/>
      <c r="F1518" s="378"/>
      <c r="G1518" s="405"/>
      <c r="H1518" s="378"/>
      <c r="I1518" s="106"/>
      <c r="J1518" s="106"/>
      <c r="K1518" s="106"/>
      <c r="L1518" s="106"/>
    </row>
    <row r="1519" spans="1:12" hidden="1" outlineLevel="1" x14ac:dyDescent="0.25">
      <c r="A1519" s="76" t="s">
        <v>1896</v>
      </c>
      <c r="B1519" s="82" t="s">
        <v>1817</v>
      </c>
      <c r="C1519" s="101"/>
      <c r="D1519" s="163"/>
      <c r="E1519" s="164"/>
      <c r="F1519" s="378"/>
      <c r="G1519" s="405"/>
      <c r="H1519" s="378"/>
      <c r="I1519" s="106"/>
      <c r="J1519" s="106"/>
      <c r="K1519" s="106"/>
      <c r="L1519" s="106"/>
    </row>
    <row r="1520" spans="1:12" outlineLevel="1" x14ac:dyDescent="0.25">
      <c r="A1520" s="76" t="s">
        <v>1897</v>
      </c>
      <c r="B1520" s="77" t="s">
        <v>1318</v>
      </c>
      <c r="C1520" s="101"/>
      <c r="D1520" s="163"/>
      <c r="E1520" s="164"/>
      <c r="F1520" s="378"/>
      <c r="G1520" s="405"/>
      <c r="H1520" s="378"/>
      <c r="I1520" s="106"/>
      <c r="J1520" s="106"/>
      <c r="K1520" s="106"/>
      <c r="L1520" s="106"/>
    </row>
    <row r="1521" spans="1:12" hidden="1" outlineLevel="1" x14ac:dyDescent="0.25">
      <c r="A1521" s="76" t="s">
        <v>1898</v>
      </c>
      <c r="B1521" s="82" t="s">
        <v>1809</v>
      </c>
      <c r="C1521" s="101"/>
      <c r="D1521" s="163"/>
      <c r="E1521" s="164"/>
      <c r="F1521" s="378"/>
      <c r="G1521" s="405"/>
      <c r="H1521" s="378"/>
      <c r="I1521" s="106"/>
      <c r="J1521" s="106"/>
      <c r="K1521" s="106"/>
      <c r="L1521" s="106"/>
    </row>
    <row r="1522" spans="1:12" hidden="1" outlineLevel="1" x14ac:dyDescent="0.25">
      <c r="A1522" s="76" t="s">
        <v>1899</v>
      </c>
      <c r="B1522" s="82" t="s">
        <v>1811</v>
      </c>
      <c r="C1522" s="101"/>
      <c r="D1522" s="163"/>
      <c r="E1522" s="164"/>
      <c r="F1522" s="378"/>
      <c r="G1522" s="405"/>
      <c r="H1522" s="378"/>
      <c r="I1522" s="106"/>
      <c r="J1522" s="106"/>
      <c r="K1522" s="106"/>
      <c r="L1522" s="106"/>
    </row>
    <row r="1523" spans="1:12" hidden="1" outlineLevel="1" x14ac:dyDescent="0.25">
      <c r="A1523" s="76" t="s">
        <v>1900</v>
      </c>
      <c r="B1523" s="82" t="s">
        <v>1813</v>
      </c>
      <c r="C1523" s="101"/>
      <c r="D1523" s="163"/>
      <c r="E1523" s="164"/>
      <c r="F1523" s="378"/>
      <c r="G1523" s="405"/>
      <c r="H1523" s="378"/>
      <c r="I1523" s="106"/>
      <c r="J1523" s="106"/>
      <c r="K1523" s="106"/>
      <c r="L1523" s="106"/>
    </row>
    <row r="1524" spans="1:12" hidden="1" outlineLevel="1" x14ac:dyDescent="0.25">
      <c r="A1524" s="76" t="s">
        <v>1901</v>
      </c>
      <c r="B1524" s="82" t="s">
        <v>1815</v>
      </c>
      <c r="C1524" s="101"/>
      <c r="D1524" s="163"/>
      <c r="E1524" s="164"/>
      <c r="F1524" s="378"/>
      <c r="G1524" s="405"/>
      <c r="H1524" s="378"/>
      <c r="I1524" s="106"/>
      <c r="J1524" s="106"/>
      <c r="K1524" s="106"/>
      <c r="L1524" s="106"/>
    </row>
    <row r="1525" spans="1:12" hidden="1" outlineLevel="1" x14ac:dyDescent="0.25">
      <c r="A1525" s="76" t="s">
        <v>1902</v>
      </c>
      <c r="B1525" s="82" t="s">
        <v>1817</v>
      </c>
      <c r="C1525" s="101"/>
      <c r="D1525" s="163"/>
      <c r="E1525" s="164"/>
      <c r="F1525" s="378"/>
      <c r="G1525" s="405"/>
      <c r="H1525" s="378"/>
      <c r="I1525" s="106"/>
      <c r="J1525" s="106"/>
      <c r="K1525" s="106"/>
      <c r="L1525" s="106"/>
    </row>
    <row r="1526" spans="1:12" outlineLevel="1" x14ac:dyDescent="0.25">
      <c r="A1526" s="76" t="s">
        <v>1903</v>
      </c>
      <c r="B1526" s="77" t="s">
        <v>1325</v>
      </c>
      <c r="C1526" s="101"/>
      <c r="D1526" s="163"/>
      <c r="E1526" s="164"/>
      <c r="F1526" s="378"/>
      <c r="G1526" s="405"/>
      <c r="H1526" s="378"/>
      <c r="I1526" s="106"/>
      <c r="J1526" s="106"/>
      <c r="K1526" s="106"/>
      <c r="L1526" s="106"/>
    </row>
    <row r="1527" spans="1:12" hidden="1" outlineLevel="1" x14ac:dyDescent="0.25">
      <c r="A1527" s="76" t="s">
        <v>1904</v>
      </c>
      <c r="B1527" s="82" t="s">
        <v>1809</v>
      </c>
      <c r="C1527" s="101"/>
      <c r="D1527" s="163"/>
      <c r="E1527" s="164"/>
      <c r="F1527" s="378"/>
      <c r="G1527" s="405"/>
      <c r="H1527" s="378"/>
      <c r="I1527" s="106"/>
      <c r="J1527" s="106"/>
      <c r="K1527" s="106"/>
      <c r="L1527" s="106"/>
    </row>
    <row r="1528" spans="1:12" hidden="1" outlineLevel="1" x14ac:dyDescent="0.25">
      <c r="A1528" s="76" t="s">
        <v>1905</v>
      </c>
      <c r="B1528" s="82" t="s">
        <v>1811</v>
      </c>
      <c r="C1528" s="101"/>
      <c r="D1528" s="163"/>
      <c r="E1528" s="164"/>
      <c r="F1528" s="378"/>
      <c r="G1528" s="405"/>
      <c r="H1528" s="378"/>
      <c r="I1528" s="106"/>
      <c r="J1528" s="106"/>
      <c r="K1528" s="106"/>
      <c r="L1528" s="106"/>
    </row>
    <row r="1529" spans="1:12" hidden="1" outlineLevel="1" x14ac:dyDescent="0.25">
      <c r="A1529" s="76" t="s">
        <v>1906</v>
      </c>
      <c r="B1529" s="82" t="s">
        <v>1813</v>
      </c>
      <c r="C1529" s="101"/>
      <c r="D1529" s="163"/>
      <c r="E1529" s="164"/>
      <c r="F1529" s="378"/>
      <c r="G1529" s="405"/>
      <c r="H1529" s="378"/>
      <c r="I1529" s="106"/>
      <c r="J1529" s="106"/>
      <c r="K1529" s="106"/>
      <c r="L1529" s="106"/>
    </row>
    <row r="1530" spans="1:12" hidden="1" outlineLevel="1" x14ac:dyDescent="0.25">
      <c r="A1530" s="76" t="s">
        <v>1907</v>
      </c>
      <c r="B1530" s="82" t="s">
        <v>1815</v>
      </c>
      <c r="C1530" s="101"/>
      <c r="D1530" s="163"/>
      <c r="E1530" s="164"/>
      <c r="F1530" s="378"/>
      <c r="G1530" s="405"/>
      <c r="H1530" s="378"/>
      <c r="I1530" s="106"/>
      <c r="J1530" s="106"/>
      <c r="K1530" s="106"/>
      <c r="L1530" s="106"/>
    </row>
    <row r="1531" spans="1:12" hidden="1" outlineLevel="1" x14ac:dyDescent="0.25">
      <c r="A1531" s="76" t="s">
        <v>1908</v>
      </c>
      <c r="B1531" s="82" t="s">
        <v>1817</v>
      </c>
      <c r="C1531" s="101"/>
      <c r="D1531" s="163"/>
      <c r="E1531" s="164"/>
      <c r="F1531" s="378"/>
      <c r="G1531" s="405"/>
      <c r="H1531" s="378"/>
      <c r="I1531" s="106"/>
      <c r="J1531" s="106"/>
      <c r="K1531" s="106"/>
      <c r="L1531" s="106"/>
    </row>
    <row r="1532" spans="1:12" outlineLevel="1" x14ac:dyDescent="0.25">
      <c r="A1532" s="76" t="s">
        <v>1909</v>
      </c>
      <c r="B1532" s="77" t="s">
        <v>155</v>
      </c>
      <c r="C1532" s="101"/>
      <c r="D1532" s="163"/>
      <c r="E1532" s="164"/>
      <c r="F1532" s="378"/>
      <c r="G1532" s="405"/>
      <c r="H1532" s="378"/>
      <c r="I1532" s="106"/>
      <c r="J1532" s="106"/>
      <c r="K1532" s="106"/>
      <c r="L1532" s="106"/>
    </row>
    <row r="1533" spans="1:12" hidden="1" outlineLevel="1" x14ac:dyDescent="0.25">
      <c r="A1533" s="76" t="s">
        <v>1910</v>
      </c>
      <c r="B1533" s="82" t="s">
        <v>1809</v>
      </c>
      <c r="C1533" s="101"/>
      <c r="D1533" s="163"/>
      <c r="E1533" s="164"/>
      <c r="F1533" s="378"/>
      <c r="G1533" s="405"/>
      <c r="H1533" s="378"/>
      <c r="I1533" s="106"/>
      <c r="J1533" s="106"/>
      <c r="K1533" s="106"/>
      <c r="L1533" s="106"/>
    </row>
    <row r="1534" spans="1:12" hidden="1" outlineLevel="1" x14ac:dyDescent="0.25">
      <c r="A1534" s="76" t="s">
        <v>1911</v>
      </c>
      <c r="B1534" s="82" t="s">
        <v>1811</v>
      </c>
      <c r="C1534" s="101"/>
      <c r="D1534" s="163"/>
      <c r="E1534" s="164"/>
      <c r="F1534" s="378"/>
      <c r="G1534" s="405"/>
      <c r="H1534" s="378"/>
      <c r="I1534" s="106"/>
      <c r="J1534" s="106"/>
      <c r="K1534" s="106"/>
      <c r="L1534" s="106"/>
    </row>
    <row r="1535" spans="1:12" hidden="1" outlineLevel="1" x14ac:dyDescent="0.25">
      <c r="A1535" s="76" t="s">
        <v>1912</v>
      </c>
      <c r="B1535" s="82" t="s">
        <v>1813</v>
      </c>
      <c r="C1535" s="101"/>
      <c r="D1535" s="163"/>
      <c r="E1535" s="164"/>
      <c r="F1535" s="378"/>
      <c r="G1535" s="405"/>
      <c r="H1535" s="378"/>
      <c r="I1535" s="106"/>
      <c r="J1535" s="106"/>
      <c r="K1535" s="106"/>
      <c r="L1535" s="106"/>
    </row>
    <row r="1536" spans="1:12" hidden="1" outlineLevel="1" x14ac:dyDescent="0.25">
      <c r="A1536" s="76" t="s">
        <v>1913</v>
      </c>
      <c r="B1536" s="82" t="s">
        <v>1815</v>
      </c>
      <c r="C1536" s="101"/>
      <c r="D1536" s="163"/>
      <c r="E1536" s="164"/>
      <c r="F1536" s="378"/>
      <c r="G1536" s="405"/>
      <c r="H1536" s="378"/>
      <c r="I1536" s="106"/>
      <c r="J1536" s="106"/>
      <c r="K1536" s="106"/>
      <c r="L1536" s="106"/>
    </row>
    <row r="1537" spans="1:12" hidden="1" outlineLevel="1" x14ac:dyDescent="0.25">
      <c r="A1537" s="76" t="s">
        <v>1914</v>
      </c>
      <c r="B1537" s="82" t="s">
        <v>1817</v>
      </c>
      <c r="C1537" s="101"/>
      <c r="D1537" s="163"/>
      <c r="E1537" s="164"/>
      <c r="F1537" s="378"/>
      <c r="G1537" s="405"/>
      <c r="H1537" s="378"/>
      <c r="I1537" s="106"/>
      <c r="J1537" s="106"/>
      <c r="K1537" s="106"/>
      <c r="L1537" s="106"/>
    </row>
    <row r="1538" spans="1:12" outlineLevel="1" x14ac:dyDescent="0.25">
      <c r="A1538" s="76" t="s">
        <v>1915</v>
      </c>
      <c r="B1538" s="77" t="s">
        <v>159</v>
      </c>
      <c r="C1538" s="101"/>
      <c r="D1538" s="163"/>
      <c r="E1538" s="164"/>
      <c r="F1538" s="378"/>
      <c r="G1538" s="405"/>
      <c r="H1538" s="378"/>
      <c r="I1538" s="106"/>
      <c r="J1538" s="106"/>
      <c r="K1538" s="106"/>
      <c r="L1538" s="106"/>
    </row>
    <row r="1539" spans="1:12" hidden="1" outlineLevel="1" x14ac:dyDescent="0.25">
      <c r="A1539" s="76" t="s">
        <v>1916</v>
      </c>
      <c r="B1539" s="82" t="s">
        <v>1809</v>
      </c>
      <c r="C1539" s="101"/>
      <c r="D1539" s="163"/>
      <c r="E1539" s="164"/>
      <c r="F1539" s="378"/>
      <c r="G1539" s="405"/>
      <c r="H1539" s="378"/>
      <c r="I1539" s="106"/>
      <c r="J1539" s="106"/>
      <c r="K1539" s="106"/>
      <c r="L1539" s="106"/>
    </row>
    <row r="1540" spans="1:12" hidden="1" outlineLevel="1" x14ac:dyDescent="0.25">
      <c r="A1540" s="76" t="s">
        <v>1917</v>
      </c>
      <c r="B1540" s="82" t="s">
        <v>1811</v>
      </c>
      <c r="C1540" s="101"/>
      <c r="D1540" s="163"/>
      <c r="E1540" s="164"/>
      <c r="F1540" s="378"/>
      <c r="G1540" s="405"/>
      <c r="H1540" s="378"/>
      <c r="I1540" s="106"/>
      <c r="J1540" s="106"/>
      <c r="K1540" s="106"/>
      <c r="L1540" s="106"/>
    </row>
    <row r="1541" spans="1:12" hidden="1" outlineLevel="1" x14ac:dyDescent="0.25">
      <c r="A1541" s="76" t="s">
        <v>1918</v>
      </c>
      <c r="B1541" s="82" t="s">
        <v>1813</v>
      </c>
      <c r="C1541" s="101"/>
      <c r="D1541" s="163"/>
      <c r="E1541" s="164"/>
      <c r="F1541" s="378"/>
      <c r="G1541" s="405"/>
      <c r="H1541" s="378"/>
      <c r="I1541" s="106"/>
      <c r="J1541" s="106"/>
      <c r="K1541" s="106"/>
      <c r="L1541" s="106"/>
    </row>
    <row r="1542" spans="1:12" hidden="1" outlineLevel="1" x14ac:dyDescent="0.25">
      <c r="A1542" s="76" t="s">
        <v>1919</v>
      </c>
      <c r="B1542" s="82" t="s">
        <v>1815</v>
      </c>
      <c r="C1542" s="101"/>
      <c r="D1542" s="163"/>
      <c r="E1542" s="164"/>
      <c r="F1542" s="378"/>
      <c r="G1542" s="405"/>
      <c r="H1542" s="378"/>
      <c r="I1542" s="106"/>
      <c r="J1542" s="106"/>
      <c r="K1542" s="106"/>
      <c r="L1542" s="106"/>
    </row>
    <row r="1543" spans="1:12" hidden="1" outlineLevel="1" x14ac:dyDescent="0.25">
      <c r="A1543" s="76" t="s">
        <v>1920</v>
      </c>
      <c r="B1543" s="82" t="s">
        <v>1817</v>
      </c>
      <c r="C1543" s="101"/>
      <c r="D1543" s="163"/>
      <c r="E1543" s="164"/>
      <c r="F1543" s="378"/>
      <c r="G1543" s="405"/>
      <c r="H1543" s="378"/>
      <c r="I1543" s="106"/>
      <c r="J1543" s="106"/>
      <c r="K1543" s="106"/>
      <c r="L1543" s="106"/>
    </row>
    <row r="1544" spans="1:12" collapsed="1" x14ac:dyDescent="0.25">
      <c r="A1544" s="61" t="s">
        <v>1921</v>
      </c>
      <c r="B1544" s="62" t="s">
        <v>1402</v>
      </c>
      <c r="C1544" s="63"/>
      <c r="D1544" s="383"/>
      <c r="E1544" s="386"/>
      <c r="F1544" s="394"/>
      <c r="G1544" s="416"/>
      <c r="H1544" s="394"/>
      <c r="I1544" s="66"/>
      <c r="J1544" s="66"/>
      <c r="K1544" s="66"/>
      <c r="L1544" s="66"/>
    </row>
    <row r="1545" spans="1:12" x14ac:dyDescent="0.25">
      <c r="A1545" s="69" t="s">
        <v>1922</v>
      </c>
      <c r="B1545" s="70" t="s">
        <v>1278</v>
      </c>
      <c r="C1545" s="107"/>
      <c r="D1545" s="165"/>
      <c r="E1545" s="166"/>
      <c r="F1545" s="395"/>
      <c r="G1545" s="408"/>
      <c r="H1545" s="395"/>
      <c r="I1545" s="109"/>
      <c r="J1545" s="109"/>
      <c r="K1545" s="109"/>
      <c r="L1545" s="109"/>
    </row>
    <row r="1546" spans="1:12" outlineLevel="1" x14ac:dyDescent="0.25">
      <c r="A1546" s="76" t="s">
        <v>1923</v>
      </c>
      <c r="B1546" s="77" t="s">
        <v>137</v>
      </c>
      <c r="C1546" s="101"/>
      <c r="D1546" s="163"/>
      <c r="E1546" s="164"/>
      <c r="F1546" s="378"/>
      <c r="G1546" s="405"/>
      <c r="H1546" s="378"/>
      <c r="I1546" s="106"/>
      <c r="J1546" s="106"/>
      <c r="K1546" s="106"/>
      <c r="L1546" s="106"/>
    </row>
    <row r="1547" spans="1:12" hidden="1" outlineLevel="1" x14ac:dyDescent="0.25">
      <c r="A1547" s="76" t="s">
        <v>1924</v>
      </c>
      <c r="B1547" s="82" t="s">
        <v>1809</v>
      </c>
      <c r="C1547" s="101"/>
      <c r="D1547" s="163"/>
      <c r="E1547" s="164"/>
      <c r="F1547" s="378"/>
      <c r="G1547" s="405"/>
      <c r="H1547" s="378"/>
      <c r="I1547" s="106"/>
      <c r="J1547" s="106"/>
      <c r="K1547" s="106"/>
      <c r="L1547" s="106"/>
    </row>
    <row r="1548" spans="1:12" hidden="1" outlineLevel="1" x14ac:dyDescent="0.25">
      <c r="A1548" s="76" t="s">
        <v>1925</v>
      </c>
      <c r="B1548" s="82" t="s">
        <v>1811</v>
      </c>
      <c r="C1548" s="101"/>
      <c r="D1548" s="163"/>
      <c r="E1548" s="164"/>
      <c r="F1548" s="378"/>
      <c r="G1548" s="405"/>
      <c r="H1548" s="378"/>
      <c r="I1548" s="106"/>
      <c r="J1548" s="106"/>
      <c r="K1548" s="106"/>
      <c r="L1548" s="106"/>
    </row>
    <row r="1549" spans="1:12" hidden="1" outlineLevel="1" x14ac:dyDescent="0.25">
      <c r="A1549" s="76" t="s">
        <v>1926</v>
      </c>
      <c r="B1549" s="82" t="s">
        <v>1813</v>
      </c>
      <c r="C1549" s="101"/>
      <c r="D1549" s="163"/>
      <c r="E1549" s="164"/>
      <c r="F1549" s="378"/>
      <c r="G1549" s="405"/>
      <c r="H1549" s="378"/>
      <c r="I1549" s="106"/>
      <c r="J1549" s="106"/>
      <c r="K1549" s="106"/>
      <c r="L1549" s="106"/>
    </row>
    <row r="1550" spans="1:12" hidden="1" outlineLevel="1" x14ac:dyDescent="0.25">
      <c r="A1550" s="76" t="s">
        <v>1927</v>
      </c>
      <c r="B1550" s="82" t="s">
        <v>1815</v>
      </c>
      <c r="C1550" s="101"/>
      <c r="D1550" s="163"/>
      <c r="E1550" s="164"/>
      <c r="F1550" s="378"/>
      <c r="G1550" s="405"/>
      <c r="H1550" s="378"/>
      <c r="I1550" s="106"/>
      <c r="J1550" s="106"/>
      <c r="K1550" s="106"/>
      <c r="L1550" s="106"/>
    </row>
    <row r="1551" spans="1:12" hidden="1" outlineLevel="1" x14ac:dyDescent="0.25">
      <c r="A1551" s="76" t="s">
        <v>1928</v>
      </c>
      <c r="B1551" s="82" t="s">
        <v>1817</v>
      </c>
      <c r="C1551" s="101"/>
      <c r="D1551" s="163"/>
      <c r="E1551" s="164"/>
      <c r="F1551" s="378"/>
      <c r="G1551" s="405"/>
      <c r="H1551" s="378"/>
      <c r="I1551" s="106"/>
      <c r="J1551" s="106"/>
      <c r="K1551" s="106"/>
      <c r="L1551" s="106"/>
    </row>
    <row r="1552" spans="1:12" outlineLevel="1" x14ac:dyDescent="0.25">
      <c r="A1552" s="76" t="s">
        <v>1929</v>
      </c>
      <c r="B1552" s="207" t="s">
        <v>143</v>
      </c>
      <c r="C1552" s="101"/>
      <c r="D1552" s="163"/>
      <c r="E1552" s="164"/>
      <c r="F1552" s="378"/>
      <c r="G1552" s="405"/>
      <c r="H1552" s="378"/>
      <c r="I1552" s="106"/>
      <c r="J1552" s="106"/>
      <c r="K1552" s="106"/>
      <c r="L1552" s="106"/>
    </row>
    <row r="1553" spans="1:12" hidden="1" outlineLevel="1" x14ac:dyDescent="0.25">
      <c r="A1553" s="76" t="s">
        <v>1930</v>
      </c>
      <c r="B1553" s="82" t="s">
        <v>1809</v>
      </c>
      <c r="C1553" s="101"/>
      <c r="D1553" s="163"/>
      <c r="E1553" s="164"/>
      <c r="F1553" s="378"/>
      <c r="G1553" s="405"/>
      <c r="H1553" s="378"/>
      <c r="I1553" s="106"/>
      <c r="J1553" s="106"/>
      <c r="K1553" s="106"/>
      <c r="L1553" s="106"/>
    </row>
    <row r="1554" spans="1:12" hidden="1" outlineLevel="1" x14ac:dyDescent="0.25">
      <c r="A1554" s="76" t="s">
        <v>1931</v>
      </c>
      <c r="B1554" s="82" t="s">
        <v>1811</v>
      </c>
      <c r="C1554" s="101"/>
      <c r="D1554" s="163"/>
      <c r="E1554" s="164"/>
      <c r="F1554" s="378"/>
      <c r="G1554" s="405"/>
      <c r="H1554" s="378"/>
      <c r="I1554" s="106"/>
      <c r="J1554" s="106"/>
      <c r="K1554" s="106"/>
      <c r="L1554" s="106"/>
    </row>
    <row r="1555" spans="1:12" hidden="1" outlineLevel="1" x14ac:dyDescent="0.25">
      <c r="A1555" s="76" t="s">
        <v>1932</v>
      </c>
      <c r="B1555" s="82" t="s">
        <v>1813</v>
      </c>
      <c r="C1555" s="101"/>
      <c r="D1555" s="163"/>
      <c r="E1555" s="164"/>
      <c r="F1555" s="378"/>
      <c r="G1555" s="405"/>
      <c r="H1555" s="378"/>
      <c r="I1555" s="106"/>
      <c r="J1555" s="106"/>
      <c r="K1555" s="106"/>
      <c r="L1555" s="106"/>
    </row>
    <row r="1556" spans="1:12" hidden="1" outlineLevel="1" x14ac:dyDescent="0.25">
      <c r="A1556" s="76" t="s">
        <v>1933</v>
      </c>
      <c r="B1556" s="82" t="s">
        <v>1815</v>
      </c>
      <c r="C1556" s="101"/>
      <c r="D1556" s="163"/>
      <c r="E1556" s="164"/>
      <c r="F1556" s="378"/>
      <c r="G1556" s="405"/>
      <c r="H1556" s="378"/>
      <c r="I1556" s="106"/>
      <c r="J1556" s="106"/>
      <c r="K1556" s="106"/>
      <c r="L1556" s="106"/>
    </row>
    <row r="1557" spans="1:12" hidden="1" outlineLevel="1" x14ac:dyDescent="0.25">
      <c r="A1557" s="76" t="s">
        <v>1934</v>
      </c>
      <c r="B1557" s="82" t="s">
        <v>1817</v>
      </c>
      <c r="C1557" s="101"/>
      <c r="D1557" s="163"/>
      <c r="E1557" s="164"/>
      <c r="F1557" s="378"/>
      <c r="G1557" s="405"/>
      <c r="H1557" s="378"/>
      <c r="I1557" s="106"/>
      <c r="J1557" s="106"/>
      <c r="K1557" s="106"/>
      <c r="L1557" s="106"/>
    </row>
    <row r="1558" spans="1:12" outlineLevel="1" x14ac:dyDescent="0.25">
      <c r="A1558" s="76" t="s">
        <v>1935</v>
      </c>
      <c r="B1558" s="77" t="s">
        <v>147</v>
      </c>
      <c r="C1558" s="101"/>
      <c r="D1558" s="163"/>
      <c r="E1558" s="164"/>
      <c r="F1558" s="378"/>
      <c r="G1558" s="405"/>
      <c r="H1558" s="378"/>
      <c r="I1558" s="106"/>
      <c r="J1558" s="106"/>
      <c r="K1558" s="106"/>
      <c r="L1558" s="106"/>
    </row>
    <row r="1559" spans="1:12" hidden="1" outlineLevel="1" x14ac:dyDescent="0.25">
      <c r="A1559" s="76" t="s">
        <v>1936</v>
      </c>
      <c r="B1559" s="82" t="s">
        <v>1809</v>
      </c>
      <c r="C1559" s="101"/>
      <c r="D1559" s="163"/>
      <c r="E1559" s="164"/>
      <c r="F1559" s="378"/>
      <c r="G1559" s="405"/>
      <c r="H1559" s="378"/>
      <c r="I1559" s="106"/>
      <c r="J1559" s="106"/>
      <c r="K1559" s="106"/>
      <c r="L1559" s="106"/>
    </row>
    <row r="1560" spans="1:12" hidden="1" outlineLevel="1" x14ac:dyDescent="0.25">
      <c r="A1560" s="76" t="s">
        <v>1937</v>
      </c>
      <c r="B1560" s="82" t="s">
        <v>1811</v>
      </c>
      <c r="C1560" s="101"/>
      <c r="D1560" s="163"/>
      <c r="E1560" s="164"/>
      <c r="F1560" s="378"/>
      <c r="G1560" s="405"/>
      <c r="H1560" s="378"/>
      <c r="I1560" s="106"/>
      <c r="J1560" s="106"/>
      <c r="K1560" s="106"/>
      <c r="L1560" s="106"/>
    </row>
    <row r="1561" spans="1:12" hidden="1" outlineLevel="1" x14ac:dyDescent="0.25">
      <c r="A1561" s="76" t="s">
        <v>1938</v>
      </c>
      <c r="B1561" s="82" t="s">
        <v>1813</v>
      </c>
      <c r="C1561" s="101"/>
      <c r="D1561" s="163"/>
      <c r="E1561" s="164"/>
      <c r="F1561" s="378"/>
      <c r="G1561" s="405"/>
      <c r="H1561" s="378"/>
      <c r="I1561" s="106"/>
      <c r="J1561" s="106"/>
      <c r="K1561" s="106"/>
      <c r="L1561" s="106"/>
    </row>
    <row r="1562" spans="1:12" hidden="1" outlineLevel="1" x14ac:dyDescent="0.25">
      <c r="A1562" s="76" t="s">
        <v>1939</v>
      </c>
      <c r="B1562" s="82" t="s">
        <v>1815</v>
      </c>
      <c r="C1562" s="101"/>
      <c r="D1562" s="163"/>
      <c r="E1562" s="164"/>
      <c r="F1562" s="378"/>
      <c r="G1562" s="405"/>
      <c r="H1562" s="378"/>
      <c r="I1562" s="106"/>
      <c r="J1562" s="106"/>
      <c r="K1562" s="106"/>
      <c r="L1562" s="106"/>
    </row>
    <row r="1563" spans="1:12" hidden="1" outlineLevel="1" x14ac:dyDescent="0.25">
      <c r="A1563" s="76" t="s">
        <v>1940</v>
      </c>
      <c r="B1563" s="82" t="s">
        <v>1817</v>
      </c>
      <c r="C1563" s="101"/>
      <c r="D1563" s="163"/>
      <c r="E1563" s="164"/>
      <c r="F1563" s="378"/>
      <c r="G1563" s="405"/>
      <c r="H1563" s="378"/>
      <c r="I1563" s="106"/>
      <c r="J1563" s="106"/>
      <c r="K1563" s="106"/>
      <c r="L1563" s="106"/>
    </row>
    <row r="1564" spans="1:12" outlineLevel="1" x14ac:dyDescent="0.25">
      <c r="A1564" s="76" t="s">
        <v>1941</v>
      </c>
      <c r="B1564" s="77" t="s">
        <v>1304</v>
      </c>
      <c r="C1564" s="101"/>
      <c r="D1564" s="163"/>
      <c r="E1564" s="164"/>
      <c r="F1564" s="378"/>
      <c r="G1564" s="405"/>
      <c r="H1564" s="378"/>
      <c r="I1564" s="106"/>
      <c r="J1564" s="106"/>
      <c r="K1564" s="106"/>
      <c r="L1564" s="106"/>
    </row>
    <row r="1565" spans="1:12" hidden="1" outlineLevel="1" x14ac:dyDescent="0.25">
      <c r="A1565" s="76" t="s">
        <v>1942</v>
      </c>
      <c r="B1565" s="82" t="s">
        <v>1809</v>
      </c>
      <c r="C1565" s="101"/>
      <c r="D1565" s="163"/>
      <c r="E1565" s="164"/>
      <c r="F1565" s="378"/>
      <c r="G1565" s="405"/>
      <c r="H1565" s="378"/>
      <c r="I1565" s="106"/>
      <c r="J1565" s="106"/>
      <c r="K1565" s="106"/>
      <c r="L1565" s="106"/>
    </row>
    <row r="1566" spans="1:12" hidden="1" outlineLevel="1" x14ac:dyDescent="0.25">
      <c r="A1566" s="76" t="s">
        <v>1943</v>
      </c>
      <c r="B1566" s="82" t="s">
        <v>1811</v>
      </c>
      <c r="C1566" s="101"/>
      <c r="D1566" s="163"/>
      <c r="E1566" s="164"/>
      <c r="F1566" s="378"/>
      <c r="G1566" s="405"/>
      <c r="H1566" s="378"/>
      <c r="I1566" s="106"/>
      <c r="J1566" s="106"/>
      <c r="K1566" s="106"/>
      <c r="L1566" s="106"/>
    </row>
    <row r="1567" spans="1:12" hidden="1" outlineLevel="1" x14ac:dyDescent="0.25">
      <c r="A1567" s="76" t="s">
        <v>1944</v>
      </c>
      <c r="B1567" s="82" t="s">
        <v>1813</v>
      </c>
      <c r="C1567" s="101"/>
      <c r="D1567" s="163"/>
      <c r="E1567" s="164"/>
      <c r="F1567" s="378"/>
      <c r="G1567" s="405"/>
      <c r="H1567" s="378"/>
      <c r="I1567" s="106"/>
      <c r="J1567" s="106"/>
      <c r="K1567" s="106"/>
      <c r="L1567" s="106"/>
    </row>
    <row r="1568" spans="1:12" hidden="1" outlineLevel="1" x14ac:dyDescent="0.25">
      <c r="A1568" s="76" t="s">
        <v>1945</v>
      </c>
      <c r="B1568" s="82" t="s">
        <v>1815</v>
      </c>
      <c r="C1568" s="101"/>
      <c r="D1568" s="163"/>
      <c r="E1568" s="164"/>
      <c r="F1568" s="378"/>
      <c r="G1568" s="405"/>
      <c r="H1568" s="378"/>
      <c r="I1568" s="106"/>
      <c r="J1568" s="106"/>
      <c r="K1568" s="106"/>
      <c r="L1568" s="106"/>
    </row>
    <row r="1569" spans="1:12" hidden="1" outlineLevel="1" x14ac:dyDescent="0.25">
      <c r="A1569" s="76" t="s">
        <v>1946</v>
      </c>
      <c r="B1569" s="82" t="s">
        <v>1817</v>
      </c>
      <c r="C1569" s="101"/>
      <c r="D1569" s="163"/>
      <c r="E1569" s="164"/>
      <c r="F1569" s="378"/>
      <c r="G1569" s="405"/>
      <c r="H1569" s="378"/>
      <c r="I1569" s="106"/>
      <c r="J1569" s="106"/>
      <c r="K1569" s="106"/>
      <c r="L1569" s="106"/>
    </row>
    <row r="1570" spans="1:12" outlineLevel="1" x14ac:dyDescent="0.25">
      <c r="A1570" s="76" t="s">
        <v>1947</v>
      </c>
      <c r="B1570" s="77" t="s">
        <v>1311</v>
      </c>
      <c r="C1570" s="101"/>
      <c r="D1570" s="163"/>
      <c r="E1570" s="164"/>
      <c r="F1570" s="378"/>
      <c r="G1570" s="405"/>
      <c r="H1570" s="378"/>
      <c r="I1570" s="106"/>
      <c r="J1570" s="106"/>
      <c r="K1570" s="106"/>
      <c r="L1570" s="106"/>
    </row>
    <row r="1571" spans="1:12" hidden="1" outlineLevel="1" x14ac:dyDescent="0.25">
      <c r="A1571" s="76" t="s">
        <v>1948</v>
      </c>
      <c r="B1571" s="82" t="s">
        <v>1809</v>
      </c>
      <c r="C1571" s="101"/>
      <c r="D1571" s="163"/>
      <c r="E1571" s="164"/>
      <c r="F1571" s="378"/>
      <c r="G1571" s="405"/>
      <c r="H1571" s="378"/>
      <c r="I1571" s="106"/>
      <c r="J1571" s="106"/>
      <c r="K1571" s="106"/>
      <c r="L1571" s="106"/>
    </row>
    <row r="1572" spans="1:12" hidden="1" outlineLevel="1" x14ac:dyDescent="0.25">
      <c r="A1572" s="76" t="s">
        <v>1949</v>
      </c>
      <c r="B1572" s="82" t="s">
        <v>1811</v>
      </c>
      <c r="C1572" s="101"/>
      <c r="D1572" s="163"/>
      <c r="E1572" s="164"/>
      <c r="F1572" s="378"/>
      <c r="G1572" s="405"/>
      <c r="H1572" s="378"/>
      <c r="I1572" s="106"/>
      <c r="J1572" s="106"/>
      <c r="K1572" s="106"/>
      <c r="L1572" s="106"/>
    </row>
    <row r="1573" spans="1:12" hidden="1" outlineLevel="1" x14ac:dyDescent="0.25">
      <c r="A1573" s="76" t="s">
        <v>1950</v>
      </c>
      <c r="B1573" s="82" t="s">
        <v>1813</v>
      </c>
      <c r="C1573" s="101"/>
      <c r="D1573" s="163"/>
      <c r="E1573" s="164"/>
      <c r="F1573" s="378"/>
      <c r="G1573" s="405"/>
      <c r="H1573" s="378"/>
      <c r="I1573" s="106"/>
      <c r="J1573" s="106"/>
      <c r="K1573" s="106"/>
      <c r="L1573" s="106"/>
    </row>
    <row r="1574" spans="1:12" hidden="1" outlineLevel="1" x14ac:dyDescent="0.25">
      <c r="A1574" s="76" t="s">
        <v>1951</v>
      </c>
      <c r="B1574" s="82" t="s">
        <v>1815</v>
      </c>
      <c r="C1574" s="101"/>
      <c r="D1574" s="163"/>
      <c r="E1574" s="164"/>
      <c r="F1574" s="378"/>
      <c r="G1574" s="405"/>
      <c r="H1574" s="378"/>
      <c r="I1574" s="106"/>
      <c r="J1574" s="106"/>
      <c r="K1574" s="106"/>
      <c r="L1574" s="106"/>
    </row>
    <row r="1575" spans="1:12" hidden="1" outlineLevel="1" x14ac:dyDescent="0.25">
      <c r="A1575" s="76" t="s">
        <v>1952</v>
      </c>
      <c r="B1575" s="82" t="s">
        <v>1817</v>
      </c>
      <c r="C1575" s="101"/>
      <c r="D1575" s="163"/>
      <c r="E1575" s="164"/>
      <c r="F1575" s="378"/>
      <c r="G1575" s="405"/>
      <c r="H1575" s="378"/>
      <c r="I1575" s="106"/>
      <c r="J1575" s="106"/>
      <c r="K1575" s="106"/>
      <c r="L1575" s="106"/>
    </row>
    <row r="1576" spans="1:12" outlineLevel="1" x14ac:dyDescent="0.25">
      <c r="A1576" s="76" t="s">
        <v>1953</v>
      </c>
      <c r="B1576" s="77" t="s">
        <v>1318</v>
      </c>
      <c r="C1576" s="101"/>
      <c r="D1576" s="163"/>
      <c r="E1576" s="164"/>
      <c r="F1576" s="378"/>
      <c r="G1576" s="405"/>
      <c r="H1576" s="378"/>
      <c r="I1576" s="106"/>
      <c r="J1576" s="106"/>
      <c r="K1576" s="106"/>
      <c r="L1576" s="106"/>
    </row>
    <row r="1577" spans="1:12" hidden="1" outlineLevel="1" x14ac:dyDescent="0.25">
      <c r="A1577" s="76" t="s">
        <v>1954</v>
      </c>
      <c r="B1577" s="82" t="s">
        <v>1809</v>
      </c>
      <c r="C1577" s="101"/>
      <c r="D1577" s="163"/>
      <c r="E1577" s="164"/>
      <c r="F1577" s="378"/>
      <c r="G1577" s="405"/>
      <c r="H1577" s="378"/>
      <c r="I1577" s="106"/>
      <c r="J1577" s="106"/>
      <c r="K1577" s="106"/>
      <c r="L1577" s="106"/>
    </row>
    <row r="1578" spans="1:12" hidden="1" outlineLevel="1" x14ac:dyDescent="0.25">
      <c r="A1578" s="76" t="s">
        <v>1955</v>
      </c>
      <c r="B1578" s="82" t="s">
        <v>1811</v>
      </c>
      <c r="C1578" s="101"/>
      <c r="D1578" s="163"/>
      <c r="E1578" s="164"/>
      <c r="F1578" s="378"/>
      <c r="G1578" s="405"/>
      <c r="H1578" s="378"/>
      <c r="I1578" s="106"/>
      <c r="J1578" s="106"/>
      <c r="K1578" s="106"/>
      <c r="L1578" s="106"/>
    </row>
    <row r="1579" spans="1:12" hidden="1" outlineLevel="1" x14ac:dyDescent="0.25">
      <c r="A1579" s="76" t="s">
        <v>1956</v>
      </c>
      <c r="B1579" s="82" t="s">
        <v>1813</v>
      </c>
      <c r="C1579" s="101"/>
      <c r="D1579" s="163"/>
      <c r="E1579" s="164"/>
      <c r="F1579" s="378"/>
      <c r="G1579" s="405"/>
      <c r="H1579" s="378"/>
      <c r="I1579" s="106"/>
      <c r="J1579" s="106"/>
      <c r="K1579" s="106"/>
      <c r="L1579" s="106"/>
    </row>
    <row r="1580" spans="1:12" hidden="1" outlineLevel="1" x14ac:dyDescent="0.25">
      <c r="A1580" s="76" t="s">
        <v>1957</v>
      </c>
      <c r="B1580" s="82" t="s">
        <v>1815</v>
      </c>
      <c r="C1580" s="101"/>
      <c r="D1580" s="163"/>
      <c r="E1580" s="164"/>
      <c r="F1580" s="378"/>
      <c r="G1580" s="405"/>
      <c r="H1580" s="378"/>
      <c r="I1580" s="106"/>
      <c r="J1580" s="106"/>
      <c r="K1580" s="106"/>
      <c r="L1580" s="106"/>
    </row>
    <row r="1581" spans="1:12" hidden="1" outlineLevel="1" x14ac:dyDescent="0.25">
      <c r="A1581" s="76" t="s">
        <v>1958</v>
      </c>
      <c r="B1581" s="82" t="s">
        <v>1817</v>
      </c>
      <c r="C1581" s="101"/>
      <c r="D1581" s="163"/>
      <c r="E1581" s="164"/>
      <c r="F1581" s="378"/>
      <c r="G1581" s="405"/>
      <c r="H1581" s="378"/>
      <c r="I1581" s="106"/>
      <c r="J1581" s="106"/>
      <c r="K1581" s="106"/>
      <c r="L1581" s="106"/>
    </row>
    <row r="1582" spans="1:12" outlineLevel="1" x14ac:dyDescent="0.25">
      <c r="A1582" s="76" t="s">
        <v>1959</v>
      </c>
      <c r="B1582" s="77" t="s">
        <v>1325</v>
      </c>
      <c r="C1582" s="101"/>
      <c r="D1582" s="163"/>
      <c r="E1582" s="164"/>
      <c r="F1582" s="378"/>
      <c r="G1582" s="405"/>
      <c r="H1582" s="378"/>
      <c r="I1582" s="106"/>
      <c r="J1582" s="106"/>
      <c r="K1582" s="106"/>
      <c r="L1582" s="106"/>
    </row>
    <row r="1583" spans="1:12" hidden="1" outlineLevel="1" x14ac:dyDescent="0.25">
      <c r="A1583" s="76" t="s">
        <v>1960</v>
      </c>
      <c r="B1583" s="82" t="s">
        <v>1809</v>
      </c>
      <c r="C1583" s="101"/>
      <c r="D1583" s="163"/>
      <c r="E1583" s="164"/>
      <c r="F1583" s="378"/>
      <c r="G1583" s="405"/>
      <c r="H1583" s="378"/>
      <c r="I1583" s="106"/>
      <c r="J1583" s="106"/>
      <c r="K1583" s="106"/>
      <c r="L1583" s="106"/>
    </row>
    <row r="1584" spans="1:12" hidden="1" outlineLevel="1" x14ac:dyDescent="0.25">
      <c r="A1584" s="76" t="s">
        <v>1961</v>
      </c>
      <c r="B1584" s="82" t="s">
        <v>1811</v>
      </c>
      <c r="C1584" s="101"/>
      <c r="D1584" s="163"/>
      <c r="E1584" s="164"/>
      <c r="F1584" s="378"/>
      <c r="G1584" s="405"/>
      <c r="H1584" s="378"/>
      <c r="I1584" s="106"/>
      <c r="J1584" s="106"/>
      <c r="K1584" s="106"/>
      <c r="L1584" s="106"/>
    </row>
    <row r="1585" spans="1:12" hidden="1" outlineLevel="1" x14ac:dyDescent="0.25">
      <c r="A1585" s="76" t="s">
        <v>1962</v>
      </c>
      <c r="B1585" s="82" t="s">
        <v>1813</v>
      </c>
      <c r="C1585" s="101"/>
      <c r="D1585" s="163"/>
      <c r="E1585" s="164"/>
      <c r="F1585" s="378"/>
      <c r="G1585" s="405"/>
      <c r="H1585" s="378"/>
      <c r="I1585" s="106"/>
      <c r="J1585" s="106"/>
      <c r="K1585" s="106"/>
      <c r="L1585" s="106"/>
    </row>
    <row r="1586" spans="1:12" hidden="1" outlineLevel="1" x14ac:dyDescent="0.25">
      <c r="A1586" s="76" t="s">
        <v>1963</v>
      </c>
      <c r="B1586" s="82" t="s">
        <v>1815</v>
      </c>
      <c r="C1586" s="101"/>
      <c r="D1586" s="163"/>
      <c r="E1586" s="164"/>
      <c r="F1586" s="378"/>
      <c r="G1586" s="405"/>
      <c r="H1586" s="378"/>
      <c r="I1586" s="106"/>
      <c r="J1586" s="106"/>
      <c r="K1586" s="106"/>
      <c r="L1586" s="106"/>
    </row>
    <row r="1587" spans="1:12" hidden="1" outlineLevel="1" x14ac:dyDescent="0.25">
      <c r="A1587" s="76" t="s">
        <v>1964</v>
      </c>
      <c r="B1587" s="82" t="s">
        <v>1817</v>
      </c>
      <c r="C1587" s="101"/>
      <c r="D1587" s="163"/>
      <c r="E1587" s="164"/>
      <c r="F1587" s="378"/>
      <c r="G1587" s="405"/>
      <c r="H1587" s="378"/>
      <c r="I1587" s="106"/>
      <c r="J1587" s="106"/>
      <c r="K1587" s="106"/>
      <c r="L1587" s="106"/>
    </row>
    <row r="1588" spans="1:12" outlineLevel="1" x14ac:dyDescent="0.25">
      <c r="A1588" s="76" t="s">
        <v>1965</v>
      </c>
      <c r="B1588" s="77" t="s">
        <v>155</v>
      </c>
      <c r="C1588" s="101"/>
      <c r="D1588" s="163"/>
      <c r="E1588" s="164"/>
      <c r="F1588" s="378"/>
      <c r="G1588" s="405"/>
      <c r="H1588" s="378"/>
      <c r="I1588" s="106"/>
      <c r="J1588" s="106"/>
      <c r="K1588" s="106"/>
      <c r="L1588" s="106"/>
    </row>
    <row r="1589" spans="1:12" hidden="1" outlineLevel="1" x14ac:dyDescent="0.25">
      <c r="A1589" s="76" t="s">
        <v>1966</v>
      </c>
      <c r="B1589" s="82" t="s">
        <v>1809</v>
      </c>
      <c r="C1589" s="101"/>
      <c r="D1589" s="163"/>
      <c r="E1589" s="164"/>
      <c r="F1589" s="378"/>
      <c r="G1589" s="405"/>
      <c r="H1589" s="378"/>
      <c r="I1589" s="106"/>
      <c r="J1589" s="106"/>
      <c r="K1589" s="106"/>
      <c r="L1589" s="106"/>
    </row>
    <row r="1590" spans="1:12" hidden="1" outlineLevel="1" x14ac:dyDescent="0.25">
      <c r="A1590" s="76" t="s">
        <v>1967</v>
      </c>
      <c r="B1590" s="82" t="s">
        <v>1811</v>
      </c>
      <c r="C1590" s="101"/>
      <c r="D1590" s="163"/>
      <c r="E1590" s="164"/>
      <c r="F1590" s="378"/>
      <c r="G1590" s="405"/>
      <c r="H1590" s="378"/>
      <c r="I1590" s="106"/>
      <c r="J1590" s="106"/>
      <c r="K1590" s="106"/>
      <c r="L1590" s="106"/>
    </row>
    <row r="1591" spans="1:12" hidden="1" outlineLevel="1" x14ac:dyDescent="0.25">
      <c r="A1591" s="76" t="s">
        <v>1968</v>
      </c>
      <c r="B1591" s="82" t="s">
        <v>1813</v>
      </c>
      <c r="C1591" s="101"/>
      <c r="D1591" s="163"/>
      <c r="E1591" s="164"/>
      <c r="F1591" s="378"/>
      <c r="G1591" s="405"/>
      <c r="H1591" s="378"/>
      <c r="I1591" s="106"/>
      <c r="J1591" s="106"/>
      <c r="K1591" s="106"/>
      <c r="L1591" s="106"/>
    </row>
    <row r="1592" spans="1:12" hidden="1" outlineLevel="1" x14ac:dyDescent="0.25">
      <c r="A1592" s="76" t="s">
        <v>1969</v>
      </c>
      <c r="B1592" s="82" t="s">
        <v>1815</v>
      </c>
      <c r="C1592" s="101"/>
      <c r="D1592" s="163"/>
      <c r="E1592" s="164"/>
      <c r="F1592" s="378"/>
      <c r="G1592" s="405"/>
      <c r="H1592" s="378"/>
      <c r="I1592" s="106"/>
      <c r="J1592" s="106"/>
      <c r="K1592" s="106"/>
      <c r="L1592" s="106"/>
    </row>
    <row r="1593" spans="1:12" hidden="1" outlineLevel="1" x14ac:dyDescent="0.25">
      <c r="A1593" s="76" t="s">
        <v>1970</v>
      </c>
      <c r="B1593" s="82" t="s">
        <v>1817</v>
      </c>
      <c r="C1593" s="101"/>
      <c r="D1593" s="163"/>
      <c r="E1593" s="164"/>
      <c r="F1593" s="378"/>
      <c r="G1593" s="405"/>
      <c r="H1593" s="378"/>
      <c r="I1593" s="106"/>
      <c r="J1593" s="106"/>
      <c r="K1593" s="106"/>
      <c r="L1593" s="106"/>
    </row>
    <row r="1594" spans="1:12" outlineLevel="1" x14ac:dyDescent="0.25">
      <c r="A1594" s="76" t="s">
        <v>1971</v>
      </c>
      <c r="B1594" s="77" t="s">
        <v>159</v>
      </c>
      <c r="C1594" s="101"/>
      <c r="D1594" s="163"/>
      <c r="E1594" s="164"/>
      <c r="F1594" s="378"/>
      <c r="G1594" s="405"/>
      <c r="H1594" s="378"/>
      <c r="I1594" s="106"/>
      <c r="J1594" s="106"/>
      <c r="K1594" s="106"/>
      <c r="L1594" s="106"/>
    </row>
    <row r="1595" spans="1:12" hidden="1" outlineLevel="1" x14ac:dyDescent="0.25">
      <c r="A1595" s="76" t="s">
        <v>1972</v>
      </c>
      <c r="B1595" s="82" t="s">
        <v>1809</v>
      </c>
      <c r="C1595" s="101"/>
      <c r="D1595" s="163"/>
      <c r="E1595" s="164"/>
      <c r="F1595" s="378"/>
      <c r="G1595" s="405"/>
      <c r="H1595" s="378"/>
      <c r="I1595" s="106"/>
      <c r="J1595" s="106"/>
      <c r="K1595" s="106"/>
      <c r="L1595" s="106"/>
    </row>
    <row r="1596" spans="1:12" hidden="1" outlineLevel="1" x14ac:dyDescent="0.25">
      <c r="A1596" s="76" t="s">
        <v>1973</v>
      </c>
      <c r="B1596" s="82" t="s">
        <v>1811</v>
      </c>
      <c r="C1596" s="101"/>
      <c r="D1596" s="163"/>
      <c r="E1596" s="164"/>
      <c r="F1596" s="378"/>
      <c r="G1596" s="405"/>
      <c r="H1596" s="378"/>
      <c r="I1596" s="106"/>
      <c r="J1596" s="106"/>
      <c r="K1596" s="106"/>
      <c r="L1596" s="106"/>
    </row>
    <row r="1597" spans="1:12" hidden="1" outlineLevel="1" x14ac:dyDescent="0.25">
      <c r="A1597" s="76" t="s">
        <v>1974</v>
      </c>
      <c r="B1597" s="82" t="s">
        <v>1813</v>
      </c>
      <c r="C1597" s="101"/>
      <c r="D1597" s="163"/>
      <c r="E1597" s="164"/>
      <c r="F1597" s="378"/>
      <c r="G1597" s="405"/>
      <c r="H1597" s="378"/>
      <c r="I1597" s="106"/>
      <c r="J1597" s="106"/>
      <c r="K1597" s="106"/>
      <c r="L1597" s="106"/>
    </row>
    <row r="1598" spans="1:12" hidden="1" outlineLevel="1" x14ac:dyDescent="0.25">
      <c r="A1598" s="76" t="s">
        <v>1975</v>
      </c>
      <c r="B1598" s="82" t="s">
        <v>1815</v>
      </c>
      <c r="C1598" s="101"/>
      <c r="D1598" s="163"/>
      <c r="E1598" s="164"/>
      <c r="F1598" s="378"/>
      <c r="G1598" s="405"/>
      <c r="H1598" s="378"/>
      <c r="I1598" s="106"/>
      <c r="J1598" s="106"/>
      <c r="K1598" s="106"/>
      <c r="L1598" s="106"/>
    </row>
    <row r="1599" spans="1:12" hidden="1" outlineLevel="1" x14ac:dyDescent="0.25">
      <c r="A1599" s="76" t="s">
        <v>1976</v>
      </c>
      <c r="B1599" s="82" t="s">
        <v>1817</v>
      </c>
      <c r="C1599" s="101"/>
      <c r="D1599" s="163"/>
      <c r="E1599" s="164"/>
      <c r="F1599" s="378"/>
      <c r="G1599" s="405"/>
      <c r="H1599" s="378"/>
      <c r="I1599" s="106"/>
      <c r="J1599" s="106"/>
      <c r="K1599" s="106"/>
      <c r="L1599" s="106"/>
    </row>
    <row r="1600" spans="1:12" collapsed="1" x14ac:dyDescent="0.25">
      <c r="A1600" s="69" t="s">
        <v>1977</v>
      </c>
      <c r="B1600" s="70" t="s">
        <v>1344</v>
      </c>
      <c r="C1600" s="107"/>
      <c r="D1600" s="165"/>
      <c r="E1600" s="166"/>
      <c r="F1600" s="395"/>
      <c r="G1600" s="408"/>
      <c r="H1600" s="395"/>
      <c r="I1600" s="109"/>
      <c r="J1600" s="109"/>
      <c r="K1600" s="109"/>
      <c r="L1600" s="109"/>
    </row>
    <row r="1601" spans="1:12" outlineLevel="1" x14ac:dyDescent="0.25">
      <c r="A1601" s="76" t="s">
        <v>1978</v>
      </c>
      <c r="B1601" s="77" t="s">
        <v>137</v>
      </c>
      <c r="C1601" s="101"/>
      <c r="D1601" s="163"/>
      <c r="E1601" s="164"/>
      <c r="F1601" s="378"/>
      <c r="G1601" s="405"/>
      <c r="H1601" s="378"/>
      <c r="I1601" s="106"/>
      <c r="J1601" s="106"/>
      <c r="K1601" s="106"/>
      <c r="L1601" s="106"/>
    </row>
    <row r="1602" spans="1:12" hidden="1" outlineLevel="1" x14ac:dyDescent="0.25">
      <c r="A1602" s="76" t="s">
        <v>1979</v>
      </c>
      <c r="B1602" s="82" t="s">
        <v>1809</v>
      </c>
      <c r="C1602" s="101"/>
      <c r="D1602" s="163"/>
      <c r="E1602" s="164"/>
      <c r="F1602" s="378"/>
      <c r="G1602" s="405"/>
      <c r="H1602" s="378"/>
      <c r="I1602" s="106"/>
      <c r="J1602" s="106"/>
      <c r="K1602" s="106"/>
      <c r="L1602" s="106"/>
    </row>
    <row r="1603" spans="1:12" hidden="1" outlineLevel="1" x14ac:dyDescent="0.25">
      <c r="A1603" s="76" t="s">
        <v>1980</v>
      </c>
      <c r="B1603" s="82" t="s">
        <v>1811</v>
      </c>
      <c r="C1603" s="101"/>
      <c r="D1603" s="163"/>
      <c r="E1603" s="164"/>
      <c r="F1603" s="378"/>
      <c r="G1603" s="405"/>
      <c r="H1603" s="378"/>
      <c r="I1603" s="106"/>
      <c r="J1603" s="106"/>
      <c r="K1603" s="106"/>
      <c r="L1603" s="106"/>
    </row>
    <row r="1604" spans="1:12" hidden="1" outlineLevel="1" x14ac:dyDescent="0.25">
      <c r="A1604" s="76" t="s">
        <v>1981</v>
      </c>
      <c r="B1604" s="82" t="s">
        <v>1813</v>
      </c>
      <c r="C1604" s="101"/>
      <c r="D1604" s="163"/>
      <c r="E1604" s="164"/>
      <c r="F1604" s="378"/>
      <c r="G1604" s="405"/>
      <c r="H1604" s="378"/>
      <c r="I1604" s="106"/>
      <c r="J1604" s="106"/>
      <c r="K1604" s="106"/>
      <c r="L1604" s="106"/>
    </row>
    <row r="1605" spans="1:12" hidden="1" outlineLevel="1" x14ac:dyDescent="0.25">
      <c r="A1605" s="76" t="s">
        <v>1982</v>
      </c>
      <c r="B1605" s="82" t="s">
        <v>1815</v>
      </c>
      <c r="C1605" s="101"/>
      <c r="D1605" s="163"/>
      <c r="E1605" s="164"/>
      <c r="F1605" s="378"/>
      <c r="G1605" s="405"/>
      <c r="H1605" s="378"/>
      <c r="I1605" s="106"/>
      <c r="J1605" s="106"/>
      <c r="K1605" s="106"/>
      <c r="L1605" s="106"/>
    </row>
    <row r="1606" spans="1:12" hidden="1" outlineLevel="1" x14ac:dyDescent="0.25">
      <c r="A1606" s="76" t="s">
        <v>1983</v>
      </c>
      <c r="B1606" s="82" t="s">
        <v>1817</v>
      </c>
      <c r="C1606" s="101"/>
      <c r="D1606" s="163"/>
      <c r="E1606" s="164"/>
      <c r="F1606" s="378"/>
      <c r="G1606" s="405"/>
      <c r="H1606" s="378"/>
      <c r="I1606" s="106"/>
      <c r="J1606" s="106"/>
      <c r="K1606" s="106"/>
      <c r="L1606" s="106"/>
    </row>
    <row r="1607" spans="1:12" outlineLevel="1" x14ac:dyDescent="0.25">
      <c r="A1607" s="76" t="s">
        <v>1984</v>
      </c>
      <c r="B1607" s="207" t="s">
        <v>143</v>
      </c>
      <c r="C1607" s="101"/>
      <c r="D1607" s="163"/>
      <c r="E1607" s="164"/>
      <c r="F1607" s="378"/>
      <c r="G1607" s="405"/>
      <c r="H1607" s="378"/>
      <c r="I1607" s="106"/>
      <c r="J1607" s="106"/>
      <c r="K1607" s="106"/>
      <c r="L1607" s="106"/>
    </row>
    <row r="1608" spans="1:12" hidden="1" outlineLevel="1" x14ac:dyDescent="0.25">
      <c r="A1608" s="76" t="s">
        <v>1985</v>
      </c>
      <c r="B1608" s="82" t="s">
        <v>1809</v>
      </c>
      <c r="C1608" s="101"/>
      <c r="D1608" s="163"/>
      <c r="E1608" s="164"/>
      <c r="F1608" s="378"/>
      <c r="G1608" s="405"/>
      <c r="H1608" s="378"/>
      <c r="I1608" s="106"/>
      <c r="J1608" s="106"/>
      <c r="K1608" s="106"/>
      <c r="L1608" s="106"/>
    </row>
    <row r="1609" spans="1:12" hidden="1" outlineLevel="1" x14ac:dyDescent="0.25">
      <c r="A1609" s="76" t="s">
        <v>1986</v>
      </c>
      <c r="B1609" s="82" t="s">
        <v>1811</v>
      </c>
      <c r="C1609" s="101"/>
      <c r="D1609" s="163"/>
      <c r="E1609" s="164"/>
      <c r="F1609" s="378"/>
      <c r="G1609" s="405"/>
      <c r="H1609" s="378"/>
      <c r="I1609" s="106"/>
      <c r="J1609" s="106"/>
      <c r="K1609" s="106"/>
      <c r="L1609" s="106"/>
    </row>
    <row r="1610" spans="1:12" hidden="1" outlineLevel="1" x14ac:dyDescent="0.25">
      <c r="A1610" s="76" t="s">
        <v>1987</v>
      </c>
      <c r="B1610" s="82" t="s">
        <v>1813</v>
      </c>
      <c r="C1610" s="101"/>
      <c r="D1610" s="163"/>
      <c r="E1610" s="164"/>
      <c r="F1610" s="378"/>
      <c r="G1610" s="405"/>
      <c r="H1610" s="378"/>
      <c r="I1610" s="106"/>
      <c r="J1610" s="106"/>
      <c r="K1610" s="106"/>
      <c r="L1610" s="106"/>
    </row>
    <row r="1611" spans="1:12" hidden="1" outlineLevel="1" x14ac:dyDescent="0.25">
      <c r="A1611" s="76" t="s">
        <v>1988</v>
      </c>
      <c r="B1611" s="82" t="s">
        <v>1815</v>
      </c>
      <c r="C1611" s="101"/>
      <c r="D1611" s="163"/>
      <c r="E1611" s="164"/>
      <c r="F1611" s="378"/>
      <c r="G1611" s="405"/>
      <c r="H1611" s="378"/>
      <c r="I1611" s="106"/>
      <c r="J1611" s="106"/>
      <c r="K1611" s="106"/>
      <c r="L1611" s="106"/>
    </row>
    <row r="1612" spans="1:12" hidden="1" outlineLevel="1" x14ac:dyDescent="0.25">
      <c r="A1612" s="76" t="s">
        <v>1989</v>
      </c>
      <c r="B1612" s="82" t="s">
        <v>1817</v>
      </c>
      <c r="C1612" s="101"/>
      <c r="D1612" s="163"/>
      <c r="E1612" s="164"/>
      <c r="F1612" s="378"/>
      <c r="G1612" s="405"/>
      <c r="H1612" s="378"/>
      <c r="I1612" s="106"/>
      <c r="J1612" s="106"/>
      <c r="K1612" s="106"/>
      <c r="L1612" s="106"/>
    </row>
    <row r="1613" spans="1:12" outlineLevel="1" x14ac:dyDescent="0.25">
      <c r="A1613" s="76" t="s">
        <v>1990</v>
      </c>
      <c r="B1613" s="77" t="s">
        <v>147</v>
      </c>
      <c r="C1613" s="101"/>
      <c r="D1613" s="163"/>
      <c r="E1613" s="164"/>
      <c r="F1613" s="378"/>
      <c r="G1613" s="405"/>
      <c r="H1613" s="378"/>
      <c r="I1613" s="106"/>
      <c r="J1613" s="106"/>
      <c r="K1613" s="106"/>
      <c r="L1613" s="106"/>
    </row>
    <row r="1614" spans="1:12" hidden="1" outlineLevel="1" x14ac:dyDescent="0.25">
      <c r="A1614" s="76" t="s">
        <v>1991</v>
      </c>
      <c r="B1614" s="82" t="s">
        <v>1809</v>
      </c>
      <c r="C1614" s="101"/>
      <c r="D1614" s="163"/>
      <c r="E1614" s="164"/>
      <c r="F1614" s="378"/>
      <c r="G1614" s="405"/>
      <c r="H1614" s="378"/>
      <c r="I1614" s="106"/>
      <c r="J1614" s="106"/>
      <c r="K1614" s="106"/>
      <c r="L1614" s="106"/>
    </row>
    <row r="1615" spans="1:12" hidden="1" outlineLevel="1" x14ac:dyDescent="0.25">
      <c r="A1615" s="76" t="s">
        <v>1992</v>
      </c>
      <c r="B1615" s="82" t="s">
        <v>1811</v>
      </c>
      <c r="C1615" s="101"/>
      <c r="D1615" s="163"/>
      <c r="E1615" s="164"/>
      <c r="F1615" s="378"/>
      <c r="G1615" s="405"/>
      <c r="H1615" s="378"/>
      <c r="I1615" s="106"/>
      <c r="J1615" s="106"/>
      <c r="K1615" s="106"/>
      <c r="L1615" s="106"/>
    </row>
    <row r="1616" spans="1:12" hidden="1" outlineLevel="1" x14ac:dyDescent="0.25">
      <c r="A1616" s="76" t="s">
        <v>1993</v>
      </c>
      <c r="B1616" s="82" t="s">
        <v>1813</v>
      </c>
      <c r="C1616" s="101"/>
      <c r="D1616" s="163"/>
      <c r="E1616" s="164"/>
      <c r="F1616" s="378"/>
      <c r="G1616" s="405"/>
      <c r="H1616" s="378"/>
      <c r="I1616" s="106"/>
      <c r="J1616" s="106"/>
      <c r="K1616" s="106"/>
      <c r="L1616" s="106"/>
    </row>
    <row r="1617" spans="1:12" hidden="1" outlineLevel="1" x14ac:dyDescent="0.25">
      <c r="A1617" s="76" t="s">
        <v>1994</v>
      </c>
      <c r="B1617" s="82" t="s">
        <v>1815</v>
      </c>
      <c r="C1617" s="101"/>
      <c r="D1617" s="163"/>
      <c r="E1617" s="164"/>
      <c r="F1617" s="378"/>
      <c r="G1617" s="405"/>
      <c r="H1617" s="378"/>
      <c r="I1617" s="106"/>
      <c r="J1617" s="106"/>
      <c r="K1617" s="106"/>
      <c r="L1617" s="106"/>
    </row>
    <row r="1618" spans="1:12" hidden="1" outlineLevel="1" x14ac:dyDescent="0.25">
      <c r="A1618" s="76" t="s">
        <v>1995</v>
      </c>
      <c r="B1618" s="82" t="s">
        <v>1817</v>
      </c>
      <c r="C1618" s="101"/>
      <c r="D1618" s="163"/>
      <c r="E1618" s="164"/>
      <c r="F1618" s="378"/>
      <c r="G1618" s="405"/>
      <c r="H1618" s="378"/>
      <c r="I1618" s="106"/>
      <c r="J1618" s="106"/>
      <c r="K1618" s="106"/>
      <c r="L1618" s="106"/>
    </row>
    <row r="1619" spans="1:12" outlineLevel="1" x14ac:dyDescent="0.25">
      <c r="A1619" s="76" t="s">
        <v>1996</v>
      </c>
      <c r="B1619" s="77" t="s">
        <v>1304</v>
      </c>
      <c r="C1619" s="101"/>
      <c r="D1619" s="163"/>
      <c r="E1619" s="164"/>
      <c r="F1619" s="378"/>
      <c r="G1619" s="405"/>
      <c r="H1619" s="378"/>
      <c r="I1619" s="106"/>
      <c r="J1619" s="106"/>
      <c r="K1619" s="106"/>
      <c r="L1619" s="106"/>
    </row>
    <row r="1620" spans="1:12" hidden="1" outlineLevel="1" x14ac:dyDescent="0.25">
      <c r="A1620" s="76" t="s">
        <v>1997</v>
      </c>
      <c r="B1620" s="82" t="s">
        <v>1809</v>
      </c>
      <c r="C1620" s="101"/>
      <c r="D1620" s="163"/>
      <c r="E1620" s="164"/>
      <c r="F1620" s="378"/>
      <c r="G1620" s="405"/>
      <c r="H1620" s="378"/>
      <c r="I1620" s="106"/>
      <c r="J1620" s="106"/>
      <c r="K1620" s="106"/>
      <c r="L1620" s="106"/>
    </row>
    <row r="1621" spans="1:12" hidden="1" outlineLevel="1" x14ac:dyDescent="0.25">
      <c r="A1621" s="76" t="s">
        <v>1998</v>
      </c>
      <c r="B1621" s="82" t="s">
        <v>1811</v>
      </c>
      <c r="C1621" s="101"/>
      <c r="D1621" s="163"/>
      <c r="E1621" s="164"/>
      <c r="F1621" s="378"/>
      <c r="G1621" s="405"/>
      <c r="H1621" s="378"/>
      <c r="I1621" s="106"/>
      <c r="J1621" s="106"/>
      <c r="K1621" s="106"/>
      <c r="L1621" s="106"/>
    </row>
    <row r="1622" spans="1:12" hidden="1" outlineLevel="1" x14ac:dyDescent="0.25">
      <c r="A1622" s="76" t="s">
        <v>1999</v>
      </c>
      <c r="B1622" s="82" t="s">
        <v>1813</v>
      </c>
      <c r="C1622" s="101"/>
      <c r="D1622" s="163"/>
      <c r="E1622" s="164"/>
      <c r="F1622" s="378"/>
      <c r="G1622" s="405"/>
      <c r="H1622" s="378"/>
      <c r="I1622" s="106"/>
      <c r="J1622" s="106"/>
      <c r="K1622" s="106"/>
      <c r="L1622" s="106"/>
    </row>
    <row r="1623" spans="1:12" hidden="1" outlineLevel="1" x14ac:dyDescent="0.25">
      <c r="A1623" s="76" t="s">
        <v>2000</v>
      </c>
      <c r="B1623" s="82" t="s">
        <v>1815</v>
      </c>
      <c r="C1623" s="101"/>
      <c r="D1623" s="163"/>
      <c r="E1623" s="164"/>
      <c r="F1623" s="378"/>
      <c r="G1623" s="405"/>
      <c r="H1623" s="378"/>
      <c r="I1623" s="106"/>
      <c r="J1623" s="106"/>
      <c r="K1623" s="106"/>
      <c r="L1623" s="106"/>
    </row>
    <row r="1624" spans="1:12" hidden="1" outlineLevel="1" x14ac:dyDescent="0.25">
      <c r="A1624" s="76" t="s">
        <v>2001</v>
      </c>
      <c r="B1624" s="82" t="s">
        <v>1817</v>
      </c>
      <c r="C1624" s="101"/>
      <c r="D1624" s="163"/>
      <c r="E1624" s="164"/>
      <c r="F1624" s="378"/>
      <c r="G1624" s="405"/>
      <c r="H1624" s="378"/>
      <c r="I1624" s="106"/>
      <c r="J1624" s="106"/>
      <c r="K1624" s="106"/>
      <c r="L1624" s="106"/>
    </row>
    <row r="1625" spans="1:12" outlineLevel="1" x14ac:dyDescent="0.25">
      <c r="A1625" s="76" t="s">
        <v>2002</v>
      </c>
      <c r="B1625" s="77" t="s">
        <v>1311</v>
      </c>
      <c r="C1625" s="101"/>
      <c r="D1625" s="163"/>
      <c r="E1625" s="164"/>
      <c r="F1625" s="378"/>
      <c r="G1625" s="405"/>
      <c r="H1625" s="378"/>
      <c r="I1625" s="106"/>
      <c r="J1625" s="106"/>
      <c r="K1625" s="106"/>
      <c r="L1625" s="106"/>
    </row>
    <row r="1626" spans="1:12" hidden="1" outlineLevel="1" x14ac:dyDescent="0.25">
      <c r="A1626" s="76" t="s">
        <v>2003</v>
      </c>
      <c r="B1626" s="82" t="s">
        <v>1809</v>
      </c>
      <c r="C1626" s="101"/>
      <c r="D1626" s="163"/>
      <c r="E1626" s="164"/>
      <c r="F1626" s="378"/>
      <c r="G1626" s="405"/>
      <c r="H1626" s="378"/>
      <c r="I1626" s="106"/>
      <c r="J1626" s="106"/>
      <c r="K1626" s="106"/>
      <c r="L1626" s="106"/>
    </row>
    <row r="1627" spans="1:12" hidden="1" outlineLevel="1" x14ac:dyDescent="0.25">
      <c r="A1627" s="76" t="s">
        <v>2004</v>
      </c>
      <c r="B1627" s="82" t="s">
        <v>1811</v>
      </c>
      <c r="C1627" s="101"/>
      <c r="D1627" s="163"/>
      <c r="E1627" s="164"/>
      <c r="F1627" s="378"/>
      <c r="G1627" s="405"/>
      <c r="H1627" s="378"/>
      <c r="I1627" s="106"/>
      <c r="J1627" s="106"/>
      <c r="K1627" s="106"/>
      <c r="L1627" s="106"/>
    </row>
    <row r="1628" spans="1:12" hidden="1" outlineLevel="1" x14ac:dyDescent="0.25">
      <c r="A1628" s="76" t="s">
        <v>2005</v>
      </c>
      <c r="B1628" s="82" t="s">
        <v>1813</v>
      </c>
      <c r="C1628" s="101"/>
      <c r="D1628" s="163"/>
      <c r="E1628" s="164"/>
      <c r="F1628" s="378"/>
      <c r="G1628" s="405"/>
      <c r="H1628" s="378"/>
      <c r="I1628" s="106"/>
      <c r="J1628" s="106"/>
      <c r="K1628" s="106"/>
      <c r="L1628" s="106"/>
    </row>
    <row r="1629" spans="1:12" hidden="1" outlineLevel="1" x14ac:dyDescent="0.25">
      <c r="A1629" s="76" t="s">
        <v>2006</v>
      </c>
      <c r="B1629" s="82" t="s">
        <v>1815</v>
      </c>
      <c r="C1629" s="101"/>
      <c r="D1629" s="163"/>
      <c r="E1629" s="164"/>
      <c r="F1629" s="378"/>
      <c r="G1629" s="405"/>
      <c r="H1629" s="378"/>
      <c r="I1629" s="106"/>
      <c r="J1629" s="106"/>
      <c r="K1629" s="106"/>
      <c r="L1629" s="106"/>
    </row>
    <row r="1630" spans="1:12" hidden="1" outlineLevel="1" x14ac:dyDescent="0.25">
      <c r="A1630" s="76" t="s">
        <v>2007</v>
      </c>
      <c r="B1630" s="82" t="s">
        <v>1817</v>
      </c>
      <c r="C1630" s="101"/>
      <c r="D1630" s="163"/>
      <c r="E1630" s="164"/>
      <c r="F1630" s="378"/>
      <c r="G1630" s="405"/>
      <c r="H1630" s="378"/>
      <c r="I1630" s="106"/>
      <c r="J1630" s="106"/>
      <c r="K1630" s="106"/>
      <c r="L1630" s="106"/>
    </row>
    <row r="1631" spans="1:12" outlineLevel="1" x14ac:dyDescent="0.25">
      <c r="A1631" s="76" t="s">
        <v>2008</v>
      </c>
      <c r="B1631" s="77" t="s">
        <v>1318</v>
      </c>
      <c r="C1631" s="101"/>
      <c r="D1631" s="163"/>
      <c r="E1631" s="164"/>
      <c r="F1631" s="378"/>
      <c r="G1631" s="405"/>
      <c r="H1631" s="378"/>
      <c r="I1631" s="106"/>
      <c r="J1631" s="106"/>
      <c r="K1631" s="106"/>
      <c r="L1631" s="106"/>
    </row>
    <row r="1632" spans="1:12" hidden="1" outlineLevel="1" x14ac:dyDescent="0.25">
      <c r="A1632" s="76" t="s">
        <v>2009</v>
      </c>
      <c r="B1632" s="82" t="s">
        <v>1809</v>
      </c>
      <c r="C1632" s="101"/>
      <c r="D1632" s="163"/>
      <c r="E1632" s="164"/>
      <c r="F1632" s="378"/>
      <c r="G1632" s="405"/>
      <c r="H1632" s="378"/>
      <c r="I1632" s="106"/>
      <c r="J1632" s="106"/>
      <c r="K1632" s="106"/>
      <c r="L1632" s="106"/>
    </row>
    <row r="1633" spans="1:12" hidden="1" outlineLevel="1" x14ac:dyDescent="0.25">
      <c r="A1633" s="76" t="s">
        <v>2010</v>
      </c>
      <c r="B1633" s="82" t="s">
        <v>1811</v>
      </c>
      <c r="C1633" s="101"/>
      <c r="D1633" s="163"/>
      <c r="E1633" s="164"/>
      <c r="F1633" s="378"/>
      <c r="G1633" s="405"/>
      <c r="H1633" s="378"/>
      <c r="I1633" s="106"/>
      <c r="J1633" s="106"/>
      <c r="K1633" s="106"/>
      <c r="L1633" s="106"/>
    </row>
    <row r="1634" spans="1:12" hidden="1" outlineLevel="1" x14ac:dyDescent="0.25">
      <c r="A1634" s="76" t="s">
        <v>2011</v>
      </c>
      <c r="B1634" s="82" t="s">
        <v>1813</v>
      </c>
      <c r="C1634" s="101"/>
      <c r="D1634" s="163"/>
      <c r="E1634" s="164"/>
      <c r="F1634" s="378"/>
      <c r="G1634" s="405"/>
      <c r="H1634" s="378"/>
      <c r="I1634" s="106"/>
      <c r="J1634" s="106"/>
      <c r="K1634" s="106"/>
      <c r="L1634" s="106"/>
    </row>
    <row r="1635" spans="1:12" hidden="1" outlineLevel="1" x14ac:dyDescent="0.25">
      <c r="A1635" s="76" t="s">
        <v>2012</v>
      </c>
      <c r="B1635" s="82" t="s">
        <v>1815</v>
      </c>
      <c r="C1635" s="101"/>
      <c r="D1635" s="163"/>
      <c r="E1635" s="164"/>
      <c r="F1635" s="378"/>
      <c r="G1635" s="405"/>
      <c r="H1635" s="378"/>
      <c r="I1635" s="106"/>
      <c r="J1635" s="106"/>
      <c r="K1635" s="106"/>
      <c r="L1635" s="106"/>
    </row>
    <row r="1636" spans="1:12" hidden="1" outlineLevel="1" x14ac:dyDescent="0.25">
      <c r="A1636" s="76" t="s">
        <v>2013</v>
      </c>
      <c r="B1636" s="82" t="s">
        <v>1817</v>
      </c>
      <c r="C1636" s="101"/>
      <c r="D1636" s="163"/>
      <c r="E1636" s="164"/>
      <c r="F1636" s="378"/>
      <c r="G1636" s="405"/>
      <c r="H1636" s="378"/>
      <c r="I1636" s="106"/>
      <c r="J1636" s="106"/>
      <c r="K1636" s="106"/>
      <c r="L1636" s="106"/>
    </row>
    <row r="1637" spans="1:12" outlineLevel="1" x14ac:dyDescent="0.25">
      <c r="A1637" s="76" t="s">
        <v>2014</v>
      </c>
      <c r="B1637" s="77" t="s">
        <v>1325</v>
      </c>
      <c r="C1637" s="101"/>
      <c r="D1637" s="163"/>
      <c r="E1637" s="164"/>
      <c r="F1637" s="378"/>
      <c r="G1637" s="405"/>
      <c r="H1637" s="378"/>
      <c r="I1637" s="106"/>
      <c r="J1637" s="106"/>
      <c r="K1637" s="106"/>
      <c r="L1637" s="106"/>
    </row>
    <row r="1638" spans="1:12" hidden="1" outlineLevel="1" x14ac:dyDescent="0.25">
      <c r="A1638" s="76" t="s">
        <v>2015</v>
      </c>
      <c r="B1638" s="82" t="s">
        <v>1809</v>
      </c>
      <c r="C1638" s="101"/>
      <c r="D1638" s="163"/>
      <c r="E1638" s="164"/>
      <c r="F1638" s="378"/>
      <c r="G1638" s="405"/>
      <c r="H1638" s="378"/>
      <c r="I1638" s="106"/>
      <c r="J1638" s="106"/>
      <c r="K1638" s="106"/>
      <c r="L1638" s="106"/>
    </row>
    <row r="1639" spans="1:12" hidden="1" outlineLevel="1" x14ac:dyDescent="0.25">
      <c r="A1639" s="76" t="s">
        <v>2016</v>
      </c>
      <c r="B1639" s="82" t="s">
        <v>1811</v>
      </c>
      <c r="C1639" s="101"/>
      <c r="D1639" s="163"/>
      <c r="E1639" s="164"/>
      <c r="F1639" s="378"/>
      <c r="G1639" s="405"/>
      <c r="H1639" s="378"/>
      <c r="I1639" s="106"/>
      <c r="J1639" s="106"/>
      <c r="K1639" s="106"/>
      <c r="L1639" s="106"/>
    </row>
    <row r="1640" spans="1:12" hidden="1" outlineLevel="1" x14ac:dyDescent="0.25">
      <c r="A1640" s="76" t="s">
        <v>2017</v>
      </c>
      <c r="B1640" s="82" t="s">
        <v>1813</v>
      </c>
      <c r="C1640" s="101"/>
      <c r="D1640" s="163"/>
      <c r="E1640" s="164"/>
      <c r="F1640" s="378"/>
      <c r="G1640" s="405"/>
      <c r="H1640" s="378"/>
      <c r="I1640" s="106"/>
      <c r="J1640" s="106"/>
      <c r="K1640" s="106"/>
      <c r="L1640" s="106"/>
    </row>
    <row r="1641" spans="1:12" hidden="1" outlineLevel="1" x14ac:dyDescent="0.25">
      <c r="A1641" s="76" t="s">
        <v>2018</v>
      </c>
      <c r="B1641" s="82" t="s">
        <v>1815</v>
      </c>
      <c r="C1641" s="101"/>
      <c r="D1641" s="163"/>
      <c r="E1641" s="164"/>
      <c r="F1641" s="378"/>
      <c r="G1641" s="405"/>
      <c r="H1641" s="378"/>
      <c r="I1641" s="106"/>
      <c r="J1641" s="106"/>
      <c r="K1641" s="106"/>
      <c r="L1641" s="106"/>
    </row>
    <row r="1642" spans="1:12" hidden="1" outlineLevel="1" x14ac:dyDescent="0.25">
      <c r="A1642" s="76" t="s">
        <v>2019</v>
      </c>
      <c r="B1642" s="82" t="s">
        <v>1817</v>
      </c>
      <c r="C1642" s="101"/>
      <c r="D1642" s="163"/>
      <c r="E1642" s="164"/>
      <c r="F1642" s="378"/>
      <c r="G1642" s="405"/>
      <c r="H1642" s="378"/>
      <c r="I1642" s="106"/>
      <c r="J1642" s="106"/>
      <c r="K1642" s="106"/>
      <c r="L1642" s="106"/>
    </row>
    <row r="1643" spans="1:12" outlineLevel="1" x14ac:dyDescent="0.25">
      <c r="A1643" s="76" t="s">
        <v>2020</v>
      </c>
      <c r="B1643" s="77" t="s">
        <v>155</v>
      </c>
      <c r="C1643" s="101"/>
      <c r="D1643" s="163"/>
      <c r="E1643" s="164"/>
      <c r="F1643" s="378"/>
      <c r="G1643" s="405"/>
      <c r="H1643" s="378"/>
      <c r="I1643" s="106"/>
      <c r="J1643" s="106"/>
      <c r="K1643" s="106"/>
      <c r="L1643" s="106"/>
    </row>
    <row r="1644" spans="1:12" hidden="1" outlineLevel="1" x14ac:dyDescent="0.25">
      <c r="A1644" s="76" t="s">
        <v>2021</v>
      </c>
      <c r="B1644" s="82" t="s">
        <v>1809</v>
      </c>
      <c r="C1644" s="101"/>
      <c r="D1644" s="163"/>
      <c r="E1644" s="164"/>
      <c r="F1644" s="378"/>
      <c r="G1644" s="405"/>
      <c r="H1644" s="378"/>
      <c r="I1644" s="106"/>
      <c r="J1644" s="106"/>
      <c r="K1644" s="106"/>
      <c r="L1644" s="106"/>
    </row>
    <row r="1645" spans="1:12" hidden="1" outlineLevel="1" x14ac:dyDescent="0.25">
      <c r="A1645" s="76" t="s">
        <v>2022</v>
      </c>
      <c r="B1645" s="82" t="s">
        <v>1811</v>
      </c>
      <c r="C1645" s="101"/>
      <c r="D1645" s="163"/>
      <c r="E1645" s="164"/>
      <c r="F1645" s="378"/>
      <c r="G1645" s="405"/>
      <c r="H1645" s="378"/>
      <c r="I1645" s="106"/>
      <c r="J1645" s="106"/>
      <c r="K1645" s="106"/>
      <c r="L1645" s="106"/>
    </row>
    <row r="1646" spans="1:12" hidden="1" outlineLevel="1" x14ac:dyDescent="0.25">
      <c r="A1646" s="76" t="s">
        <v>2023</v>
      </c>
      <c r="B1646" s="82" t="s">
        <v>1813</v>
      </c>
      <c r="C1646" s="101"/>
      <c r="D1646" s="163"/>
      <c r="E1646" s="164"/>
      <c r="F1646" s="378"/>
      <c r="G1646" s="405"/>
      <c r="H1646" s="378"/>
      <c r="I1646" s="106"/>
      <c r="J1646" s="106"/>
      <c r="K1646" s="106"/>
      <c r="L1646" s="106"/>
    </row>
    <row r="1647" spans="1:12" hidden="1" outlineLevel="1" x14ac:dyDescent="0.25">
      <c r="A1647" s="76" t="s">
        <v>2024</v>
      </c>
      <c r="B1647" s="82" t="s">
        <v>1815</v>
      </c>
      <c r="C1647" s="101"/>
      <c r="D1647" s="163"/>
      <c r="E1647" s="164"/>
      <c r="F1647" s="378"/>
      <c r="G1647" s="405"/>
      <c r="H1647" s="378"/>
      <c r="I1647" s="106"/>
      <c r="J1647" s="106"/>
      <c r="K1647" s="106"/>
      <c r="L1647" s="106"/>
    </row>
    <row r="1648" spans="1:12" hidden="1" outlineLevel="1" x14ac:dyDescent="0.25">
      <c r="A1648" s="76" t="s">
        <v>2025</v>
      </c>
      <c r="B1648" s="82" t="s">
        <v>1817</v>
      </c>
      <c r="C1648" s="101"/>
      <c r="D1648" s="163"/>
      <c r="E1648" s="164"/>
      <c r="F1648" s="378"/>
      <c r="G1648" s="405"/>
      <c r="H1648" s="378"/>
      <c r="I1648" s="106"/>
      <c r="J1648" s="106"/>
      <c r="K1648" s="106"/>
      <c r="L1648" s="106"/>
    </row>
    <row r="1649" spans="1:12" outlineLevel="1" x14ac:dyDescent="0.25">
      <c r="A1649" s="76" t="s">
        <v>2026</v>
      </c>
      <c r="B1649" s="77" t="s">
        <v>159</v>
      </c>
      <c r="C1649" s="101"/>
      <c r="D1649" s="163"/>
      <c r="E1649" s="164"/>
      <c r="F1649" s="378"/>
      <c r="G1649" s="405"/>
      <c r="H1649" s="378"/>
      <c r="I1649" s="106"/>
      <c r="J1649" s="106"/>
      <c r="K1649" s="106"/>
      <c r="L1649" s="106"/>
    </row>
    <row r="1650" spans="1:12" hidden="1" outlineLevel="1" x14ac:dyDescent="0.25">
      <c r="A1650" s="76" t="s">
        <v>2027</v>
      </c>
      <c r="B1650" s="82" t="s">
        <v>1809</v>
      </c>
      <c r="C1650" s="101"/>
      <c r="D1650" s="163"/>
      <c r="E1650" s="164"/>
      <c r="F1650" s="378"/>
      <c r="G1650" s="405"/>
      <c r="H1650" s="378"/>
      <c r="I1650" s="106"/>
      <c r="J1650" s="106"/>
      <c r="K1650" s="106"/>
      <c r="L1650" s="106"/>
    </row>
    <row r="1651" spans="1:12" hidden="1" outlineLevel="1" x14ac:dyDescent="0.25">
      <c r="A1651" s="76" t="s">
        <v>2028</v>
      </c>
      <c r="B1651" s="82" t="s">
        <v>1811</v>
      </c>
      <c r="C1651" s="101"/>
      <c r="D1651" s="163"/>
      <c r="E1651" s="164"/>
      <c r="F1651" s="378"/>
      <c r="G1651" s="405"/>
      <c r="H1651" s="378"/>
      <c r="I1651" s="106"/>
      <c r="J1651" s="106"/>
      <c r="K1651" s="106"/>
      <c r="L1651" s="106"/>
    </row>
    <row r="1652" spans="1:12" hidden="1" outlineLevel="1" x14ac:dyDescent="0.25">
      <c r="A1652" s="76" t="s">
        <v>2029</v>
      </c>
      <c r="B1652" s="82" t="s">
        <v>1813</v>
      </c>
      <c r="C1652" s="101"/>
      <c r="D1652" s="163"/>
      <c r="E1652" s="164"/>
      <c r="F1652" s="378"/>
      <c r="G1652" s="405"/>
      <c r="H1652" s="378"/>
      <c r="I1652" s="106"/>
      <c r="J1652" s="106"/>
      <c r="K1652" s="106"/>
      <c r="L1652" s="106"/>
    </row>
    <row r="1653" spans="1:12" hidden="1" outlineLevel="1" x14ac:dyDescent="0.25">
      <c r="A1653" s="76" t="s">
        <v>2030</v>
      </c>
      <c r="B1653" s="82" t="s">
        <v>1815</v>
      </c>
      <c r="C1653" s="101"/>
      <c r="D1653" s="163"/>
      <c r="E1653" s="164"/>
      <c r="F1653" s="378"/>
      <c r="G1653" s="405"/>
      <c r="H1653" s="378"/>
      <c r="I1653" s="106"/>
      <c r="J1653" s="106"/>
      <c r="K1653" s="106"/>
      <c r="L1653" s="106"/>
    </row>
    <row r="1654" spans="1:12" hidden="1" outlineLevel="1" x14ac:dyDescent="0.25">
      <c r="A1654" s="76" t="s">
        <v>2031</v>
      </c>
      <c r="B1654" s="82" t="s">
        <v>1817</v>
      </c>
      <c r="C1654" s="101"/>
      <c r="D1654" s="163"/>
      <c r="E1654" s="164"/>
      <c r="F1654" s="378"/>
      <c r="G1654" s="405"/>
      <c r="H1654" s="378"/>
      <c r="I1654" s="106"/>
      <c r="J1654" s="106"/>
      <c r="K1654" s="106"/>
      <c r="L1654" s="106"/>
    </row>
    <row r="1655" spans="1:12" collapsed="1" x14ac:dyDescent="0.25">
      <c r="A1655" s="54" t="s">
        <v>2032</v>
      </c>
      <c r="B1655" s="55" t="s">
        <v>2033</v>
      </c>
      <c r="C1655" s="55"/>
      <c r="D1655" s="385"/>
      <c r="E1655" s="385"/>
      <c r="F1655" s="393"/>
      <c r="G1655" s="380"/>
      <c r="H1655" s="380"/>
      <c r="I1655" s="58"/>
      <c r="J1655" s="58"/>
      <c r="K1655" s="58"/>
      <c r="L1655" s="58"/>
    </row>
    <row r="1656" spans="1:12" x14ac:dyDescent="0.25">
      <c r="A1656" s="61" t="s">
        <v>2034</v>
      </c>
      <c r="B1656" s="62" t="s">
        <v>1276</v>
      </c>
      <c r="C1656" s="63"/>
      <c r="D1656" s="383"/>
      <c r="E1656" s="386"/>
      <c r="F1656" s="394"/>
      <c r="G1656" s="416"/>
      <c r="H1656" s="394"/>
      <c r="I1656" s="66"/>
      <c r="J1656" s="66"/>
      <c r="K1656" s="66"/>
      <c r="L1656" s="66"/>
    </row>
    <row r="1657" spans="1:12" x14ac:dyDescent="0.25">
      <c r="A1657" s="69" t="s">
        <v>2035</v>
      </c>
      <c r="B1657" s="70" t="s">
        <v>1278</v>
      </c>
      <c r="C1657" s="107"/>
      <c r="D1657" s="165"/>
      <c r="E1657" s="166"/>
      <c r="F1657" s="395"/>
      <c r="G1657" s="408"/>
      <c r="H1657" s="395"/>
      <c r="I1657" s="109"/>
      <c r="J1657" s="109"/>
      <c r="K1657" s="109"/>
      <c r="L1657" s="109"/>
    </row>
    <row r="1658" spans="1:12" outlineLevel="1" x14ac:dyDescent="0.25">
      <c r="A1658" s="76" t="s">
        <v>2036</v>
      </c>
      <c r="B1658" s="77" t="s">
        <v>137</v>
      </c>
      <c r="C1658" s="101"/>
      <c r="D1658" s="163"/>
      <c r="E1658" s="164"/>
      <c r="F1658" s="378"/>
      <c r="G1658" s="405"/>
      <c r="H1658" s="378"/>
      <c r="I1658" s="106"/>
      <c r="J1658" s="106"/>
      <c r="K1658" s="106"/>
      <c r="L1658" s="106"/>
    </row>
    <row r="1659" spans="1:12" hidden="1" outlineLevel="1" x14ac:dyDescent="0.25">
      <c r="A1659" s="76" t="s">
        <v>2037</v>
      </c>
      <c r="B1659" s="82" t="s">
        <v>2038</v>
      </c>
      <c r="C1659" s="101"/>
      <c r="D1659" s="163"/>
      <c r="E1659" s="164"/>
      <c r="F1659" s="378"/>
      <c r="G1659" s="405"/>
      <c r="H1659" s="378"/>
      <c r="I1659" s="106"/>
      <c r="J1659" s="106"/>
      <c r="K1659" s="106"/>
      <c r="L1659" s="106"/>
    </row>
    <row r="1660" spans="1:12" hidden="1" outlineLevel="1" x14ac:dyDescent="0.25">
      <c r="A1660" s="76" t="s">
        <v>2039</v>
      </c>
      <c r="B1660" s="82" t="s">
        <v>2040</v>
      </c>
      <c r="C1660" s="101"/>
      <c r="D1660" s="163"/>
      <c r="E1660" s="164"/>
      <c r="F1660" s="378"/>
      <c r="G1660" s="405"/>
      <c r="H1660" s="378"/>
      <c r="I1660" s="106"/>
      <c r="J1660" s="106"/>
      <c r="K1660" s="106"/>
      <c r="L1660" s="106"/>
    </row>
    <row r="1661" spans="1:12" hidden="1" outlineLevel="1" x14ac:dyDescent="0.25">
      <c r="A1661" s="76" t="s">
        <v>2041</v>
      </c>
      <c r="B1661" s="82" t="s">
        <v>2042</v>
      </c>
      <c r="C1661" s="101"/>
      <c r="D1661" s="163"/>
      <c r="E1661" s="164"/>
      <c r="F1661" s="378"/>
      <c r="G1661" s="405"/>
      <c r="H1661" s="378"/>
      <c r="I1661" s="106"/>
      <c r="J1661" s="106"/>
      <c r="K1661" s="106"/>
      <c r="L1661" s="106"/>
    </row>
    <row r="1662" spans="1:12" hidden="1" outlineLevel="1" x14ac:dyDescent="0.25">
      <c r="A1662" s="76" t="s">
        <v>2043</v>
      </c>
      <c r="B1662" s="82" t="s">
        <v>2044</v>
      </c>
      <c r="C1662" s="101"/>
      <c r="D1662" s="163"/>
      <c r="E1662" s="164"/>
      <c r="F1662" s="378"/>
      <c r="G1662" s="405"/>
      <c r="H1662" s="378"/>
      <c r="I1662" s="106"/>
      <c r="J1662" s="106"/>
      <c r="K1662" s="106"/>
      <c r="L1662" s="106"/>
    </row>
    <row r="1663" spans="1:12" hidden="1" outlineLevel="1" x14ac:dyDescent="0.25">
      <c r="A1663" s="76" t="s">
        <v>2045</v>
      </c>
      <c r="B1663" s="82" t="s">
        <v>2046</v>
      </c>
      <c r="C1663" s="101"/>
      <c r="D1663" s="163"/>
      <c r="E1663" s="164"/>
      <c r="F1663" s="378"/>
      <c r="G1663" s="405"/>
      <c r="H1663" s="378"/>
      <c r="I1663" s="106"/>
      <c r="J1663" s="106"/>
      <c r="K1663" s="106"/>
      <c r="L1663" s="106"/>
    </row>
    <row r="1664" spans="1:12" outlineLevel="1" x14ac:dyDescent="0.25">
      <c r="A1664" s="76" t="s">
        <v>2047</v>
      </c>
      <c r="B1664" s="207" t="s">
        <v>143</v>
      </c>
      <c r="C1664" s="101"/>
      <c r="D1664" s="163"/>
      <c r="E1664" s="164"/>
      <c r="F1664" s="378"/>
      <c r="G1664" s="405"/>
      <c r="H1664" s="378"/>
      <c r="I1664" s="106"/>
      <c r="J1664" s="106"/>
      <c r="K1664" s="106"/>
      <c r="L1664" s="106"/>
    </row>
    <row r="1665" spans="1:12" hidden="1" outlineLevel="1" x14ac:dyDescent="0.25">
      <c r="A1665" s="76" t="s">
        <v>2048</v>
      </c>
      <c r="B1665" s="82" t="s">
        <v>2038</v>
      </c>
      <c r="C1665" s="101"/>
      <c r="D1665" s="163"/>
      <c r="E1665" s="164"/>
      <c r="F1665" s="378"/>
      <c r="G1665" s="405"/>
      <c r="H1665" s="378"/>
      <c r="I1665" s="106"/>
      <c r="J1665" s="106"/>
      <c r="K1665" s="106"/>
      <c r="L1665" s="106"/>
    </row>
    <row r="1666" spans="1:12" hidden="1" outlineLevel="1" x14ac:dyDescent="0.25">
      <c r="A1666" s="76" t="s">
        <v>2049</v>
      </c>
      <c r="B1666" s="82" t="s">
        <v>2040</v>
      </c>
      <c r="C1666" s="101"/>
      <c r="D1666" s="163"/>
      <c r="E1666" s="164"/>
      <c r="F1666" s="378"/>
      <c r="G1666" s="405"/>
      <c r="H1666" s="378"/>
      <c r="I1666" s="106"/>
      <c r="J1666" s="106"/>
      <c r="K1666" s="106"/>
      <c r="L1666" s="106"/>
    </row>
    <row r="1667" spans="1:12" hidden="1" outlineLevel="1" x14ac:dyDescent="0.25">
      <c r="A1667" s="76" t="s">
        <v>2050</v>
      </c>
      <c r="B1667" s="82" t="s">
        <v>2042</v>
      </c>
      <c r="C1667" s="101"/>
      <c r="D1667" s="163"/>
      <c r="E1667" s="164"/>
      <c r="F1667" s="378"/>
      <c r="G1667" s="405"/>
      <c r="H1667" s="378"/>
      <c r="I1667" s="106"/>
      <c r="J1667" s="106"/>
      <c r="K1667" s="106"/>
      <c r="L1667" s="106"/>
    </row>
    <row r="1668" spans="1:12" hidden="1" outlineLevel="1" x14ac:dyDescent="0.25">
      <c r="A1668" s="76" t="s">
        <v>2051</v>
      </c>
      <c r="B1668" s="82" t="s">
        <v>2044</v>
      </c>
      <c r="C1668" s="101"/>
      <c r="D1668" s="163"/>
      <c r="E1668" s="164"/>
      <c r="F1668" s="378"/>
      <c r="G1668" s="405"/>
      <c r="H1668" s="378"/>
      <c r="I1668" s="106"/>
      <c r="J1668" s="106"/>
      <c r="K1668" s="106"/>
      <c r="L1668" s="106"/>
    </row>
    <row r="1669" spans="1:12" hidden="1" outlineLevel="1" x14ac:dyDescent="0.25">
      <c r="A1669" s="76" t="s">
        <v>2052</v>
      </c>
      <c r="B1669" s="82" t="s">
        <v>2046</v>
      </c>
      <c r="C1669" s="101"/>
      <c r="D1669" s="163"/>
      <c r="E1669" s="164"/>
      <c r="F1669" s="378"/>
      <c r="G1669" s="405"/>
      <c r="H1669" s="378"/>
      <c r="I1669" s="106"/>
      <c r="J1669" s="106"/>
      <c r="K1669" s="106"/>
      <c r="L1669" s="106"/>
    </row>
    <row r="1670" spans="1:12" outlineLevel="1" x14ac:dyDescent="0.25">
      <c r="A1670" s="76" t="s">
        <v>2053</v>
      </c>
      <c r="B1670" s="77" t="s">
        <v>147</v>
      </c>
      <c r="C1670" s="101"/>
      <c r="D1670" s="163"/>
      <c r="E1670" s="164"/>
      <c r="F1670" s="378"/>
      <c r="G1670" s="405"/>
      <c r="H1670" s="378"/>
      <c r="I1670" s="106"/>
      <c r="J1670" s="106"/>
      <c r="K1670" s="106"/>
      <c r="L1670" s="106"/>
    </row>
    <row r="1671" spans="1:12" hidden="1" outlineLevel="1" x14ac:dyDescent="0.25">
      <c r="A1671" s="76" t="s">
        <v>2054</v>
      </c>
      <c r="B1671" s="82" t="s">
        <v>2038</v>
      </c>
      <c r="C1671" s="101"/>
      <c r="D1671" s="163"/>
      <c r="E1671" s="164"/>
      <c r="F1671" s="378"/>
      <c r="G1671" s="405"/>
      <c r="H1671" s="378"/>
      <c r="I1671" s="106"/>
      <c r="J1671" s="106"/>
      <c r="K1671" s="106"/>
      <c r="L1671" s="106"/>
    </row>
    <row r="1672" spans="1:12" hidden="1" outlineLevel="1" x14ac:dyDescent="0.25">
      <c r="A1672" s="76" t="s">
        <v>2055</v>
      </c>
      <c r="B1672" s="82" t="s">
        <v>2040</v>
      </c>
      <c r="C1672" s="101"/>
      <c r="D1672" s="163"/>
      <c r="E1672" s="164"/>
      <c r="F1672" s="378"/>
      <c r="G1672" s="405"/>
      <c r="H1672" s="378"/>
      <c r="I1672" s="106"/>
      <c r="J1672" s="106"/>
      <c r="K1672" s="106"/>
      <c r="L1672" s="106"/>
    </row>
    <row r="1673" spans="1:12" hidden="1" outlineLevel="1" x14ac:dyDescent="0.25">
      <c r="A1673" s="76" t="s">
        <v>2056</v>
      </c>
      <c r="B1673" s="82" t="s">
        <v>2042</v>
      </c>
      <c r="C1673" s="101"/>
      <c r="D1673" s="163"/>
      <c r="E1673" s="164"/>
      <c r="F1673" s="378"/>
      <c r="G1673" s="405"/>
      <c r="H1673" s="378"/>
      <c r="I1673" s="106"/>
      <c r="J1673" s="106"/>
      <c r="K1673" s="106"/>
      <c r="L1673" s="106"/>
    </row>
    <row r="1674" spans="1:12" hidden="1" outlineLevel="1" x14ac:dyDescent="0.25">
      <c r="A1674" s="76" t="s">
        <v>2057</v>
      </c>
      <c r="B1674" s="82" t="s">
        <v>2044</v>
      </c>
      <c r="C1674" s="101"/>
      <c r="D1674" s="163"/>
      <c r="E1674" s="164"/>
      <c r="F1674" s="378"/>
      <c r="G1674" s="405"/>
      <c r="H1674" s="378"/>
      <c r="I1674" s="106"/>
      <c r="J1674" s="106"/>
      <c r="K1674" s="106"/>
      <c r="L1674" s="106"/>
    </row>
    <row r="1675" spans="1:12" hidden="1" outlineLevel="1" x14ac:dyDescent="0.25">
      <c r="A1675" s="76" t="s">
        <v>2058</v>
      </c>
      <c r="B1675" s="82" t="s">
        <v>2046</v>
      </c>
      <c r="C1675" s="101"/>
      <c r="D1675" s="163"/>
      <c r="E1675" s="164"/>
      <c r="F1675" s="378"/>
      <c r="G1675" s="405"/>
      <c r="H1675" s="378"/>
      <c r="I1675" s="106"/>
      <c r="J1675" s="106"/>
      <c r="K1675" s="106"/>
      <c r="L1675" s="106"/>
    </row>
    <row r="1676" spans="1:12" outlineLevel="1" x14ac:dyDescent="0.25">
      <c r="A1676" s="76" t="s">
        <v>2059</v>
      </c>
      <c r="B1676" s="77" t="s">
        <v>1304</v>
      </c>
      <c r="C1676" s="101"/>
      <c r="D1676" s="163"/>
      <c r="E1676" s="164"/>
      <c r="F1676" s="378"/>
      <c r="G1676" s="405"/>
      <c r="H1676" s="378"/>
      <c r="I1676" s="106"/>
      <c r="J1676" s="106"/>
      <c r="K1676" s="106"/>
      <c r="L1676" s="106"/>
    </row>
    <row r="1677" spans="1:12" hidden="1" outlineLevel="1" x14ac:dyDescent="0.25">
      <c r="A1677" s="76" t="s">
        <v>2060</v>
      </c>
      <c r="B1677" s="82" t="s">
        <v>2038</v>
      </c>
      <c r="C1677" s="101"/>
      <c r="D1677" s="163"/>
      <c r="E1677" s="164"/>
      <c r="F1677" s="378"/>
      <c r="G1677" s="405"/>
      <c r="H1677" s="378"/>
      <c r="I1677" s="106"/>
      <c r="J1677" s="106"/>
      <c r="K1677" s="106"/>
      <c r="L1677" s="106"/>
    </row>
    <row r="1678" spans="1:12" hidden="1" outlineLevel="1" x14ac:dyDescent="0.25">
      <c r="A1678" s="76" t="s">
        <v>2061</v>
      </c>
      <c r="B1678" s="82" t="s">
        <v>2040</v>
      </c>
      <c r="C1678" s="101"/>
      <c r="D1678" s="163"/>
      <c r="E1678" s="164"/>
      <c r="F1678" s="378"/>
      <c r="G1678" s="405"/>
      <c r="H1678" s="378"/>
      <c r="I1678" s="106"/>
      <c r="J1678" s="106"/>
      <c r="K1678" s="106"/>
      <c r="L1678" s="106"/>
    </row>
    <row r="1679" spans="1:12" hidden="1" outlineLevel="1" x14ac:dyDescent="0.25">
      <c r="A1679" s="76" t="s">
        <v>2062</v>
      </c>
      <c r="B1679" s="82" t="s">
        <v>2042</v>
      </c>
      <c r="C1679" s="101"/>
      <c r="D1679" s="163"/>
      <c r="E1679" s="164"/>
      <c r="F1679" s="378"/>
      <c r="G1679" s="405"/>
      <c r="H1679" s="378"/>
      <c r="I1679" s="106"/>
      <c r="J1679" s="106"/>
      <c r="K1679" s="106"/>
      <c r="L1679" s="106"/>
    </row>
    <row r="1680" spans="1:12" hidden="1" outlineLevel="1" x14ac:dyDescent="0.25">
      <c r="A1680" s="76" t="s">
        <v>2063</v>
      </c>
      <c r="B1680" s="82" t="s">
        <v>2044</v>
      </c>
      <c r="C1680" s="101"/>
      <c r="D1680" s="163"/>
      <c r="E1680" s="164"/>
      <c r="F1680" s="378"/>
      <c r="G1680" s="405"/>
      <c r="H1680" s="378"/>
      <c r="I1680" s="106"/>
      <c r="J1680" s="106"/>
      <c r="K1680" s="106"/>
      <c r="L1680" s="106"/>
    </row>
    <row r="1681" spans="1:12" hidden="1" outlineLevel="1" x14ac:dyDescent="0.25">
      <c r="A1681" s="76" t="s">
        <v>2064</v>
      </c>
      <c r="B1681" s="82" t="s">
        <v>2046</v>
      </c>
      <c r="C1681" s="101"/>
      <c r="D1681" s="163"/>
      <c r="E1681" s="164"/>
      <c r="F1681" s="378"/>
      <c r="G1681" s="405"/>
      <c r="H1681" s="378"/>
      <c r="I1681" s="106"/>
      <c r="J1681" s="106"/>
      <c r="K1681" s="106"/>
      <c r="L1681" s="106"/>
    </row>
    <row r="1682" spans="1:12" outlineLevel="1" x14ac:dyDescent="0.25">
      <c r="A1682" s="76" t="s">
        <v>2065</v>
      </c>
      <c r="B1682" s="77" t="s">
        <v>1311</v>
      </c>
      <c r="C1682" s="101"/>
      <c r="D1682" s="163"/>
      <c r="E1682" s="164"/>
      <c r="F1682" s="378"/>
      <c r="G1682" s="405"/>
      <c r="H1682" s="378"/>
      <c r="I1682" s="106"/>
      <c r="J1682" s="106"/>
      <c r="K1682" s="106"/>
      <c r="L1682" s="106"/>
    </row>
    <row r="1683" spans="1:12" hidden="1" outlineLevel="1" x14ac:dyDescent="0.25">
      <c r="A1683" s="76" t="s">
        <v>2066</v>
      </c>
      <c r="B1683" s="82" t="s">
        <v>2038</v>
      </c>
      <c r="C1683" s="101"/>
      <c r="D1683" s="163"/>
      <c r="E1683" s="164"/>
      <c r="F1683" s="378"/>
      <c r="G1683" s="405"/>
      <c r="H1683" s="378"/>
      <c r="I1683" s="106"/>
      <c r="J1683" s="106"/>
      <c r="K1683" s="106"/>
      <c r="L1683" s="106"/>
    </row>
    <row r="1684" spans="1:12" hidden="1" outlineLevel="1" x14ac:dyDescent="0.25">
      <c r="A1684" s="76" t="s">
        <v>2067</v>
      </c>
      <c r="B1684" s="82" t="s">
        <v>2040</v>
      </c>
      <c r="C1684" s="101"/>
      <c r="D1684" s="163"/>
      <c r="E1684" s="164"/>
      <c r="F1684" s="378"/>
      <c r="G1684" s="405"/>
      <c r="H1684" s="378"/>
      <c r="I1684" s="106"/>
      <c r="J1684" s="106"/>
      <c r="K1684" s="106"/>
      <c r="L1684" s="106"/>
    </row>
    <row r="1685" spans="1:12" hidden="1" outlineLevel="1" x14ac:dyDescent="0.25">
      <c r="A1685" s="76" t="s">
        <v>2068</v>
      </c>
      <c r="B1685" s="82" t="s">
        <v>2042</v>
      </c>
      <c r="C1685" s="101"/>
      <c r="D1685" s="163"/>
      <c r="E1685" s="164"/>
      <c r="F1685" s="378"/>
      <c r="G1685" s="405"/>
      <c r="H1685" s="378"/>
      <c r="I1685" s="106"/>
      <c r="J1685" s="106"/>
      <c r="K1685" s="106"/>
      <c r="L1685" s="106"/>
    </row>
    <row r="1686" spans="1:12" hidden="1" outlineLevel="1" x14ac:dyDescent="0.25">
      <c r="A1686" s="76" t="s">
        <v>2069</v>
      </c>
      <c r="B1686" s="82" t="s">
        <v>2044</v>
      </c>
      <c r="C1686" s="101"/>
      <c r="D1686" s="163"/>
      <c r="E1686" s="164"/>
      <c r="F1686" s="378"/>
      <c r="G1686" s="405"/>
      <c r="H1686" s="378"/>
      <c r="I1686" s="106"/>
      <c r="J1686" s="106"/>
      <c r="K1686" s="106"/>
      <c r="L1686" s="106"/>
    </row>
    <row r="1687" spans="1:12" hidden="1" outlineLevel="1" x14ac:dyDescent="0.25">
      <c r="A1687" s="76" t="s">
        <v>2070</v>
      </c>
      <c r="B1687" s="82" t="s">
        <v>2046</v>
      </c>
      <c r="C1687" s="101"/>
      <c r="D1687" s="163"/>
      <c r="E1687" s="164"/>
      <c r="F1687" s="378"/>
      <c r="G1687" s="405"/>
      <c r="H1687" s="378"/>
      <c r="I1687" s="106"/>
      <c r="J1687" s="106"/>
      <c r="K1687" s="106"/>
      <c r="L1687" s="106"/>
    </row>
    <row r="1688" spans="1:12" outlineLevel="1" x14ac:dyDescent="0.25">
      <c r="A1688" s="76" t="s">
        <v>2071</v>
      </c>
      <c r="B1688" s="77" t="s">
        <v>1318</v>
      </c>
      <c r="C1688" s="101"/>
      <c r="D1688" s="163"/>
      <c r="E1688" s="164"/>
      <c r="F1688" s="378"/>
      <c r="G1688" s="405"/>
      <c r="H1688" s="378"/>
      <c r="I1688" s="106"/>
      <c r="J1688" s="106"/>
      <c r="K1688" s="106"/>
      <c r="L1688" s="106"/>
    </row>
    <row r="1689" spans="1:12" hidden="1" outlineLevel="1" x14ac:dyDescent="0.25">
      <c r="A1689" s="76" t="s">
        <v>2072</v>
      </c>
      <c r="B1689" s="82" t="s">
        <v>2038</v>
      </c>
      <c r="C1689" s="101"/>
      <c r="D1689" s="163"/>
      <c r="E1689" s="164"/>
      <c r="F1689" s="378"/>
      <c r="G1689" s="405"/>
      <c r="H1689" s="378"/>
      <c r="I1689" s="106"/>
      <c r="J1689" s="106"/>
      <c r="K1689" s="106"/>
      <c r="L1689" s="106"/>
    </row>
    <row r="1690" spans="1:12" hidden="1" outlineLevel="1" x14ac:dyDescent="0.25">
      <c r="A1690" s="76" t="s">
        <v>2073</v>
      </c>
      <c r="B1690" s="82" t="s">
        <v>2040</v>
      </c>
      <c r="C1690" s="101"/>
      <c r="D1690" s="163"/>
      <c r="E1690" s="164"/>
      <c r="F1690" s="378"/>
      <c r="G1690" s="405"/>
      <c r="H1690" s="378"/>
      <c r="I1690" s="106"/>
      <c r="J1690" s="106"/>
      <c r="K1690" s="106"/>
      <c r="L1690" s="106"/>
    </row>
    <row r="1691" spans="1:12" hidden="1" outlineLevel="1" x14ac:dyDescent="0.25">
      <c r="A1691" s="76" t="s">
        <v>2074</v>
      </c>
      <c r="B1691" s="82" t="s">
        <v>2042</v>
      </c>
      <c r="C1691" s="101"/>
      <c r="D1691" s="163"/>
      <c r="E1691" s="164"/>
      <c r="F1691" s="378"/>
      <c r="G1691" s="405"/>
      <c r="H1691" s="378"/>
      <c r="I1691" s="106"/>
      <c r="J1691" s="106"/>
      <c r="K1691" s="106"/>
      <c r="L1691" s="106"/>
    </row>
    <row r="1692" spans="1:12" hidden="1" outlineLevel="1" x14ac:dyDescent="0.25">
      <c r="A1692" s="76" t="s">
        <v>2075</v>
      </c>
      <c r="B1692" s="82" t="s">
        <v>2044</v>
      </c>
      <c r="C1692" s="101"/>
      <c r="D1692" s="163"/>
      <c r="E1692" s="164"/>
      <c r="F1692" s="378"/>
      <c r="G1692" s="405"/>
      <c r="H1692" s="378"/>
      <c r="I1692" s="106"/>
      <c r="J1692" s="106"/>
      <c r="K1692" s="106"/>
      <c r="L1692" s="106"/>
    </row>
    <row r="1693" spans="1:12" hidden="1" outlineLevel="1" x14ac:dyDescent="0.25">
      <c r="A1693" s="76" t="s">
        <v>2076</v>
      </c>
      <c r="B1693" s="82" t="s">
        <v>2046</v>
      </c>
      <c r="C1693" s="101"/>
      <c r="D1693" s="163"/>
      <c r="E1693" s="164"/>
      <c r="F1693" s="378"/>
      <c r="G1693" s="405"/>
      <c r="H1693" s="378"/>
      <c r="I1693" s="106"/>
      <c r="J1693" s="106"/>
      <c r="K1693" s="106"/>
      <c r="L1693" s="106"/>
    </row>
    <row r="1694" spans="1:12" outlineLevel="1" x14ac:dyDescent="0.25">
      <c r="A1694" s="76" t="s">
        <v>2077</v>
      </c>
      <c r="B1694" s="77" t="s">
        <v>1325</v>
      </c>
      <c r="C1694" s="101"/>
      <c r="D1694" s="163"/>
      <c r="E1694" s="164"/>
      <c r="F1694" s="378"/>
      <c r="G1694" s="405"/>
      <c r="H1694" s="378"/>
      <c r="I1694" s="106"/>
      <c r="J1694" s="106"/>
      <c r="K1694" s="106"/>
      <c r="L1694" s="106"/>
    </row>
    <row r="1695" spans="1:12" hidden="1" outlineLevel="1" x14ac:dyDescent="0.25">
      <c r="A1695" s="76" t="s">
        <v>2078</v>
      </c>
      <c r="B1695" s="82" t="s">
        <v>2038</v>
      </c>
      <c r="C1695" s="101"/>
      <c r="D1695" s="163"/>
      <c r="E1695" s="164"/>
      <c r="F1695" s="378"/>
      <c r="G1695" s="405"/>
      <c r="H1695" s="378"/>
      <c r="I1695" s="106"/>
      <c r="J1695" s="106"/>
      <c r="K1695" s="106"/>
      <c r="L1695" s="106"/>
    </row>
    <row r="1696" spans="1:12" hidden="1" outlineLevel="1" x14ac:dyDescent="0.25">
      <c r="A1696" s="76" t="s">
        <v>2079</v>
      </c>
      <c r="B1696" s="82" t="s">
        <v>2040</v>
      </c>
      <c r="C1696" s="101"/>
      <c r="D1696" s="163"/>
      <c r="E1696" s="164"/>
      <c r="F1696" s="378"/>
      <c r="G1696" s="405"/>
      <c r="H1696" s="378"/>
      <c r="I1696" s="106"/>
      <c r="J1696" s="106"/>
      <c r="K1696" s="106"/>
      <c r="L1696" s="106"/>
    </row>
    <row r="1697" spans="1:12" hidden="1" outlineLevel="1" x14ac:dyDescent="0.25">
      <c r="A1697" s="76" t="s">
        <v>2080</v>
      </c>
      <c r="B1697" s="82" t="s">
        <v>2042</v>
      </c>
      <c r="C1697" s="101"/>
      <c r="D1697" s="163"/>
      <c r="E1697" s="164"/>
      <c r="F1697" s="378"/>
      <c r="G1697" s="405"/>
      <c r="H1697" s="378"/>
      <c r="I1697" s="106"/>
      <c r="J1697" s="106"/>
      <c r="K1697" s="106"/>
      <c r="L1697" s="106"/>
    </row>
    <row r="1698" spans="1:12" hidden="1" outlineLevel="1" x14ac:dyDescent="0.25">
      <c r="A1698" s="76" t="s">
        <v>2081</v>
      </c>
      <c r="B1698" s="82" t="s">
        <v>2044</v>
      </c>
      <c r="C1698" s="101"/>
      <c r="D1698" s="163"/>
      <c r="E1698" s="164"/>
      <c r="F1698" s="378"/>
      <c r="G1698" s="405"/>
      <c r="H1698" s="378"/>
      <c r="I1698" s="106"/>
      <c r="J1698" s="106"/>
      <c r="K1698" s="106"/>
      <c r="L1698" s="106"/>
    </row>
    <row r="1699" spans="1:12" hidden="1" outlineLevel="1" x14ac:dyDescent="0.25">
      <c r="A1699" s="76" t="s">
        <v>2082</v>
      </c>
      <c r="B1699" s="82" t="s">
        <v>2046</v>
      </c>
      <c r="C1699" s="101"/>
      <c r="D1699" s="163"/>
      <c r="E1699" s="164"/>
      <c r="F1699" s="378"/>
      <c r="G1699" s="405"/>
      <c r="H1699" s="378"/>
      <c r="I1699" s="106"/>
      <c r="J1699" s="106"/>
      <c r="K1699" s="106"/>
      <c r="L1699" s="106"/>
    </row>
    <row r="1700" spans="1:12" outlineLevel="1" x14ac:dyDescent="0.25">
      <c r="A1700" s="76" t="s">
        <v>2083</v>
      </c>
      <c r="B1700" s="77" t="s">
        <v>155</v>
      </c>
      <c r="C1700" s="101"/>
      <c r="D1700" s="163"/>
      <c r="E1700" s="164"/>
      <c r="F1700" s="378"/>
      <c r="G1700" s="405"/>
      <c r="H1700" s="378"/>
      <c r="I1700" s="106"/>
      <c r="J1700" s="106"/>
      <c r="K1700" s="106"/>
      <c r="L1700" s="106"/>
    </row>
    <row r="1701" spans="1:12" hidden="1" outlineLevel="1" x14ac:dyDescent="0.25">
      <c r="A1701" s="76" t="s">
        <v>2084</v>
      </c>
      <c r="B1701" s="82" t="s">
        <v>2038</v>
      </c>
      <c r="C1701" s="101"/>
      <c r="D1701" s="163"/>
      <c r="E1701" s="164"/>
      <c r="F1701" s="378"/>
      <c r="G1701" s="405"/>
      <c r="H1701" s="378"/>
      <c r="I1701" s="106"/>
      <c r="J1701" s="106"/>
      <c r="K1701" s="106"/>
      <c r="L1701" s="106"/>
    </row>
    <row r="1702" spans="1:12" hidden="1" outlineLevel="1" x14ac:dyDescent="0.25">
      <c r="A1702" s="76" t="s">
        <v>2085</v>
      </c>
      <c r="B1702" s="82" t="s">
        <v>2040</v>
      </c>
      <c r="C1702" s="101"/>
      <c r="D1702" s="163"/>
      <c r="E1702" s="164"/>
      <c r="F1702" s="378"/>
      <c r="G1702" s="405"/>
      <c r="H1702" s="378"/>
      <c r="I1702" s="106"/>
      <c r="J1702" s="106"/>
      <c r="K1702" s="106"/>
      <c r="L1702" s="106"/>
    </row>
    <row r="1703" spans="1:12" hidden="1" outlineLevel="1" x14ac:dyDescent="0.25">
      <c r="A1703" s="76" t="s">
        <v>2086</v>
      </c>
      <c r="B1703" s="82" t="s">
        <v>2042</v>
      </c>
      <c r="C1703" s="101"/>
      <c r="D1703" s="163"/>
      <c r="E1703" s="164"/>
      <c r="F1703" s="378"/>
      <c r="G1703" s="405"/>
      <c r="H1703" s="378"/>
      <c r="I1703" s="106"/>
      <c r="J1703" s="106"/>
      <c r="K1703" s="106"/>
      <c r="L1703" s="106"/>
    </row>
    <row r="1704" spans="1:12" hidden="1" outlineLevel="1" x14ac:dyDescent="0.25">
      <c r="A1704" s="76" t="s">
        <v>2087</v>
      </c>
      <c r="B1704" s="82" t="s">
        <v>2044</v>
      </c>
      <c r="C1704" s="101"/>
      <c r="D1704" s="163"/>
      <c r="E1704" s="164"/>
      <c r="F1704" s="378"/>
      <c r="G1704" s="405"/>
      <c r="H1704" s="378"/>
      <c r="I1704" s="106"/>
      <c r="J1704" s="106"/>
      <c r="K1704" s="106"/>
      <c r="L1704" s="106"/>
    </row>
    <row r="1705" spans="1:12" hidden="1" outlineLevel="1" x14ac:dyDescent="0.25">
      <c r="A1705" s="76" t="s">
        <v>2088</v>
      </c>
      <c r="B1705" s="82" t="s">
        <v>2046</v>
      </c>
      <c r="C1705" s="101"/>
      <c r="D1705" s="163"/>
      <c r="E1705" s="164"/>
      <c r="F1705" s="378"/>
      <c r="G1705" s="405"/>
      <c r="H1705" s="378"/>
      <c r="I1705" s="106"/>
      <c r="J1705" s="106"/>
      <c r="K1705" s="106"/>
      <c r="L1705" s="106"/>
    </row>
    <row r="1706" spans="1:12" outlineLevel="1" x14ac:dyDescent="0.25">
      <c r="A1706" s="76" t="s">
        <v>2089</v>
      </c>
      <c r="B1706" s="77" t="s">
        <v>159</v>
      </c>
      <c r="C1706" s="101"/>
      <c r="D1706" s="163"/>
      <c r="E1706" s="164"/>
      <c r="F1706" s="378"/>
      <c r="G1706" s="405"/>
      <c r="H1706" s="378"/>
      <c r="I1706" s="106"/>
      <c r="J1706" s="106"/>
      <c r="K1706" s="106"/>
      <c r="L1706" s="106"/>
    </row>
    <row r="1707" spans="1:12" hidden="1" outlineLevel="1" x14ac:dyDescent="0.25">
      <c r="A1707" s="76" t="s">
        <v>2090</v>
      </c>
      <c r="B1707" s="82" t="s">
        <v>2038</v>
      </c>
      <c r="C1707" s="101"/>
      <c r="D1707" s="163"/>
      <c r="E1707" s="164"/>
      <c r="F1707" s="378"/>
      <c r="G1707" s="405"/>
      <c r="H1707" s="378"/>
      <c r="I1707" s="106"/>
      <c r="J1707" s="106"/>
      <c r="K1707" s="106"/>
      <c r="L1707" s="106"/>
    </row>
    <row r="1708" spans="1:12" hidden="1" outlineLevel="1" x14ac:dyDescent="0.25">
      <c r="A1708" s="76" t="s">
        <v>2091</v>
      </c>
      <c r="B1708" s="82" t="s">
        <v>2040</v>
      </c>
      <c r="C1708" s="101"/>
      <c r="D1708" s="163"/>
      <c r="E1708" s="164"/>
      <c r="F1708" s="378"/>
      <c r="G1708" s="405"/>
      <c r="H1708" s="378"/>
      <c r="I1708" s="106"/>
      <c r="J1708" s="106"/>
      <c r="K1708" s="106"/>
      <c r="L1708" s="106"/>
    </row>
    <row r="1709" spans="1:12" hidden="1" outlineLevel="1" x14ac:dyDescent="0.25">
      <c r="A1709" s="76" t="s">
        <v>2092</v>
      </c>
      <c r="B1709" s="82" t="s">
        <v>2042</v>
      </c>
      <c r="C1709" s="101"/>
      <c r="D1709" s="163"/>
      <c r="E1709" s="164"/>
      <c r="F1709" s="378"/>
      <c r="G1709" s="405"/>
      <c r="H1709" s="378"/>
      <c r="I1709" s="106"/>
      <c r="J1709" s="106"/>
      <c r="K1709" s="106"/>
      <c r="L1709" s="106"/>
    </row>
    <row r="1710" spans="1:12" hidden="1" outlineLevel="1" x14ac:dyDescent="0.25">
      <c r="A1710" s="76" t="s">
        <v>2093</v>
      </c>
      <c r="B1710" s="82" t="s">
        <v>2044</v>
      </c>
      <c r="C1710" s="101"/>
      <c r="D1710" s="163"/>
      <c r="E1710" s="164"/>
      <c r="F1710" s="378"/>
      <c r="G1710" s="405"/>
      <c r="H1710" s="378"/>
      <c r="I1710" s="106"/>
      <c r="J1710" s="106"/>
      <c r="K1710" s="106"/>
      <c r="L1710" s="106"/>
    </row>
    <row r="1711" spans="1:12" hidden="1" outlineLevel="1" x14ac:dyDescent="0.25">
      <c r="A1711" s="76" t="s">
        <v>2094</v>
      </c>
      <c r="B1711" s="82" t="s">
        <v>2046</v>
      </c>
      <c r="C1711" s="101"/>
      <c r="D1711" s="163"/>
      <c r="E1711" s="164"/>
      <c r="F1711" s="378"/>
      <c r="G1711" s="405"/>
      <c r="H1711" s="378"/>
      <c r="I1711" s="106"/>
      <c r="J1711" s="106"/>
      <c r="K1711" s="106"/>
      <c r="L1711" s="106"/>
    </row>
    <row r="1712" spans="1:12" collapsed="1" x14ac:dyDescent="0.25">
      <c r="A1712" s="69" t="s">
        <v>2095</v>
      </c>
      <c r="B1712" s="70" t="s">
        <v>1344</v>
      </c>
      <c r="C1712" s="107"/>
      <c r="D1712" s="165"/>
      <c r="E1712" s="166"/>
      <c r="F1712" s="395"/>
      <c r="G1712" s="408"/>
      <c r="H1712" s="395"/>
      <c r="I1712" s="109"/>
      <c r="J1712" s="109"/>
      <c r="K1712" s="109"/>
      <c r="L1712" s="109"/>
    </row>
    <row r="1713" spans="1:12" outlineLevel="1" x14ac:dyDescent="0.25">
      <c r="A1713" s="76" t="s">
        <v>2096</v>
      </c>
      <c r="B1713" s="77" t="s">
        <v>137</v>
      </c>
      <c r="C1713" s="101"/>
      <c r="D1713" s="163"/>
      <c r="E1713" s="164"/>
      <c r="F1713" s="378"/>
      <c r="G1713" s="405"/>
      <c r="H1713" s="378"/>
      <c r="I1713" s="106"/>
      <c r="J1713" s="106"/>
      <c r="K1713" s="106"/>
      <c r="L1713" s="106"/>
    </row>
    <row r="1714" spans="1:12" hidden="1" outlineLevel="1" x14ac:dyDescent="0.25">
      <c r="A1714" s="76" t="s">
        <v>2097</v>
      </c>
      <c r="B1714" s="82" t="s">
        <v>2038</v>
      </c>
      <c r="C1714" s="101"/>
      <c r="D1714" s="163"/>
      <c r="E1714" s="164"/>
      <c r="F1714" s="378"/>
      <c r="G1714" s="405"/>
      <c r="H1714" s="378"/>
      <c r="I1714" s="106"/>
      <c r="J1714" s="106"/>
      <c r="K1714" s="106"/>
      <c r="L1714" s="106"/>
    </row>
    <row r="1715" spans="1:12" hidden="1" outlineLevel="1" x14ac:dyDescent="0.25">
      <c r="A1715" s="76" t="s">
        <v>2098</v>
      </c>
      <c r="B1715" s="82" t="s">
        <v>2040</v>
      </c>
      <c r="C1715" s="101"/>
      <c r="D1715" s="163"/>
      <c r="E1715" s="164"/>
      <c r="F1715" s="378"/>
      <c r="G1715" s="405"/>
      <c r="H1715" s="378"/>
      <c r="I1715" s="106"/>
      <c r="J1715" s="106"/>
      <c r="K1715" s="106"/>
      <c r="L1715" s="106"/>
    </row>
    <row r="1716" spans="1:12" hidden="1" outlineLevel="1" x14ac:dyDescent="0.25">
      <c r="A1716" s="76" t="s">
        <v>2099</v>
      </c>
      <c r="B1716" s="82" t="s">
        <v>2042</v>
      </c>
      <c r="C1716" s="101"/>
      <c r="D1716" s="163"/>
      <c r="E1716" s="164"/>
      <c r="F1716" s="378"/>
      <c r="G1716" s="405"/>
      <c r="H1716" s="378"/>
      <c r="I1716" s="106"/>
      <c r="J1716" s="106"/>
      <c r="K1716" s="106"/>
      <c r="L1716" s="106"/>
    </row>
    <row r="1717" spans="1:12" hidden="1" outlineLevel="1" x14ac:dyDescent="0.25">
      <c r="A1717" s="76" t="s">
        <v>2100</v>
      </c>
      <c r="B1717" s="82" t="s">
        <v>2044</v>
      </c>
      <c r="C1717" s="101"/>
      <c r="D1717" s="163"/>
      <c r="E1717" s="164"/>
      <c r="F1717" s="378"/>
      <c r="G1717" s="405"/>
      <c r="H1717" s="378"/>
      <c r="I1717" s="106"/>
      <c r="J1717" s="106"/>
      <c r="K1717" s="106"/>
      <c r="L1717" s="106"/>
    </row>
    <row r="1718" spans="1:12" hidden="1" outlineLevel="1" x14ac:dyDescent="0.25">
      <c r="A1718" s="76" t="s">
        <v>2101</v>
      </c>
      <c r="B1718" s="82" t="s">
        <v>2046</v>
      </c>
      <c r="C1718" s="101"/>
      <c r="D1718" s="163"/>
      <c r="E1718" s="164"/>
      <c r="F1718" s="378"/>
      <c r="G1718" s="405"/>
      <c r="H1718" s="378"/>
      <c r="I1718" s="106"/>
      <c r="J1718" s="106"/>
      <c r="K1718" s="106"/>
      <c r="L1718" s="106"/>
    </row>
    <row r="1719" spans="1:12" outlineLevel="1" x14ac:dyDescent="0.25">
      <c r="A1719" s="76" t="s">
        <v>2102</v>
      </c>
      <c r="B1719" s="207" t="s">
        <v>143</v>
      </c>
      <c r="C1719" s="101"/>
      <c r="D1719" s="163"/>
      <c r="E1719" s="164"/>
      <c r="F1719" s="378"/>
      <c r="G1719" s="405"/>
      <c r="H1719" s="378"/>
      <c r="I1719" s="106"/>
      <c r="J1719" s="106"/>
      <c r="K1719" s="106"/>
      <c r="L1719" s="106"/>
    </row>
    <row r="1720" spans="1:12" hidden="1" outlineLevel="1" x14ac:dyDescent="0.25">
      <c r="A1720" s="76" t="s">
        <v>2103</v>
      </c>
      <c r="B1720" s="82" t="s">
        <v>2038</v>
      </c>
      <c r="C1720" s="101"/>
      <c r="D1720" s="163"/>
      <c r="E1720" s="164"/>
      <c r="F1720" s="378"/>
      <c r="G1720" s="405"/>
      <c r="H1720" s="378"/>
      <c r="I1720" s="106"/>
      <c r="J1720" s="106"/>
      <c r="K1720" s="106"/>
      <c r="L1720" s="106"/>
    </row>
    <row r="1721" spans="1:12" hidden="1" outlineLevel="1" x14ac:dyDescent="0.25">
      <c r="A1721" s="76" t="s">
        <v>2104</v>
      </c>
      <c r="B1721" s="82" t="s">
        <v>2040</v>
      </c>
      <c r="C1721" s="101"/>
      <c r="D1721" s="163"/>
      <c r="E1721" s="164"/>
      <c r="F1721" s="378"/>
      <c r="G1721" s="405"/>
      <c r="H1721" s="378"/>
      <c r="I1721" s="106"/>
      <c r="J1721" s="106"/>
      <c r="K1721" s="106"/>
      <c r="L1721" s="106"/>
    </row>
    <row r="1722" spans="1:12" hidden="1" outlineLevel="1" x14ac:dyDescent="0.25">
      <c r="A1722" s="76" t="s">
        <v>2105</v>
      </c>
      <c r="B1722" s="82" t="s">
        <v>2042</v>
      </c>
      <c r="C1722" s="101"/>
      <c r="D1722" s="163"/>
      <c r="E1722" s="164"/>
      <c r="F1722" s="378"/>
      <c r="G1722" s="405"/>
      <c r="H1722" s="378"/>
      <c r="I1722" s="106"/>
      <c r="J1722" s="106"/>
      <c r="K1722" s="106"/>
      <c r="L1722" s="106"/>
    </row>
    <row r="1723" spans="1:12" hidden="1" outlineLevel="1" x14ac:dyDescent="0.25">
      <c r="A1723" s="76" t="s">
        <v>2106</v>
      </c>
      <c r="B1723" s="82" t="s">
        <v>2044</v>
      </c>
      <c r="C1723" s="101"/>
      <c r="D1723" s="163"/>
      <c r="E1723" s="164"/>
      <c r="F1723" s="378"/>
      <c r="G1723" s="405"/>
      <c r="H1723" s="378"/>
      <c r="I1723" s="106"/>
      <c r="J1723" s="106"/>
      <c r="K1723" s="106"/>
      <c r="L1723" s="106"/>
    </row>
    <row r="1724" spans="1:12" hidden="1" outlineLevel="1" x14ac:dyDescent="0.25">
      <c r="A1724" s="76" t="s">
        <v>2107</v>
      </c>
      <c r="B1724" s="82" t="s">
        <v>2046</v>
      </c>
      <c r="C1724" s="101"/>
      <c r="D1724" s="163"/>
      <c r="E1724" s="164"/>
      <c r="F1724" s="378"/>
      <c r="G1724" s="405"/>
      <c r="H1724" s="378"/>
      <c r="I1724" s="106"/>
      <c r="J1724" s="106"/>
      <c r="K1724" s="106"/>
      <c r="L1724" s="106"/>
    </row>
    <row r="1725" spans="1:12" outlineLevel="1" x14ac:dyDescent="0.25">
      <c r="A1725" s="76" t="s">
        <v>2108</v>
      </c>
      <c r="B1725" s="77" t="s">
        <v>147</v>
      </c>
      <c r="C1725" s="101"/>
      <c r="D1725" s="163"/>
      <c r="E1725" s="164"/>
      <c r="F1725" s="378"/>
      <c r="G1725" s="405"/>
      <c r="H1725" s="378"/>
      <c r="I1725" s="106"/>
      <c r="J1725" s="106"/>
      <c r="K1725" s="106"/>
      <c r="L1725" s="106"/>
    </row>
    <row r="1726" spans="1:12" hidden="1" outlineLevel="1" x14ac:dyDescent="0.25">
      <c r="A1726" s="76" t="s">
        <v>2109</v>
      </c>
      <c r="B1726" s="82" t="s">
        <v>2038</v>
      </c>
      <c r="C1726" s="101"/>
      <c r="D1726" s="163"/>
      <c r="E1726" s="164"/>
      <c r="F1726" s="378"/>
      <c r="G1726" s="405"/>
      <c r="H1726" s="378"/>
      <c r="I1726" s="106"/>
      <c r="J1726" s="106"/>
      <c r="K1726" s="106"/>
      <c r="L1726" s="106"/>
    </row>
    <row r="1727" spans="1:12" hidden="1" outlineLevel="1" x14ac:dyDescent="0.25">
      <c r="A1727" s="76" t="s">
        <v>2110</v>
      </c>
      <c r="B1727" s="82" t="s">
        <v>2040</v>
      </c>
      <c r="C1727" s="101"/>
      <c r="D1727" s="163"/>
      <c r="E1727" s="164"/>
      <c r="F1727" s="378"/>
      <c r="G1727" s="405"/>
      <c r="H1727" s="378"/>
      <c r="I1727" s="106"/>
      <c r="J1727" s="106"/>
      <c r="K1727" s="106"/>
      <c r="L1727" s="106"/>
    </row>
    <row r="1728" spans="1:12" hidden="1" outlineLevel="1" x14ac:dyDescent="0.25">
      <c r="A1728" s="76" t="s">
        <v>2111</v>
      </c>
      <c r="B1728" s="82" t="s">
        <v>2042</v>
      </c>
      <c r="C1728" s="101"/>
      <c r="D1728" s="163"/>
      <c r="E1728" s="164"/>
      <c r="F1728" s="378"/>
      <c r="G1728" s="405"/>
      <c r="H1728" s="378"/>
      <c r="I1728" s="106"/>
      <c r="J1728" s="106"/>
      <c r="K1728" s="106"/>
      <c r="L1728" s="106"/>
    </row>
    <row r="1729" spans="1:12" hidden="1" outlineLevel="1" x14ac:dyDescent="0.25">
      <c r="A1729" s="76" t="s">
        <v>2112</v>
      </c>
      <c r="B1729" s="82" t="s">
        <v>2044</v>
      </c>
      <c r="C1729" s="101"/>
      <c r="D1729" s="163"/>
      <c r="E1729" s="164"/>
      <c r="F1729" s="378"/>
      <c r="G1729" s="405"/>
      <c r="H1729" s="378"/>
      <c r="I1729" s="106"/>
      <c r="J1729" s="106"/>
      <c r="K1729" s="106"/>
      <c r="L1729" s="106"/>
    </row>
    <row r="1730" spans="1:12" hidden="1" outlineLevel="1" x14ac:dyDescent="0.25">
      <c r="A1730" s="76" t="s">
        <v>2113</v>
      </c>
      <c r="B1730" s="82" t="s">
        <v>2046</v>
      </c>
      <c r="C1730" s="101"/>
      <c r="D1730" s="163"/>
      <c r="E1730" s="164"/>
      <c r="F1730" s="378"/>
      <c r="G1730" s="405"/>
      <c r="H1730" s="378"/>
      <c r="I1730" s="106"/>
      <c r="J1730" s="106"/>
      <c r="K1730" s="106"/>
      <c r="L1730" s="106"/>
    </row>
    <row r="1731" spans="1:12" outlineLevel="1" x14ac:dyDescent="0.25">
      <c r="A1731" s="76" t="s">
        <v>2114</v>
      </c>
      <c r="B1731" s="77" t="s">
        <v>1304</v>
      </c>
      <c r="C1731" s="110"/>
      <c r="D1731" s="163"/>
      <c r="E1731" s="164"/>
      <c r="F1731" s="378"/>
      <c r="G1731" s="405"/>
      <c r="H1731" s="378"/>
      <c r="I1731" s="106"/>
      <c r="J1731" s="106"/>
      <c r="K1731" s="106"/>
      <c r="L1731" s="106"/>
    </row>
    <row r="1732" spans="1:12" hidden="1" outlineLevel="1" x14ac:dyDescent="0.25">
      <c r="A1732" s="76" t="s">
        <v>2115</v>
      </c>
      <c r="B1732" s="82" t="s">
        <v>2038</v>
      </c>
      <c r="C1732" s="110"/>
      <c r="D1732" s="163"/>
      <c r="E1732" s="164"/>
      <c r="F1732" s="378"/>
      <c r="G1732" s="405"/>
      <c r="H1732" s="378"/>
      <c r="I1732" s="106"/>
      <c r="J1732" s="106"/>
      <c r="K1732" s="106"/>
      <c r="L1732" s="106"/>
    </row>
    <row r="1733" spans="1:12" hidden="1" outlineLevel="1" x14ac:dyDescent="0.25">
      <c r="A1733" s="76" t="s">
        <v>2116</v>
      </c>
      <c r="B1733" s="82" t="s">
        <v>2040</v>
      </c>
      <c r="C1733" s="110"/>
      <c r="D1733" s="163"/>
      <c r="E1733" s="164"/>
      <c r="F1733" s="378"/>
      <c r="G1733" s="405"/>
      <c r="H1733" s="378"/>
      <c r="I1733" s="106"/>
      <c r="J1733" s="106"/>
      <c r="K1733" s="106"/>
      <c r="L1733" s="106"/>
    </row>
    <row r="1734" spans="1:12" hidden="1" outlineLevel="1" x14ac:dyDescent="0.25">
      <c r="A1734" s="76" t="s">
        <v>2117</v>
      </c>
      <c r="B1734" s="82" t="s">
        <v>2042</v>
      </c>
      <c r="C1734" s="110"/>
      <c r="D1734" s="163"/>
      <c r="E1734" s="164"/>
      <c r="F1734" s="378"/>
      <c r="G1734" s="405"/>
      <c r="H1734" s="378"/>
      <c r="I1734" s="106"/>
      <c r="J1734" s="106"/>
      <c r="K1734" s="106"/>
      <c r="L1734" s="106"/>
    </row>
    <row r="1735" spans="1:12" hidden="1" outlineLevel="1" x14ac:dyDescent="0.25">
      <c r="A1735" s="76" t="s">
        <v>2118</v>
      </c>
      <c r="B1735" s="82" t="s">
        <v>2044</v>
      </c>
      <c r="C1735" s="110"/>
      <c r="D1735" s="163"/>
      <c r="E1735" s="164"/>
      <c r="F1735" s="378"/>
      <c r="G1735" s="405"/>
      <c r="H1735" s="378"/>
      <c r="I1735" s="106"/>
      <c r="J1735" s="106"/>
      <c r="K1735" s="106"/>
      <c r="L1735" s="106"/>
    </row>
    <row r="1736" spans="1:12" hidden="1" outlineLevel="1" x14ac:dyDescent="0.25">
      <c r="A1736" s="76" t="s">
        <v>2119</v>
      </c>
      <c r="B1736" s="82" t="s">
        <v>2046</v>
      </c>
      <c r="C1736" s="110"/>
      <c r="D1736" s="163"/>
      <c r="E1736" s="164"/>
      <c r="F1736" s="378"/>
      <c r="G1736" s="405"/>
      <c r="H1736" s="378"/>
      <c r="I1736" s="106"/>
      <c r="J1736" s="106"/>
      <c r="K1736" s="106"/>
      <c r="L1736" s="106"/>
    </row>
    <row r="1737" spans="1:12" outlineLevel="1" x14ac:dyDescent="0.25">
      <c r="A1737" s="76" t="s">
        <v>2120</v>
      </c>
      <c r="B1737" s="77" t="s">
        <v>1311</v>
      </c>
      <c r="C1737" s="110"/>
      <c r="D1737" s="163"/>
      <c r="E1737" s="164"/>
      <c r="F1737" s="378"/>
      <c r="G1737" s="405"/>
      <c r="H1737" s="378"/>
      <c r="I1737" s="106"/>
      <c r="J1737" s="106"/>
      <c r="K1737" s="106"/>
      <c r="L1737" s="106"/>
    </row>
    <row r="1738" spans="1:12" hidden="1" outlineLevel="1" x14ac:dyDescent="0.25">
      <c r="A1738" s="76" t="s">
        <v>2121</v>
      </c>
      <c r="B1738" s="82" t="s">
        <v>2038</v>
      </c>
      <c r="C1738" s="110"/>
      <c r="D1738" s="163"/>
      <c r="E1738" s="164"/>
      <c r="F1738" s="378"/>
      <c r="G1738" s="405"/>
      <c r="H1738" s="378"/>
      <c r="I1738" s="106"/>
      <c r="J1738" s="106"/>
      <c r="K1738" s="106"/>
      <c r="L1738" s="106"/>
    </row>
    <row r="1739" spans="1:12" hidden="1" outlineLevel="1" x14ac:dyDescent="0.25">
      <c r="A1739" s="76" t="s">
        <v>2122</v>
      </c>
      <c r="B1739" s="82" t="s">
        <v>2040</v>
      </c>
      <c r="C1739" s="110"/>
      <c r="D1739" s="163"/>
      <c r="E1739" s="164"/>
      <c r="F1739" s="378"/>
      <c r="G1739" s="405"/>
      <c r="H1739" s="378"/>
      <c r="I1739" s="106"/>
      <c r="J1739" s="106"/>
      <c r="K1739" s="106"/>
      <c r="L1739" s="106"/>
    </row>
    <row r="1740" spans="1:12" hidden="1" outlineLevel="1" x14ac:dyDescent="0.25">
      <c r="A1740" s="76" t="s">
        <v>2123</v>
      </c>
      <c r="B1740" s="82" t="s">
        <v>2042</v>
      </c>
      <c r="C1740" s="110"/>
      <c r="D1740" s="163"/>
      <c r="E1740" s="164"/>
      <c r="F1740" s="378"/>
      <c r="G1740" s="405"/>
      <c r="H1740" s="378"/>
      <c r="I1740" s="106"/>
      <c r="J1740" s="106"/>
      <c r="K1740" s="106"/>
      <c r="L1740" s="106"/>
    </row>
    <row r="1741" spans="1:12" hidden="1" outlineLevel="1" x14ac:dyDescent="0.25">
      <c r="A1741" s="76" t="s">
        <v>2124</v>
      </c>
      <c r="B1741" s="82" t="s">
        <v>2044</v>
      </c>
      <c r="C1741" s="110"/>
      <c r="D1741" s="163"/>
      <c r="E1741" s="164"/>
      <c r="F1741" s="378"/>
      <c r="G1741" s="405"/>
      <c r="H1741" s="378"/>
      <c r="I1741" s="106"/>
      <c r="J1741" s="106"/>
      <c r="K1741" s="106"/>
      <c r="L1741" s="106"/>
    </row>
    <row r="1742" spans="1:12" hidden="1" outlineLevel="1" x14ac:dyDescent="0.25">
      <c r="A1742" s="76" t="s">
        <v>2125</v>
      </c>
      <c r="B1742" s="82" t="s">
        <v>2046</v>
      </c>
      <c r="C1742" s="110"/>
      <c r="D1742" s="163"/>
      <c r="E1742" s="164"/>
      <c r="F1742" s="378"/>
      <c r="G1742" s="405"/>
      <c r="H1742" s="378"/>
      <c r="I1742" s="106"/>
      <c r="J1742" s="106"/>
      <c r="K1742" s="106"/>
      <c r="L1742" s="106"/>
    </row>
    <row r="1743" spans="1:12" outlineLevel="1" x14ac:dyDescent="0.25">
      <c r="A1743" s="76" t="s">
        <v>2126</v>
      </c>
      <c r="B1743" s="77" t="s">
        <v>1318</v>
      </c>
      <c r="C1743" s="110"/>
      <c r="D1743" s="163"/>
      <c r="E1743" s="164"/>
      <c r="F1743" s="378"/>
      <c r="G1743" s="405"/>
      <c r="H1743" s="378"/>
      <c r="I1743" s="106"/>
      <c r="J1743" s="106"/>
      <c r="K1743" s="106"/>
      <c r="L1743" s="106"/>
    </row>
    <row r="1744" spans="1:12" hidden="1" outlineLevel="1" x14ac:dyDescent="0.25">
      <c r="A1744" s="76" t="s">
        <v>2127</v>
      </c>
      <c r="B1744" s="82" t="s">
        <v>2038</v>
      </c>
      <c r="C1744" s="110"/>
      <c r="D1744" s="163"/>
      <c r="E1744" s="164"/>
      <c r="F1744" s="378"/>
      <c r="G1744" s="405"/>
      <c r="H1744" s="378"/>
      <c r="I1744" s="106"/>
      <c r="J1744" s="106"/>
      <c r="K1744" s="106"/>
      <c r="L1744" s="106"/>
    </row>
    <row r="1745" spans="1:12" hidden="1" outlineLevel="1" x14ac:dyDescent="0.25">
      <c r="A1745" s="76" t="s">
        <v>2128</v>
      </c>
      <c r="B1745" s="82" t="s">
        <v>2040</v>
      </c>
      <c r="C1745" s="110"/>
      <c r="D1745" s="163"/>
      <c r="E1745" s="164"/>
      <c r="F1745" s="378"/>
      <c r="G1745" s="405"/>
      <c r="H1745" s="378"/>
      <c r="I1745" s="106"/>
      <c r="J1745" s="106"/>
      <c r="K1745" s="106"/>
      <c r="L1745" s="106"/>
    </row>
    <row r="1746" spans="1:12" hidden="1" outlineLevel="1" x14ac:dyDescent="0.25">
      <c r="A1746" s="76" t="s">
        <v>2129</v>
      </c>
      <c r="B1746" s="82" t="s">
        <v>2042</v>
      </c>
      <c r="C1746" s="110"/>
      <c r="D1746" s="163"/>
      <c r="E1746" s="164"/>
      <c r="F1746" s="378"/>
      <c r="G1746" s="405"/>
      <c r="H1746" s="378"/>
      <c r="I1746" s="106"/>
      <c r="J1746" s="106"/>
      <c r="K1746" s="106"/>
      <c r="L1746" s="106"/>
    </row>
    <row r="1747" spans="1:12" hidden="1" outlineLevel="1" x14ac:dyDescent="0.25">
      <c r="A1747" s="76" t="s">
        <v>2130</v>
      </c>
      <c r="B1747" s="82" t="s">
        <v>2044</v>
      </c>
      <c r="C1747" s="110"/>
      <c r="D1747" s="163"/>
      <c r="E1747" s="164"/>
      <c r="F1747" s="378"/>
      <c r="G1747" s="405"/>
      <c r="H1747" s="378"/>
      <c r="I1747" s="106"/>
      <c r="J1747" s="106"/>
      <c r="K1747" s="106"/>
      <c r="L1747" s="106"/>
    </row>
    <row r="1748" spans="1:12" hidden="1" outlineLevel="1" x14ac:dyDescent="0.25">
      <c r="A1748" s="76" t="s">
        <v>2131</v>
      </c>
      <c r="B1748" s="82" t="s">
        <v>2046</v>
      </c>
      <c r="C1748" s="110"/>
      <c r="D1748" s="163"/>
      <c r="E1748" s="164"/>
      <c r="F1748" s="378"/>
      <c r="G1748" s="405"/>
      <c r="H1748" s="378"/>
      <c r="I1748" s="106"/>
      <c r="J1748" s="106"/>
      <c r="K1748" s="106"/>
      <c r="L1748" s="106"/>
    </row>
    <row r="1749" spans="1:12" outlineLevel="1" x14ac:dyDescent="0.25">
      <c r="A1749" s="76" t="s">
        <v>2132</v>
      </c>
      <c r="B1749" s="77" t="s">
        <v>1325</v>
      </c>
      <c r="C1749" s="110"/>
      <c r="D1749" s="163"/>
      <c r="E1749" s="164"/>
      <c r="F1749" s="378"/>
      <c r="G1749" s="405"/>
      <c r="H1749" s="378"/>
      <c r="I1749" s="106"/>
      <c r="J1749" s="106"/>
      <c r="K1749" s="106"/>
      <c r="L1749" s="106"/>
    </row>
    <row r="1750" spans="1:12" hidden="1" outlineLevel="1" x14ac:dyDescent="0.25">
      <c r="A1750" s="76" t="s">
        <v>2133</v>
      </c>
      <c r="B1750" s="82" t="s">
        <v>2038</v>
      </c>
      <c r="C1750" s="110"/>
      <c r="D1750" s="163"/>
      <c r="E1750" s="164"/>
      <c r="F1750" s="378"/>
      <c r="G1750" s="405"/>
      <c r="H1750" s="378"/>
      <c r="I1750" s="106"/>
      <c r="J1750" s="106"/>
      <c r="K1750" s="106"/>
      <c r="L1750" s="106"/>
    </row>
    <row r="1751" spans="1:12" hidden="1" outlineLevel="1" x14ac:dyDescent="0.25">
      <c r="A1751" s="76" t="s">
        <v>2134</v>
      </c>
      <c r="B1751" s="82" t="s">
        <v>2040</v>
      </c>
      <c r="C1751" s="110"/>
      <c r="D1751" s="163"/>
      <c r="E1751" s="164"/>
      <c r="F1751" s="378"/>
      <c r="G1751" s="405"/>
      <c r="H1751" s="378"/>
      <c r="I1751" s="106"/>
      <c r="J1751" s="106"/>
      <c r="K1751" s="106"/>
      <c r="L1751" s="106"/>
    </row>
    <row r="1752" spans="1:12" hidden="1" outlineLevel="1" x14ac:dyDescent="0.25">
      <c r="A1752" s="76" t="s">
        <v>2135</v>
      </c>
      <c r="B1752" s="82" t="s">
        <v>2042</v>
      </c>
      <c r="C1752" s="110"/>
      <c r="D1752" s="163"/>
      <c r="E1752" s="164"/>
      <c r="F1752" s="378"/>
      <c r="G1752" s="405"/>
      <c r="H1752" s="378"/>
      <c r="I1752" s="106"/>
      <c r="J1752" s="106"/>
      <c r="K1752" s="106"/>
      <c r="L1752" s="106"/>
    </row>
    <row r="1753" spans="1:12" hidden="1" outlineLevel="1" x14ac:dyDescent="0.25">
      <c r="A1753" s="76" t="s">
        <v>2136</v>
      </c>
      <c r="B1753" s="82" t="s">
        <v>2044</v>
      </c>
      <c r="C1753" s="110"/>
      <c r="D1753" s="163"/>
      <c r="E1753" s="164"/>
      <c r="F1753" s="378"/>
      <c r="G1753" s="405"/>
      <c r="H1753" s="378"/>
      <c r="I1753" s="106"/>
      <c r="J1753" s="106"/>
      <c r="K1753" s="106"/>
      <c r="L1753" s="106"/>
    </row>
    <row r="1754" spans="1:12" hidden="1" outlineLevel="1" x14ac:dyDescent="0.25">
      <c r="A1754" s="76" t="s">
        <v>2137</v>
      </c>
      <c r="B1754" s="82" t="s">
        <v>2046</v>
      </c>
      <c r="C1754" s="110"/>
      <c r="D1754" s="163"/>
      <c r="E1754" s="164"/>
      <c r="F1754" s="378"/>
      <c r="G1754" s="405"/>
      <c r="H1754" s="378"/>
      <c r="I1754" s="106"/>
      <c r="J1754" s="106"/>
      <c r="K1754" s="106"/>
      <c r="L1754" s="106"/>
    </row>
    <row r="1755" spans="1:12" outlineLevel="1" x14ac:dyDescent="0.25">
      <c r="A1755" s="76" t="s">
        <v>2138</v>
      </c>
      <c r="B1755" s="77" t="s">
        <v>155</v>
      </c>
      <c r="C1755" s="101"/>
      <c r="D1755" s="163"/>
      <c r="E1755" s="164"/>
      <c r="F1755" s="378"/>
      <c r="G1755" s="405"/>
      <c r="H1755" s="378"/>
      <c r="I1755" s="106"/>
      <c r="J1755" s="106"/>
      <c r="K1755" s="106"/>
      <c r="L1755" s="106"/>
    </row>
    <row r="1756" spans="1:12" hidden="1" outlineLevel="1" x14ac:dyDescent="0.25">
      <c r="A1756" s="76" t="s">
        <v>2139</v>
      </c>
      <c r="B1756" s="82" t="s">
        <v>2038</v>
      </c>
      <c r="C1756" s="101"/>
      <c r="D1756" s="163"/>
      <c r="E1756" s="164"/>
      <c r="F1756" s="378"/>
      <c r="G1756" s="405"/>
      <c r="H1756" s="378"/>
      <c r="I1756" s="106"/>
      <c r="J1756" s="106"/>
      <c r="K1756" s="106"/>
      <c r="L1756" s="106"/>
    </row>
    <row r="1757" spans="1:12" hidden="1" outlineLevel="1" x14ac:dyDescent="0.25">
      <c r="A1757" s="76" t="s">
        <v>2140</v>
      </c>
      <c r="B1757" s="82" t="s">
        <v>2040</v>
      </c>
      <c r="C1757" s="101"/>
      <c r="D1757" s="163"/>
      <c r="E1757" s="164"/>
      <c r="F1757" s="378"/>
      <c r="G1757" s="405"/>
      <c r="H1757" s="378"/>
      <c r="I1757" s="106"/>
      <c r="J1757" s="106"/>
      <c r="K1757" s="106"/>
      <c r="L1757" s="106"/>
    </row>
    <row r="1758" spans="1:12" hidden="1" outlineLevel="1" x14ac:dyDescent="0.25">
      <c r="A1758" s="76" t="s">
        <v>2141</v>
      </c>
      <c r="B1758" s="82" t="s">
        <v>2042</v>
      </c>
      <c r="C1758" s="101"/>
      <c r="D1758" s="163"/>
      <c r="E1758" s="164"/>
      <c r="F1758" s="378"/>
      <c r="G1758" s="405"/>
      <c r="H1758" s="378"/>
      <c r="I1758" s="106"/>
      <c r="J1758" s="106"/>
      <c r="K1758" s="106"/>
      <c r="L1758" s="106"/>
    </row>
    <row r="1759" spans="1:12" hidden="1" outlineLevel="1" x14ac:dyDescent="0.25">
      <c r="A1759" s="76" t="s">
        <v>2142</v>
      </c>
      <c r="B1759" s="82" t="s">
        <v>2044</v>
      </c>
      <c r="C1759" s="101"/>
      <c r="D1759" s="163"/>
      <c r="E1759" s="164"/>
      <c r="F1759" s="378"/>
      <c r="G1759" s="405"/>
      <c r="H1759" s="378"/>
      <c r="I1759" s="106"/>
      <c r="J1759" s="106"/>
      <c r="K1759" s="106"/>
      <c r="L1759" s="106"/>
    </row>
    <row r="1760" spans="1:12" hidden="1" outlineLevel="1" x14ac:dyDescent="0.25">
      <c r="A1760" s="76" t="s">
        <v>2143</v>
      </c>
      <c r="B1760" s="82" t="s">
        <v>2046</v>
      </c>
      <c r="C1760" s="101"/>
      <c r="D1760" s="163"/>
      <c r="E1760" s="164"/>
      <c r="F1760" s="378"/>
      <c r="G1760" s="405"/>
      <c r="H1760" s="378"/>
      <c r="I1760" s="106"/>
      <c r="J1760" s="106"/>
      <c r="K1760" s="106"/>
      <c r="L1760" s="106"/>
    </row>
    <row r="1761" spans="1:12" outlineLevel="1" x14ac:dyDescent="0.25">
      <c r="A1761" s="76" t="s">
        <v>2144</v>
      </c>
      <c r="B1761" s="77" t="s">
        <v>159</v>
      </c>
      <c r="C1761" s="110"/>
      <c r="D1761" s="163"/>
      <c r="E1761" s="164"/>
      <c r="F1761" s="378"/>
      <c r="G1761" s="405"/>
      <c r="H1761" s="378"/>
      <c r="I1761" s="106"/>
      <c r="J1761" s="106"/>
      <c r="K1761" s="106"/>
      <c r="L1761" s="106"/>
    </row>
    <row r="1762" spans="1:12" hidden="1" outlineLevel="1" x14ac:dyDescent="0.25">
      <c r="A1762" s="76" t="s">
        <v>2145</v>
      </c>
      <c r="B1762" s="82" t="s">
        <v>2038</v>
      </c>
      <c r="C1762" s="110"/>
      <c r="D1762" s="163"/>
      <c r="E1762" s="164"/>
      <c r="F1762" s="378"/>
      <c r="G1762" s="405"/>
      <c r="H1762" s="378"/>
      <c r="I1762" s="106"/>
      <c r="J1762" s="106"/>
      <c r="K1762" s="106"/>
      <c r="L1762" s="106"/>
    </row>
    <row r="1763" spans="1:12" hidden="1" outlineLevel="1" x14ac:dyDescent="0.25">
      <c r="A1763" s="76" t="s">
        <v>2146</v>
      </c>
      <c r="B1763" s="82" t="s">
        <v>2040</v>
      </c>
      <c r="C1763" s="110"/>
      <c r="D1763" s="163"/>
      <c r="E1763" s="164"/>
      <c r="F1763" s="378"/>
      <c r="G1763" s="405"/>
      <c r="H1763" s="378"/>
      <c r="I1763" s="106"/>
      <c r="J1763" s="106"/>
      <c r="K1763" s="106"/>
      <c r="L1763" s="106"/>
    </row>
    <row r="1764" spans="1:12" hidden="1" outlineLevel="1" x14ac:dyDescent="0.25">
      <c r="A1764" s="76" t="s">
        <v>2147</v>
      </c>
      <c r="B1764" s="82" t="s">
        <v>2042</v>
      </c>
      <c r="C1764" s="110"/>
      <c r="D1764" s="163"/>
      <c r="E1764" s="164"/>
      <c r="F1764" s="378"/>
      <c r="G1764" s="405"/>
      <c r="H1764" s="378"/>
      <c r="I1764" s="106"/>
      <c r="J1764" s="106"/>
      <c r="K1764" s="106"/>
      <c r="L1764" s="106"/>
    </row>
    <row r="1765" spans="1:12" hidden="1" outlineLevel="1" x14ac:dyDescent="0.25">
      <c r="A1765" s="76" t="s">
        <v>2148</v>
      </c>
      <c r="B1765" s="82" t="s">
        <v>2044</v>
      </c>
      <c r="C1765" s="110"/>
      <c r="D1765" s="163"/>
      <c r="E1765" s="164"/>
      <c r="F1765" s="378"/>
      <c r="G1765" s="405"/>
      <c r="H1765" s="378"/>
      <c r="I1765" s="106"/>
      <c r="J1765" s="106"/>
      <c r="K1765" s="106"/>
      <c r="L1765" s="106"/>
    </row>
    <row r="1766" spans="1:12" hidden="1" outlineLevel="1" x14ac:dyDescent="0.25">
      <c r="A1766" s="76" t="s">
        <v>2149</v>
      </c>
      <c r="B1766" s="82" t="s">
        <v>2046</v>
      </c>
      <c r="C1766" s="110"/>
      <c r="D1766" s="163"/>
      <c r="E1766" s="164"/>
      <c r="F1766" s="378"/>
      <c r="G1766" s="405"/>
      <c r="H1766" s="378"/>
      <c r="I1766" s="106"/>
      <c r="J1766" s="106"/>
      <c r="K1766" s="106"/>
      <c r="L1766" s="106"/>
    </row>
    <row r="1767" spans="1:12" collapsed="1" x14ac:dyDescent="0.25">
      <c r="A1767" s="61" t="s">
        <v>2150</v>
      </c>
      <c r="B1767" s="62" t="s">
        <v>1402</v>
      </c>
      <c r="C1767" s="63"/>
      <c r="D1767" s="383"/>
      <c r="E1767" s="383"/>
      <c r="F1767" s="394"/>
      <c r="G1767" s="416"/>
      <c r="H1767" s="394"/>
      <c r="I1767" s="66"/>
      <c r="J1767" s="66"/>
      <c r="K1767" s="66"/>
      <c r="L1767" s="66"/>
    </row>
    <row r="1768" spans="1:12" x14ac:dyDescent="0.25">
      <c r="A1768" s="69" t="s">
        <v>2151</v>
      </c>
      <c r="B1768" s="70" t="s">
        <v>1278</v>
      </c>
      <c r="C1768" s="107"/>
      <c r="D1768" s="165"/>
      <c r="E1768" s="166"/>
      <c r="F1768" s="395"/>
      <c r="G1768" s="408"/>
      <c r="H1768" s="395"/>
      <c r="I1768" s="109"/>
      <c r="J1768" s="109"/>
      <c r="K1768" s="109"/>
      <c r="L1768" s="109"/>
    </row>
    <row r="1769" spans="1:12" outlineLevel="1" x14ac:dyDescent="0.25">
      <c r="A1769" s="76" t="s">
        <v>2152</v>
      </c>
      <c r="B1769" s="77" t="s">
        <v>137</v>
      </c>
      <c r="C1769" s="101"/>
      <c r="D1769" s="163"/>
      <c r="E1769" s="164"/>
      <c r="F1769" s="378"/>
      <c r="G1769" s="405"/>
      <c r="H1769" s="378"/>
      <c r="I1769" s="106"/>
      <c r="J1769" s="106"/>
      <c r="K1769" s="106"/>
      <c r="L1769" s="106"/>
    </row>
    <row r="1770" spans="1:12" hidden="1" outlineLevel="1" x14ac:dyDescent="0.25">
      <c r="A1770" s="76" t="s">
        <v>2153</v>
      </c>
      <c r="B1770" s="82" t="s">
        <v>2038</v>
      </c>
      <c r="C1770" s="101"/>
      <c r="D1770" s="163"/>
      <c r="E1770" s="164"/>
      <c r="F1770" s="378"/>
      <c r="G1770" s="405"/>
      <c r="H1770" s="378"/>
      <c r="I1770" s="106"/>
      <c r="J1770" s="106"/>
      <c r="K1770" s="106"/>
      <c r="L1770" s="106"/>
    </row>
    <row r="1771" spans="1:12" hidden="1" outlineLevel="1" x14ac:dyDescent="0.25">
      <c r="A1771" s="76" t="s">
        <v>2154</v>
      </c>
      <c r="B1771" s="82" t="s">
        <v>2040</v>
      </c>
      <c r="C1771" s="101"/>
      <c r="D1771" s="163"/>
      <c r="E1771" s="164"/>
      <c r="F1771" s="378"/>
      <c r="G1771" s="405"/>
      <c r="H1771" s="378"/>
      <c r="I1771" s="106"/>
      <c r="J1771" s="106"/>
      <c r="K1771" s="106"/>
      <c r="L1771" s="106"/>
    </row>
    <row r="1772" spans="1:12" hidden="1" outlineLevel="1" x14ac:dyDescent="0.25">
      <c r="A1772" s="76" t="s">
        <v>2155</v>
      </c>
      <c r="B1772" s="82" t="s">
        <v>2042</v>
      </c>
      <c r="C1772" s="101"/>
      <c r="D1772" s="163"/>
      <c r="E1772" s="164"/>
      <c r="F1772" s="378"/>
      <c r="G1772" s="405"/>
      <c r="H1772" s="378"/>
      <c r="I1772" s="106"/>
      <c r="J1772" s="106"/>
      <c r="K1772" s="106"/>
      <c r="L1772" s="106"/>
    </row>
    <row r="1773" spans="1:12" hidden="1" outlineLevel="1" x14ac:dyDescent="0.25">
      <c r="A1773" s="76" t="s">
        <v>2156</v>
      </c>
      <c r="B1773" s="82" t="s">
        <v>2044</v>
      </c>
      <c r="C1773" s="101"/>
      <c r="D1773" s="163"/>
      <c r="E1773" s="164"/>
      <c r="F1773" s="378"/>
      <c r="G1773" s="405"/>
      <c r="H1773" s="378"/>
      <c r="I1773" s="106"/>
      <c r="J1773" s="106"/>
      <c r="K1773" s="106"/>
      <c r="L1773" s="106"/>
    </row>
    <row r="1774" spans="1:12" hidden="1" outlineLevel="1" x14ac:dyDescent="0.25">
      <c r="A1774" s="76" t="s">
        <v>2157</v>
      </c>
      <c r="B1774" s="82" t="s">
        <v>2046</v>
      </c>
      <c r="C1774" s="101"/>
      <c r="D1774" s="163"/>
      <c r="E1774" s="164"/>
      <c r="F1774" s="378"/>
      <c r="G1774" s="405"/>
      <c r="H1774" s="378"/>
      <c r="I1774" s="106"/>
      <c r="J1774" s="106"/>
      <c r="K1774" s="106"/>
      <c r="L1774" s="106"/>
    </row>
    <row r="1775" spans="1:12" outlineLevel="1" x14ac:dyDescent="0.25">
      <c r="A1775" s="76" t="s">
        <v>2158</v>
      </c>
      <c r="B1775" s="207" t="s">
        <v>143</v>
      </c>
      <c r="C1775" s="101"/>
      <c r="D1775" s="163"/>
      <c r="E1775" s="164"/>
      <c r="F1775" s="378"/>
      <c r="G1775" s="405"/>
      <c r="H1775" s="378"/>
      <c r="I1775" s="106"/>
      <c r="J1775" s="106"/>
      <c r="K1775" s="106"/>
      <c r="L1775" s="106"/>
    </row>
    <row r="1776" spans="1:12" hidden="1" outlineLevel="1" x14ac:dyDescent="0.25">
      <c r="A1776" s="76" t="s">
        <v>2159</v>
      </c>
      <c r="B1776" s="82" t="s">
        <v>2038</v>
      </c>
      <c r="C1776" s="101"/>
      <c r="D1776" s="163"/>
      <c r="E1776" s="164"/>
      <c r="F1776" s="378"/>
      <c r="G1776" s="405"/>
      <c r="H1776" s="378"/>
      <c r="I1776" s="106"/>
      <c r="J1776" s="106"/>
      <c r="K1776" s="106"/>
      <c r="L1776" s="106"/>
    </row>
    <row r="1777" spans="1:12" hidden="1" outlineLevel="1" x14ac:dyDescent="0.25">
      <c r="A1777" s="76" t="s">
        <v>2160</v>
      </c>
      <c r="B1777" s="82" t="s">
        <v>2040</v>
      </c>
      <c r="C1777" s="101"/>
      <c r="D1777" s="163"/>
      <c r="E1777" s="164"/>
      <c r="F1777" s="378"/>
      <c r="G1777" s="405"/>
      <c r="H1777" s="378"/>
      <c r="I1777" s="106"/>
      <c r="J1777" s="106"/>
      <c r="K1777" s="106"/>
      <c r="L1777" s="106"/>
    </row>
    <row r="1778" spans="1:12" hidden="1" outlineLevel="1" x14ac:dyDescent="0.25">
      <c r="A1778" s="76" t="s">
        <v>2161</v>
      </c>
      <c r="B1778" s="82" t="s">
        <v>2042</v>
      </c>
      <c r="C1778" s="101"/>
      <c r="D1778" s="163"/>
      <c r="E1778" s="164"/>
      <c r="F1778" s="378"/>
      <c r="G1778" s="405"/>
      <c r="H1778" s="378"/>
      <c r="I1778" s="106"/>
      <c r="J1778" s="106"/>
      <c r="K1778" s="106"/>
      <c r="L1778" s="106"/>
    </row>
    <row r="1779" spans="1:12" hidden="1" outlineLevel="1" x14ac:dyDescent="0.25">
      <c r="A1779" s="76" t="s">
        <v>2162</v>
      </c>
      <c r="B1779" s="82" t="s">
        <v>2044</v>
      </c>
      <c r="C1779" s="101"/>
      <c r="D1779" s="163"/>
      <c r="E1779" s="164"/>
      <c r="F1779" s="378"/>
      <c r="G1779" s="405"/>
      <c r="H1779" s="378"/>
      <c r="I1779" s="106"/>
      <c r="J1779" s="106"/>
      <c r="K1779" s="106"/>
      <c r="L1779" s="106"/>
    </row>
    <row r="1780" spans="1:12" hidden="1" outlineLevel="1" x14ac:dyDescent="0.25">
      <c r="A1780" s="76" t="s">
        <v>2163</v>
      </c>
      <c r="B1780" s="82" t="s">
        <v>2046</v>
      </c>
      <c r="C1780" s="101"/>
      <c r="D1780" s="163"/>
      <c r="E1780" s="164"/>
      <c r="F1780" s="378"/>
      <c r="G1780" s="405"/>
      <c r="H1780" s="378"/>
      <c r="I1780" s="106"/>
      <c r="J1780" s="106"/>
      <c r="K1780" s="106"/>
      <c r="L1780" s="106"/>
    </row>
    <row r="1781" spans="1:12" outlineLevel="1" x14ac:dyDescent="0.25">
      <c r="A1781" s="76" t="s">
        <v>2164</v>
      </c>
      <c r="B1781" s="77" t="s">
        <v>147</v>
      </c>
      <c r="C1781" s="101"/>
      <c r="D1781" s="163"/>
      <c r="E1781" s="164"/>
      <c r="F1781" s="378"/>
      <c r="G1781" s="405"/>
      <c r="H1781" s="378"/>
      <c r="I1781" s="106"/>
      <c r="J1781" s="106"/>
      <c r="K1781" s="106"/>
      <c r="L1781" s="106"/>
    </row>
    <row r="1782" spans="1:12" hidden="1" outlineLevel="1" x14ac:dyDescent="0.25">
      <c r="A1782" s="76" t="s">
        <v>2165</v>
      </c>
      <c r="B1782" s="82" t="s">
        <v>2038</v>
      </c>
      <c r="C1782" s="101"/>
      <c r="D1782" s="163"/>
      <c r="E1782" s="164"/>
      <c r="F1782" s="378"/>
      <c r="G1782" s="405"/>
      <c r="H1782" s="378"/>
      <c r="I1782" s="106"/>
      <c r="J1782" s="106"/>
      <c r="K1782" s="106"/>
      <c r="L1782" s="106"/>
    </row>
    <row r="1783" spans="1:12" hidden="1" outlineLevel="1" x14ac:dyDescent="0.25">
      <c r="A1783" s="76" t="s">
        <v>2166</v>
      </c>
      <c r="B1783" s="82" t="s">
        <v>2040</v>
      </c>
      <c r="C1783" s="101"/>
      <c r="D1783" s="163"/>
      <c r="E1783" s="164"/>
      <c r="F1783" s="378"/>
      <c r="G1783" s="405"/>
      <c r="H1783" s="378"/>
      <c r="I1783" s="106"/>
      <c r="J1783" s="106"/>
      <c r="K1783" s="106"/>
      <c r="L1783" s="106"/>
    </row>
    <row r="1784" spans="1:12" hidden="1" outlineLevel="1" x14ac:dyDescent="0.25">
      <c r="A1784" s="76" t="s">
        <v>2167</v>
      </c>
      <c r="B1784" s="82" t="s">
        <v>2042</v>
      </c>
      <c r="C1784" s="101"/>
      <c r="D1784" s="163"/>
      <c r="E1784" s="164"/>
      <c r="F1784" s="378"/>
      <c r="G1784" s="405"/>
      <c r="H1784" s="378"/>
      <c r="I1784" s="106"/>
      <c r="J1784" s="106"/>
      <c r="K1784" s="106"/>
      <c r="L1784" s="106"/>
    </row>
    <row r="1785" spans="1:12" hidden="1" outlineLevel="1" x14ac:dyDescent="0.25">
      <c r="A1785" s="76" t="s">
        <v>2168</v>
      </c>
      <c r="B1785" s="82" t="s">
        <v>2044</v>
      </c>
      <c r="C1785" s="101"/>
      <c r="D1785" s="163"/>
      <c r="E1785" s="164"/>
      <c r="F1785" s="378"/>
      <c r="G1785" s="405"/>
      <c r="H1785" s="378"/>
      <c r="I1785" s="106"/>
      <c r="J1785" s="106"/>
      <c r="K1785" s="106"/>
      <c r="L1785" s="106"/>
    </row>
    <row r="1786" spans="1:12" hidden="1" outlineLevel="1" x14ac:dyDescent="0.25">
      <c r="A1786" s="76" t="s">
        <v>2169</v>
      </c>
      <c r="B1786" s="82" t="s">
        <v>2046</v>
      </c>
      <c r="C1786" s="101"/>
      <c r="D1786" s="163"/>
      <c r="E1786" s="164"/>
      <c r="F1786" s="378"/>
      <c r="G1786" s="405"/>
      <c r="H1786" s="378"/>
      <c r="I1786" s="106"/>
      <c r="J1786" s="106"/>
      <c r="K1786" s="106"/>
      <c r="L1786" s="106"/>
    </row>
    <row r="1787" spans="1:12" outlineLevel="1" x14ac:dyDescent="0.25">
      <c r="A1787" s="76" t="s">
        <v>2170</v>
      </c>
      <c r="B1787" s="77" t="s">
        <v>1304</v>
      </c>
      <c r="C1787" s="101"/>
      <c r="D1787" s="163"/>
      <c r="E1787" s="164"/>
      <c r="F1787" s="378"/>
      <c r="G1787" s="405"/>
      <c r="H1787" s="378"/>
      <c r="I1787" s="106"/>
      <c r="J1787" s="106"/>
      <c r="K1787" s="106"/>
      <c r="L1787" s="106"/>
    </row>
    <row r="1788" spans="1:12" hidden="1" outlineLevel="1" x14ac:dyDescent="0.25">
      <c r="A1788" s="76" t="s">
        <v>2171</v>
      </c>
      <c r="B1788" s="82" t="s">
        <v>2038</v>
      </c>
      <c r="C1788" s="101"/>
      <c r="D1788" s="163"/>
      <c r="E1788" s="164"/>
      <c r="F1788" s="378"/>
      <c r="G1788" s="405"/>
      <c r="H1788" s="378"/>
      <c r="I1788" s="106"/>
      <c r="J1788" s="106"/>
      <c r="K1788" s="106"/>
      <c r="L1788" s="106"/>
    </row>
    <row r="1789" spans="1:12" hidden="1" outlineLevel="1" x14ac:dyDescent="0.25">
      <c r="A1789" s="76" t="s">
        <v>2172</v>
      </c>
      <c r="B1789" s="82" t="s">
        <v>2040</v>
      </c>
      <c r="C1789" s="101"/>
      <c r="D1789" s="163"/>
      <c r="E1789" s="164"/>
      <c r="F1789" s="378"/>
      <c r="G1789" s="405"/>
      <c r="H1789" s="378"/>
      <c r="I1789" s="106"/>
      <c r="J1789" s="106"/>
      <c r="K1789" s="106"/>
      <c r="L1789" s="106"/>
    </row>
    <row r="1790" spans="1:12" hidden="1" outlineLevel="1" x14ac:dyDescent="0.25">
      <c r="A1790" s="76" t="s">
        <v>2173</v>
      </c>
      <c r="B1790" s="82" t="s">
        <v>2042</v>
      </c>
      <c r="C1790" s="101"/>
      <c r="D1790" s="163"/>
      <c r="E1790" s="164"/>
      <c r="F1790" s="378"/>
      <c r="G1790" s="405"/>
      <c r="H1790" s="378"/>
      <c r="I1790" s="106"/>
      <c r="J1790" s="106"/>
      <c r="K1790" s="106"/>
      <c r="L1790" s="106"/>
    </row>
    <row r="1791" spans="1:12" hidden="1" outlineLevel="1" x14ac:dyDescent="0.25">
      <c r="A1791" s="76" t="s">
        <v>2174</v>
      </c>
      <c r="B1791" s="82" t="s">
        <v>2044</v>
      </c>
      <c r="C1791" s="101"/>
      <c r="D1791" s="163"/>
      <c r="E1791" s="164"/>
      <c r="F1791" s="378"/>
      <c r="G1791" s="405"/>
      <c r="H1791" s="378"/>
      <c r="I1791" s="106"/>
      <c r="J1791" s="106"/>
      <c r="K1791" s="106"/>
      <c r="L1791" s="106"/>
    </row>
    <row r="1792" spans="1:12" hidden="1" outlineLevel="1" x14ac:dyDescent="0.25">
      <c r="A1792" s="76" t="s">
        <v>2175</v>
      </c>
      <c r="B1792" s="82" t="s">
        <v>2046</v>
      </c>
      <c r="C1792" s="101"/>
      <c r="D1792" s="163"/>
      <c r="E1792" s="164"/>
      <c r="F1792" s="378"/>
      <c r="G1792" s="405"/>
      <c r="H1792" s="378"/>
      <c r="I1792" s="106"/>
      <c r="J1792" s="106"/>
      <c r="K1792" s="106"/>
      <c r="L1792" s="106"/>
    </row>
    <row r="1793" spans="1:12" outlineLevel="1" x14ac:dyDescent="0.25">
      <c r="A1793" s="76" t="s">
        <v>2176</v>
      </c>
      <c r="B1793" s="77" t="s">
        <v>1311</v>
      </c>
      <c r="C1793" s="101"/>
      <c r="D1793" s="163"/>
      <c r="E1793" s="164"/>
      <c r="F1793" s="378"/>
      <c r="G1793" s="405"/>
      <c r="H1793" s="378"/>
      <c r="I1793" s="106"/>
      <c r="J1793" s="106"/>
      <c r="K1793" s="106"/>
      <c r="L1793" s="106"/>
    </row>
    <row r="1794" spans="1:12" hidden="1" outlineLevel="1" x14ac:dyDescent="0.25">
      <c r="A1794" s="76" t="s">
        <v>2177</v>
      </c>
      <c r="B1794" s="82" t="s">
        <v>2038</v>
      </c>
      <c r="C1794" s="101"/>
      <c r="D1794" s="163"/>
      <c r="E1794" s="164"/>
      <c r="F1794" s="378"/>
      <c r="G1794" s="405"/>
      <c r="H1794" s="378"/>
      <c r="I1794" s="106"/>
      <c r="J1794" s="106"/>
      <c r="K1794" s="106"/>
      <c r="L1794" s="106"/>
    </row>
    <row r="1795" spans="1:12" hidden="1" outlineLevel="1" x14ac:dyDescent="0.25">
      <c r="A1795" s="76" t="s">
        <v>2178</v>
      </c>
      <c r="B1795" s="82" t="s">
        <v>2040</v>
      </c>
      <c r="C1795" s="101"/>
      <c r="D1795" s="163"/>
      <c r="E1795" s="164"/>
      <c r="F1795" s="378"/>
      <c r="G1795" s="405"/>
      <c r="H1795" s="378"/>
      <c r="I1795" s="106"/>
      <c r="J1795" s="106"/>
      <c r="K1795" s="106"/>
      <c r="L1795" s="106"/>
    </row>
    <row r="1796" spans="1:12" hidden="1" outlineLevel="1" x14ac:dyDescent="0.25">
      <c r="A1796" s="76" t="s">
        <v>2179</v>
      </c>
      <c r="B1796" s="82" t="s">
        <v>2042</v>
      </c>
      <c r="C1796" s="101"/>
      <c r="D1796" s="163"/>
      <c r="E1796" s="164"/>
      <c r="F1796" s="378"/>
      <c r="G1796" s="405"/>
      <c r="H1796" s="378"/>
      <c r="I1796" s="106"/>
      <c r="J1796" s="106"/>
      <c r="K1796" s="106"/>
      <c r="L1796" s="106"/>
    </row>
    <row r="1797" spans="1:12" hidden="1" outlineLevel="1" x14ac:dyDescent="0.25">
      <c r="A1797" s="76" t="s">
        <v>2180</v>
      </c>
      <c r="B1797" s="82" t="s">
        <v>2044</v>
      </c>
      <c r="C1797" s="101"/>
      <c r="D1797" s="163"/>
      <c r="E1797" s="164"/>
      <c r="F1797" s="378"/>
      <c r="G1797" s="405"/>
      <c r="H1797" s="378"/>
      <c r="I1797" s="106"/>
      <c r="J1797" s="106"/>
      <c r="K1797" s="106"/>
      <c r="L1797" s="106"/>
    </row>
    <row r="1798" spans="1:12" hidden="1" outlineLevel="1" x14ac:dyDescent="0.25">
      <c r="A1798" s="76" t="s">
        <v>2181</v>
      </c>
      <c r="B1798" s="82" t="s">
        <v>2046</v>
      </c>
      <c r="C1798" s="101"/>
      <c r="D1798" s="163"/>
      <c r="E1798" s="164"/>
      <c r="F1798" s="378"/>
      <c r="G1798" s="405"/>
      <c r="H1798" s="378"/>
      <c r="I1798" s="106"/>
      <c r="J1798" s="106"/>
      <c r="K1798" s="106"/>
      <c r="L1798" s="106"/>
    </row>
    <row r="1799" spans="1:12" outlineLevel="1" x14ac:dyDescent="0.25">
      <c r="A1799" s="76" t="s">
        <v>2182</v>
      </c>
      <c r="B1799" s="77" t="s">
        <v>1318</v>
      </c>
      <c r="C1799" s="101"/>
      <c r="D1799" s="163"/>
      <c r="E1799" s="164"/>
      <c r="F1799" s="378"/>
      <c r="G1799" s="405"/>
      <c r="H1799" s="378"/>
      <c r="I1799" s="106"/>
      <c r="J1799" s="106"/>
      <c r="K1799" s="106"/>
      <c r="L1799" s="106"/>
    </row>
    <row r="1800" spans="1:12" hidden="1" outlineLevel="1" x14ac:dyDescent="0.25">
      <c r="A1800" s="76" t="s">
        <v>2183</v>
      </c>
      <c r="B1800" s="82" t="s">
        <v>2038</v>
      </c>
      <c r="C1800" s="101"/>
      <c r="D1800" s="163"/>
      <c r="E1800" s="164"/>
      <c r="F1800" s="378"/>
      <c r="G1800" s="405"/>
      <c r="H1800" s="378"/>
      <c r="I1800" s="106"/>
      <c r="J1800" s="106"/>
      <c r="K1800" s="106"/>
      <c r="L1800" s="106"/>
    </row>
    <row r="1801" spans="1:12" hidden="1" outlineLevel="1" x14ac:dyDescent="0.25">
      <c r="A1801" s="76" t="s">
        <v>2184</v>
      </c>
      <c r="B1801" s="82" t="s">
        <v>2040</v>
      </c>
      <c r="C1801" s="101"/>
      <c r="D1801" s="163"/>
      <c r="E1801" s="164"/>
      <c r="F1801" s="378"/>
      <c r="G1801" s="405"/>
      <c r="H1801" s="378"/>
      <c r="I1801" s="106"/>
      <c r="J1801" s="106"/>
      <c r="K1801" s="106"/>
      <c r="L1801" s="106"/>
    </row>
    <row r="1802" spans="1:12" hidden="1" outlineLevel="1" x14ac:dyDescent="0.25">
      <c r="A1802" s="76" t="s">
        <v>2185</v>
      </c>
      <c r="B1802" s="82" t="s">
        <v>2042</v>
      </c>
      <c r="C1802" s="101"/>
      <c r="D1802" s="163"/>
      <c r="E1802" s="164"/>
      <c r="F1802" s="378"/>
      <c r="G1802" s="405"/>
      <c r="H1802" s="378"/>
      <c r="I1802" s="106"/>
      <c r="J1802" s="106"/>
      <c r="K1802" s="106"/>
      <c r="L1802" s="106"/>
    </row>
    <row r="1803" spans="1:12" hidden="1" outlineLevel="1" x14ac:dyDescent="0.25">
      <c r="A1803" s="76" t="s">
        <v>2186</v>
      </c>
      <c r="B1803" s="82" t="s">
        <v>2044</v>
      </c>
      <c r="C1803" s="101"/>
      <c r="D1803" s="163"/>
      <c r="E1803" s="164"/>
      <c r="F1803" s="378"/>
      <c r="G1803" s="405"/>
      <c r="H1803" s="378"/>
      <c r="I1803" s="106"/>
      <c r="J1803" s="106"/>
      <c r="K1803" s="106"/>
      <c r="L1803" s="106"/>
    </row>
    <row r="1804" spans="1:12" hidden="1" outlineLevel="1" x14ac:dyDescent="0.25">
      <c r="A1804" s="76" t="s">
        <v>2187</v>
      </c>
      <c r="B1804" s="82" t="s">
        <v>2046</v>
      </c>
      <c r="C1804" s="101"/>
      <c r="D1804" s="163"/>
      <c r="E1804" s="164"/>
      <c r="F1804" s="378"/>
      <c r="G1804" s="405"/>
      <c r="H1804" s="378"/>
      <c r="I1804" s="106"/>
      <c r="J1804" s="106"/>
      <c r="K1804" s="106"/>
      <c r="L1804" s="106"/>
    </row>
    <row r="1805" spans="1:12" outlineLevel="1" x14ac:dyDescent="0.25">
      <c r="A1805" s="76" t="s">
        <v>2188</v>
      </c>
      <c r="B1805" s="77" t="s">
        <v>1325</v>
      </c>
      <c r="C1805" s="101"/>
      <c r="D1805" s="163"/>
      <c r="E1805" s="164"/>
      <c r="F1805" s="378"/>
      <c r="G1805" s="405"/>
      <c r="H1805" s="378"/>
      <c r="I1805" s="106"/>
      <c r="J1805" s="106"/>
      <c r="K1805" s="106"/>
      <c r="L1805" s="106"/>
    </row>
    <row r="1806" spans="1:12" hidden="1" outlineLevel="1" x14ac:dyDescent="0.25">
      <c r="A1806" s="76" t="s">
        <v>2189</v>
      </c>
      <c r="B1806" s="82" t="s">
        <v>2038</v>
      </c>
      <c r="C1806" s="101"/>
      <c r="D1806" s="163"/>
      <c r="E1806" s="164"/>
      <c r="F1806" s="378"/>
      <c r="G1806" s="405"/>
      <c r="H1806" s="378"/>
      <c r="I1806" s="106"/>
      <c r="J1806" s="106"/>
      <c r="K1806" s="106"/>
      <c r="L1806" s="106"/>
    </row>
    <row r="1807" spans="1:12" hidden="1" outlineLevel="1" x14ac:dyDescent="0.25">
      <c r="A1807" s="76" t="s">
        <v>2190</v>
      </c>
      <c r="B1807" s="82" t="s">
        <v>2040</v>
      </c>
      <c r="C1807" s="101"/>
      <c r="D1807" s="163"/>
      <c r="E1807" s="164"/>
      <c r="F1807" s="378"/>
      <c r="G1807" s="405"/>
      <c r="H1807" s="378"/>
      <c r="I1807" s="106"/>
      <c r="J1807" s="106"/>
      <c r="K1807" s="106"/>
      <c r="L1807" s="106"/>
    </row>
    <row r="1808" spans="1:12" hidden="1" outlineLevel="1" x14ac:dyDescent="0.25">
      <c r="A1808" s="76" t="s">
        <v>2191</v>
      </c>
      <c r="B1808" s="82" t="s">
        <v>2042</v>
      </c>
      <c r="C1808" s="101"/>
      <c r="D1808" s="163"/>
      <c r="E1808" s="164"/>
      <c r="F1808" s="378"/>
      <c r="G1808" s="405"/>
      <c r="H1808" s="378"/>
      <c r="I1808" s="106"/>
      <c r="J1808" s="106"/>
      <c r="K1808" s="106"/>
      <c r="L1808" s="106"/>
    </row>
    <row r="1809" spans="1:12" hidden="1" outlineLevel="1" x14ac:dyDescent="0.25">
      <c r="A1809" s="76" t="s">
        <v>2192</v>
      </c>
      <c r="B1809" s="82" t="s">
        <v>2044</v>
      </c>
      <c r="C1809" s="101"/>
      <c r="D1809" s="163"/>
      <c r="E1809" s="164"/>
      <c r="F1809" s="378"/>
      <c r="G1809" s="405"/>
      <c r="H1809" s="378"/>
      <c r="I1809" s="106"/>
      <c r="J1809" s="106"/>
      <c r="K1809" s="106"/>
      <c r="L1809" s="106"/>
    </row>
    <row r="1810" spans="1:12" hidden="1" outlineLevel="1" x14ac:dyDescent="0.25">
      <c r="A1810" s="76" t="s">
        <v>2193</v>
      </c>
      <c r="B1810" s="82" t="s">
        <v>2046</v>
      </c>
      <c r="C1810" s="101"/>
      <c r="D1810" s="163"/>
      <c r="E1810" s="164"/>
      <c r="F1810" s="378"/>
      <c r="G1810" s="405"/>
      <c r="H1810" s="378"/>
      <c r="I1810" s="106"/>
      <c r="J1810" s="106"/>
      <c r="K1810" s="106"/>
      <c r="L1810" s="106"/>
    </row>
    <row r="1811" spans="1:12" outlineLevel="1" x14ac:dyDescent="0.25">
      <c r="A1811" s="76" t="s">
        <v>2194</v>
      </c>
      <c r="B1811" s="77" t="s">
        <v>155</v>
      </c>
      <c r="C1811" s="101"/>
      <c r="D1811" s="163"/>
      <c r="E1811" s="164"/>
      <c r="F1811" s="378"/>
      <c r="G1811" s="405"/>
      <c r="H1811" s="378"/>
      <c r="I1811" s="106"/>
      <c r="J1811" s="106"/>
      <c r="K1811" s="106"/>
      <c r="L1811" s="106"/>
    </row>
    <row r="1812" spans="1:12" hidden="1" outlineLevel="1" x14ac:dyDescent="0.25">
      <c r="A1812" s="76" t="s">
        <v>2195</v>
      </c>
      <c r="B1812" s="82" t="s">
        <v>2038</v>
      </c>
      <c r="C1812" s="101"/>
      <c r="D1812" s="163"/>
      <c r="E1812" s="164"/>
      <c r="F1812" s="378"/>
      <c r="G1812" s="405"/>
      <c r="H1812" s="378"/>
      <c r="I1812" s="106"/>
      <c r="J1812" s="106"/>
      <c r="K1812" s="106"/>
      <c r="L1812" s="106"/>
    </row>
    <row r="1813" spans="1:12" hidden="1" outlineLevel="1" x14ac:dyDescent="0.25">
      <c r="A1813" s="76" t="s">
        <v>2196</v>
      </c>
      <c r="B1813" s="82" t="s">
        <v>2040</v>
      </c>
      <c r="C1813" s="101"/>
      <c r="D1813" s="163"/>
      <c r="E1813" s="164"/>
      <c r="F1813" s="378"/>
      <c r="G1813" s="405"/>
      <c r="H1813" s="378"/>
      <c r="I1813" s="106"/>
      <c r="J1813" s="106"/>
      <c r="K1813" s="106"/>
      <c r="L1813" s="106"/>
    </row>
    <row r="1814" spans="1:12" hidden="1" outlineLevel="1" x14ac:dyDescent="0.25">
      <c r="A1814" s="76" t="s">
        <v>2197</v>
      </c>
      <c r="B1814" s="82" t="s">
        <v>2042</v>
      </c>
      <c r="C1814" s="101"/>
      <c r="D1814" s="163"/>
      <c r="E1814" s="164"/>
      <c r="F1814" s="378"/>
      <c r="G1814" s="405"/>
      <c r="H1814" s="378"/>
      <c r="I1814" s="106"/>
      <c r="J1814" s="106"/>
      <c r="K1814" s="106"/>
      <c r="L1814" s="106"/>
    </row>
    <row r="1815" spans="1:12" hidden="1" outlineLevel="1" x14ac:dyDescent="0.25">
      <c r="A1815" s="76" t="s">
        <v>2198</v>
      </c>
      <c r="B1815" s="82" t="s">
        <v>2044</v>
      </c>
      <c r="C1815" s="101"/>
      <c r="D1815" s="163"/>
      <c r="E1815" s="164"/>
      <c r="F1815" s="378"/>
      <c r="G1815" s="405"/>
      <c r="H1815" s="378"/>
      <c r="I1815" s="106"/>
      <c r="J1815" s="106"/>
      <c r="K1815" s="106"/>
      <c r="L1815" s="106"/>
    </row>
    <row r="1816" spans="1:12" hidden="1" outlineLevel="1" x14ac:dyDescent="0.25">
      <c r="A1816" s="76" t="s">
        <v>2199</v>
      </c>
      <c r="B1816" s="82" t="s">
        <v>2046</v>
      </c>
      <c r="C1816" s="101"/>
      <c r="D1816" s="163"/>
      <c r="E1816" s="164"/>
      <c r="F1816" s="378"/>
      <c r="G1816" s="405"/>
      <c r="H1816" s="378"/>
      <c r="I1816" s="106"/>
      <c r="J1816" s="106"/>
      <c r="K1816" s="106"/>
      <c r="L1816" s="106"/>
    </row>
    <row r="1817" spans="1:12" outlineLevel="1" x14ac:dyDescent="0.25">
      <c r="A1817" s="76" t="s">
        <v>2200</v>
      </c>
      <c r="B1817" s="77" t="s">
        <v>159</v>
      </c>
      <c r="C1817" s="101"/>
      <c r="D1817" s="163"/>
      <c r="E1817" s="164"/>
      <c r="F1817" s="378"/>
      <c r="G1817" s="405"/>
      <c r="H1817" s="378"/>
      <c r="I1817" s="106"/>
      <c r="J1817" s="106"/>
      <c r="K1817" s="106"/>
      <c r="L1817" s="106"/>
    </row>
    <row r="1818" spans="1:12" hidden="1" outlineLevel="1" x14ac:dyDescent="0.25">
      <c r="A1818" s="76" t="s">
        <v>2201</v>
      </c>
      <c r="B1818" s="82" t="s">
        <v>2038</v>
      </c>
      <c r="C1818" s="101"/>
      <c r="D1818" s="163"/>
      <c r="E1818" s="164"/>
      <c r="F1818" s="378"/>
      <c r="G1818" s="405"/>
      <c r="H1818" s="378"/>
      <c r="I1818" s="106"/>
      <c r="J1818" s="106"/>
      <c r="K1818" s="106"/>
      <c r="L1818" s="106"/>
    </row>
    <row r="1819" spans="1:12" hidden="1" outlineLevel="1" x14ac:dyDescent="0.25">
      <c r="A1819" s="76" t="s">
        <v>2202</v>
      </c>
      <c r="B1819" s="82" t="s">
        <v>2040</v>
      </c>
      <c r="C1819" s="101"/>
      <c r="D1819" s="163"/>
      <c r="E1819" s="164"/>
      <c r="F1819" s="378"/>
      <c r="G1819" s="405"/>
      <c r="H1819" s="378"/>
      <c r="I1819" s="106"/>
      <c r="J1819" s="106"/>
      <c r="K1819" s="106"/>
      <c r="L1819" s="106"/>
    </row>
    <row r="1820" spans="1:12" hidden="1" outlineLevel="1" x14ac:dyDescent="0.25">
      <c r="A1820" s="76" t="s">
        <v>2203</v>
      </c>
      <c r="B1820" s="82" t="s">
        <v>2042</v>
      </c>
      <c r="C1820" s="101"/>
      <c r="D1820" s="163"/>
      <c r="E1820" s="164"/>
      <c r="F1820" s="378"/>
      <c r="G1820" s="405"/>
      <c r="H1820" s="378"/>
      <c r="I1820" s="106"/>
      <c r="J1820" s="106"/>
      <c r="K1820" s="106"/>
      <c r="L1820" s="106"/>
    </row>
    <row r="1821" spans="1:12" hidden="1" outlineLevel="1" x14ac:dyDescent="0.25">
      <c r="A1821" s="76" t="s">
        <v>2204</v>
      </c>
      <c r="B1821" s="82" t="s">
        <v>2044</v>
      </c>
      <c r="C1821" s="101"/>
      <c r="D1821" s="163"/>
      <c r="E1821" s="164"/>
      <c r="F1821" s="378"/>
      <c r="G1821" s="405"/>
      <c r="H1821" s="378"/>
      <c r="I1821" s="106"/>
      <c r="J1821" s="106"/>
      <c r="K1821" s="106"/>
      <c r="L1821" s="106"/>
    </row>
    <row r="1822" spans="1:12" hidden="1" outlineLevel="1" x14ac:dyDescent="0.25">
      <c r="A1822" s="76" t="s">
        <v>2205</v>
      </c>
      <c r="B1822" s="82" t="s">
        <v>2046</v>
      </c>
      <c r="C1822" s="101"/>
      <c r="D1822" s="163"/>
      <c r="E1822" s="164"/>
      <c r="F1822" s="378"/>
      <c r="G1822" s="405"/>
      <c r="H1822" s="378"/>
      <c r="I1822" s="106"/>
      <c r="J1822" s="106"/>
      <c r="K1822" s="106"/>
      <c r="L1822" s="106"/>
    </row>
    <row r="1823" spans="1:12" collapsed="1" x14ac:dyDescent="0.25">
      <c r="A1823" s="69" t="s">
        <v>2206</v>
      </c>
      <c r="B1823" s="70" t="s">
        <v>1344</v>
      </c>
      <c r="C1823" s="107"/>
      <c r="D1823" s="165"/>
      <c r="E1823" s="166"/>
      <c r="F1823" s="395"/>
      <c r="G1823" s="408"/>
      <c r="H1823" s="395"/>
      <c r="I1823" s="109"/>
      <c r="J1823" s="109"/>
      <c r="K1823" s="109"/>
      <c r="L1823" s="109"/>
    </row>
    <row r="1824" spans="1:12" outlineLevel="1" x14ac:dyDescent="0.25">
      <c r="A1824" s="76" t="s">
        <v>2207</v>
      </c>
      <c r="B1824" s="77" t="s">
        <v>137</v>
      </c>
      <c r="C1824" s="101"/>
      <c r="D1824" s="163"/>
      <c r="E1824" s="164"/>
      <c r="F1824" s="378"/>
      <c r="G1824" s="405"/>
      <c r="H1824" s="378"/>
      <c r="I1824" s="106"/>
      <c r="J1824" s="106"/>
      <c r="K1824" s="106"/>
      <c r="L1824" s="106"/>
    </row>
    <row r="1825" spans="1:12" hidden="1" outlineLevel="1" x14ac:dyDescent="0.25">
      <c r="A1825" s="76" t="s">
        <v>2208</v>
      </c>
      <c r="B1825" s="82" t="s">
        <v>2038</v>
      </c>
      <c r="C1825" s="101"/>
      <c r="D1825" s="163"/>
      <c r="E1825" s="164"/>
      <c r="F1825" s="378"/>
      <c r="G1825" s="405"/>
      <c r="H1825" s="378"/>
      <c r="I1825" s="106"/>
      <c r="J1825" s="106"/>
      <c r="K1825" s="106"/>
      <c r="L1825" s="106"/>
    </row>
    <row r="1826" spans="1:12" hidden="1" outlineLevel="1" x14ac:dyDescent="0.25">
      <c r="A1826" s="76" t="s">
        <v>2209</v>
      </c>
      <c r="B1826" s="82" t="s">
        <v>2040</v>
      </c>
      <c r="C1826" s="101"/>
      <c r="D1826" s="163"/>
      <c r="E1826" s="164"/>
      <c r="F1826" s="378"/>
      <c r="G1826" s="405"/>
      <c r="H1826" s="378"/>
      <c r="I1826" s="106"/>
      <c r="J1826" s="106"/>
      <c r="K1826" s="106"/>
      <c r="L1826" s="106"/>
    </row>
    <row r="1827" spans="1:12" hidden="1" outlineLevel="1" x14ac:dyDescent="0.25">
      <c r="A1827" s="76" t="s">
        <v>2210</v>
      </c>
      <c r="B1827" s="82" t="s">
        <v>2042</v>
      </c>
      <c r="C1827" s="101"/>
      <c r="D1827" s="163"/>
      <c r="E1827" s="164"/>
      <c r="F1827" s="378"/>
      <c r="G1827" s="405"/>
      <c r="H1827" s="378"/>
      <c r="I1827" s="106"/>
      <c r="J1827" s="106"/>
      <c r="K1827" s="106"/>
      <c r="L1827" s="106"/>
    </row>
    <row r="1828" spans="1:12" hidden="1" outlineLevel="1" x14ac:dyDescent="0.25">
      <c r="A1828" s="76" t="s">
        <v>2211</v>
      </c>
      <c r="B1828" s="82" t="s">
        <v>2044</v>
      </c>
      <c r="C1828" s="101"/>
      <c r="D1828" s="163"/>
      <c r="E1828" s="164"/>
      <c r="F1828" s="378"/>
      <c r="G1828" s="405"/>
      <c r="H1828" s="378"/>
      <c r="I1828" s="106"/>
      <c r="J1828" s="106"/>
      <c r="K1828" s="106"/>
      <c r="L1828" s="106"/>
    </row>
    <row r="1829" spans="1:12" hidden="1" outlineLevel="1" x14ac:dyDescent="0.25">
      <c r="A1829" s="76" t="s">
        <v>2212</v>
      </c>
      <c r="B1829" s="82" t="s">
        <v>2046</v>
      </c>
      <c r="C1829" s="101"/>
      <c r="D1829" s="163"/>
      <c r="E1829" s="164"/>
      <c r="F1829" s="378"/>
      <c r="G1829" s="405"/>
      <c r="H1829" s="378"/>
      <c r="I1829" s="106"/>
      <c r="J1829" s="106"/>
      <c r="K1829" s="106"/>
      <c r="L1829" s="106"/>
    </row>
    <row r="1830" spans="1:12" outlineLevel="1" x14ac:dyDescent="0.25">
      <c r="A1830" s="76" t="s">
        <v>2213</v>
      </c>
      <c r="B1830" s="207" t="s">
        <v>143</v>
      </c>
      <c r="C1830" s="101"/>
      <c r="D1830" s="163"/>
      <c r="E1830" s="164"/>
      <c r="F1830" s="378"/>
      <c r="G1830" s="405"/>
      <c r="H1830" s="378"/>
      <c r="I1830" s="106"/>
      <c r="J1830" s="106"/>
      <c r="K1830" s="106"/>
      <c r="L1830" s="106"/>
    </row>
    <row r="1831" spans="1:12" hidden="1" outlineLevel="1" x14ac:dyDescent="0.25">
      <c r="A1831" s="76" t="s">
        <v>2214</v>
      </c>
      <c r="B1831" s="82" t="s">
        <v>2038</v>
      </c>
      <c r="C1831" s="101"/>
      <c r="D1831" s="163"/>
      <c r="E1831" s="164"/>
      <c r="F1831" s="378"/>
      <c r="G1831" s="405"/>
      <c r="H1831" s="378"/>
      <c r="I1831" s="106"/>
      <c r="J1831" s="106"/>
      <c r="K1831" s="106"/>
      <c r="L1831" s="106"/>
    </row>
    <row r="1832" spans="1:12" hidden="1" outlineLevel="1" x14ac:dyDescent="0.25">
      <c r="A1832" s="76" t="s">
        <v>2215</v>
      </c>
      <c r="B1832" s="82" t="s">
        <v>2040</v>
      </c>
      <c r="C1832" s="101"/>
      <c r="D1832" s="163"/>
      <c r="E1832" s="164"/>
      <c r="F1832" s="378"/>
      <c r="G1832" s="405"/>
      <c r="H1832" s="378"/>
      <c r="I1832" s="106"/>
      <c r="J1832" s="106"/>
      <c r="K1832" s="106"/>
      <c r="L1832" s="106"/>
    </row>
    <row r="1833" spans="1:12" hidden="1" outlineLevel="1" x14ac:dyDescent="0.25">
      <c r="A1833" s="76" t="s">
        <v>2216</v>
      </c>
      <c r="B1833" s="82" t="s">
        <v>2042</v>
      </c>
      <c r="C1833" s="101"/>
      <c r="D1833" s="163"/>
      <c r="E1833" s="164"/>
      <c r="F1833" s="378"/>
      <c r="G1833" s="405"/>
      <c r="H1833" s="378"/>
      <c r="I1833" s="106"/>
      <c r="J1833" s="106"/>
      <c r="K1833" s="106"/>
      <c r="L1833" s="106"/>
    </row>
    <row r="1834" spans="1:12" hidden="1" outlineLevel="1" x14ac:dyDescent="0.25">
      <c r="A1834" s="76" t="s">
        <v>2217</v>
      </c>
      <c r="B1834" s="82" t="s">
        <v>2044</v>
      </c>
      <c r="C1834" s="101"/>
      <c r="D1834" s="163"/>
      <c r="E1834" s="164"/>
      <c r="F1834" s="378"/>
      <c r="G1834" s="405"/>
      <c r="H1834" s="378"/>
      <c r="I1834" s="106"/>
      <c r="J1834" s="106"/>
      <c r="K1834" s="106"/>
      <c r="L1834" s="106"/>
    </row>
    <row r="1835" spans="1:12" hidden="1" outlineLevel="1" x14ac:dyDescent="0.25">
      <c r="A1835" s="76" t="s">
        <v>2218</v>
      </c>
      <c r="B1835" s="82" t="s">
        <v>2046</v>
      </c>
      <c r="C1835" s="101"/>
      <c r="D1835" s="163"/>
      <c r="E1835" s="164"/>
      <c r="F1835" s="378"/>
      <c r="G1835" s="405"/>
      <c r="H1835" s="378"/>
      <c r="I1835" s="106"/>
      <c r="J1835" s="106"/>
      <c r="K1835" s="106"/>
      <c r="L1835" s="106"/>
    </row>
    <row r="1836" spans="1:12" outlineLevel="1" x14ac:dyDescent="0.25">
      <c r="A1836" s="76" t="s">
        <v>2219</v>
      </c>
      <c r="B1836" s="77" t="s">
        <v>147</v>
      </c>
      <c r="C1836" s="101"/>
      <c r="D1836" s="163"/>
      <c r="E1836" s="164"/>
      <c r="F1836" s="378"/>
      <c r="G1836" s="405"/>
      <c r="H1836" s="378"/>
      <c r="I1836" s="106"/>
      <c r="J1836" s="106"/>
      <c r="K1836" s="106"/>
      <c r="L1836" s="106"/>
    </row>
    <row r="1837" spans="1:12" hidden="1" outlineLevel="1" x14ac:dyDescent="0.25">
      <c r="A1837" s="76" t="s">
        <v>2220</v>
      </c>
      <c r="B1837" s="82" t="s">
        <v>2038</v>
      </c>
      <c r="C1837" s="101"/>
      <c r="D1837" s="163"/>
      <c r="E1837" s="164"/>
      <c r="F1837" s="378"/>
      <c r="G1837" s="405"/>
      <c r="H1837" s="378"/>
      <c r="I1837" s="106"/>
      <c r="J1837" s="106"/>
      <c r="K1837" s="106"/>
      <c r="L1837" s="106"/>
    </row>
    <row r="1838" spans="1:12" hidden="1" outlineLevel="1" x14ac:dyDescent="0.25">
      <c r="A1838" s="76" t="s">
        <v>2221</v>
      </c>
      <c r="B1838" s="82" t="s">
        <v>2040</v>
      </c>
      <c r="C1838" s="101"/>
      <c r="D1838" s="163"/>
      <c r="E1838" s="164"/>
      <c r="F1838" s="378"/>
      <c r="G1838" s="405"/>
      <c r="H1838" s="378"/>
      <c r="I1838" s="106"/>
      <c r="J1838" s="106"/>
      <c r="K1838" s="106"/>
      <c r="L1838" s="106"/>
    </row>
    <row r="1839" spans="1:12" hidden="1" outlineLevel="1" x14ac:dyDescent="0.25">
      <c r="A1839" s="76" t="s">
        <v>2222</v>
      </c>
      <c r="B1839" s="82" t="s">
        <v>2042</v>
      </c>
      <c r="C1839" s="101"/>
      <c r="D1839" s="163"/>
      <c r="E1839" s="164"/>
      <c r="F1839" s="378"/>
      <c r="G1839" s="405"/>
      <c r="H1839" s="378"/>
      <c r="I1839" s="106"/>
      <c r="J1839" s="106"/>
      <c r="K1839" s="106"/>
      <c r="L1839" s="106"/>
    </row>
    <row r="1840" spans="1:12" hidden="1" outlineLevel="1" x14ac:dyDescent="0.25">
      <c r="A1840" s="76" t="s">
        <v>2223</v>
      </c>
      <c r="B1840" s="82" t="s">
        <v>2044</v>
      </c>
      <c r="C1840" s="101"/>
      <c r="D1840" s="163"/>
      <c r="E1840" s="164"/>
      <c r="F1840" s="378"/>
      <c r="G1840" s="405"/>
      <c r="H1840" s="378"/>
      <c r="I1840" s="106"/>
      <c r="J1840" s="106"/>
      <c r="K1840" s="106"/>
      <c r="L1840" s="106"/>
    </row>
    <row r="1841" spans="1:12" hidden="1" outlineLevel="1" x14ac:dyDescent="0.25">
      <c r="A1841" s="76" t="s">
        <v>2224</v>
      </c>
      <c r="B1841" s="82" t="s">
        <v>2046</v>
      </c>
      <c r="C1841" s="101"/>
      <c r="D1841" s="163"/>
      <c r="E1841" s="164"/>
      <c r="F1841" s="378"/>
      <c r="G1841" s="405"/>
      <c r="H1841" s="378"/>
      <c r="I1841" s="106"/>
      <c r="J1841" s="106"/>
      <c r="K1841" s="106"/>
      <c r="L1841" s="106"/>
    </row>
    <row r="1842" spans="1:12" outlineLevel="1" x14ac:dyDescent="0.25">
      <c r="A1842" s="76" t="s">
        <v>2225</v>
      </c>
      <c r="B1842" s="77" t="s">
        <v>1304</v>
      </c>
      <c r="C1842" s="101"/>
      <c r="D1842" s="163"/>
      <c r="E1842" s="164"/>
      <c r="F1842" s="378"/>
      <c r="G1842" s="405"/>
      <c r="H1842" s="378"/>
      <c r="I1842" s="106"/>
      <c r="J1842" s="106"/>
      <c r="K1842" s="106"/>
      <c r="L1842" s="106"/>
    </row>
    <row r="1843" spans="1:12" hidden="1" outlineLevel="1" x14ac:dyDescent="0.25">
      <c r="A1843" s="76" t="s">
        <v>2226</v>
      </c>
      <c r="B1843" s="82" t="s">
        <v>2038</v>
      </c>
      <c r="C1843" s="101"/>
      <c r="D1843" s="163"/>
      <c r="E1843" s="164"/>
      <c r="F1843" s="378"/>
      <c r="G1843" s="405"/>
      <c r="H1843" s="378"/>
      <c r="I1843" s="106"/>
      <c r="J1843" s="106"/>
      <c r="K1843" s="106"/>
      <c r="L1843" s="106"/>
    </row>
    <row r="1844" spans="1:12" hidden="1" outlineLevel="1" x14ac:dyDescent="0.25">
      <c r="A1844" s="76" t="s">
        <v>2227</v>
      </c>
      <c r="B1844" s="82" t="s">
        <v>2040</v>
      </c>
      <c r="C1844" s="101"/>
      <c r="D1844" s="163"/>
      <c r="E1844" s="164"/>
      <c r="F1844" s="378"/>
      <c r="G1844" s="405"/>
      <c r="H1844" s="378"/>
      <c r="I1844" s="106"/>
      <c r="J1844" s="106"/>
      <c r="K1844" s="106"/>
      <c r="L1844" s="106"/>
    </row>
    <row r="1845" spans="1:12" hidden="1" outlineLevel="1" x14ac:dyDescent="0.25">
      <c r="A1845" s="76" t="s">
        <v>2228</v>
      </c>
      <c r="B1845" s="82" t="s">
        <v>2042</v>
      </c>
      <c r="C1845" s="101"/>
      <c r="D1845" s="163"/>
      <c r="E1845" s="164"/>
      <c r="F1845" s="378"/>
      <c r="G1845" s="405"/>
      <c r="H1845" s="378"/>
      <c r="I1845" s="106"/>
      <c r="J1845" s="106"/>
      <c r="K1845" s="106"/>
      <c r="L1845" s="106"/>
    </row>
    <row r="1846" spans="1:12" hidden="1" outlineLevel="1" x14ac:dyDescent="0.25">
      <c r="A1846" s="76" t="s">
        <v>2229</v>
      </c>
      <c r="B1846" s="82" t="s">
        <v>2044</v>
      </c>
      <c r="C1846" s="101"/>
      <c r="D1846" s="163"/>
      <c r="E1846" s="164"/>
      <c r="F1846" s="378"/>
      <c r="G1846" s="405"/>
      <c r="H1846" s="378"/>
      <c r="I1846" s="106"/>
      <c r="J1846" s="106"/>
      <c r="K1846" s="106"/>
      <c r="L1846" s="106"/>
    </row>
    <row r="1847" spans="1:12" hidden="1" outlineLevel="1" x14ac:dyDescent="0.25">
      <c r="A1847" s="76" t="s">
        <v>2230</v>
      </c>
      <c r="B1847" s="82" t="s">
        <v>2046</v>
      </c>
      <c r="C1847" s="101"/>
      <c r="D1847" s="163"/>
      <c r="E1847" s="164"/>
      <c r="F1847" s="378"/>
      <c r="G1847" s="405"/>
      <c r="H1847" s="378"/>
      <c r="I1847" s="106"/>
      <c r="J1847" s="106"/>
      <c r="K1847" s="106"/>
      <c r="L1847" s="106"/>
    </row>
    <row r="1848" spans="1:12" outlineLevel="1" x14ac:dyDescent="0.25">
      <c r="A1848" s="76" t="s">
        <v>2231</v>
      </c>
      <c r="B1848" s="77" t="s">
        <v>1311</v>
      </c>
      <c r="C1848" s="101"/>
      <c r="D1848" s="163"/>
      <c r="E1848" s="164"/>
      <c r="F1848" s="378"/>
      <c r="G1848" s="405"/>
      <c r="H1848" s="378"/>
      <c r="I1848" s="106"/>
      <c r="J1848" s="106"/>
      <c r="K1848" s="106"/>
      <c r="L1848" s="106"/>
    </row>
    <row r="1849" spans="1:12" hidden="1" outlineLevel="1" x14ac:dyDescent="0.25">
      <c r="A1849" s="76" t="s">
        <v>2232</v>
      </c>
      <c r="B1849" s="82" t="s">
        <v>2038</v>
      </c>
      <c r="C1849" s="101"/>
      <c r="D1849" s="163"/>
      <c r="E1849" s="164"/>
      <c r="F1849" s="378"/>
      <c r="G1849" s="405"/>
      <c r="H1849" s="378"/>
      <c r="I1849" s="106"/>
      <c r="J1849" s="106"/>
      <c r="K1849" s="106"/>
      <c r="L1849" s="106"/>
    </row>
    <row r="1850" spans="1:12" hidden="1" outlineLevel="1" x14ac:dyDescent="0.25">
      <c r="A1850" s="76" t="s">
        <v>2233</v>
      </c>
      <c r="B1850" s="82" t="s">
        <v>2040</v>
      </c>
      <c r="C1850" s="101"/>
      <c r="D1850" s="163"/>
      <c r="E1850" s="164"/>
      <c r="F1850" s="378"/>
      <c r="G1850" s="405"/>
      <c r="H1850" s="378"/>
      <c r="I1850" s="106"/>
      <c r="J1850" s="106"/>
      <c r="K1850" s="106"/>
      <c r="L1850" s="106"/>
    </row>
    <row r="1851" spans="1:12" hidden="1" outlineLevel="1" x14ac:dyDescent="0.25">
      <c r="A1851" s="76" t="s">
        <v>2234</v>
      </c>
      <c r="B1851" s="82" t="s">
        <v>2042</v>
      </c>
      <c r="C1851" s="101"/>
      <c r="D1851" s="163"/>
      <c r="E1851" s="164"/>
      <c r="F1851" s="378"/>
      <c r="G1851" s="405"/>
      <c r="H1851" s="378"/>
      <c r="I1851" s="106"/>
      <c r="J1851" s="106"/>
      <c r="K1851" s="106"/>
      <c r="L1851" s="106"/>
    </row>
    <row r="1852" spans="1:12" hidden="1" outlineLevel="1" x14ac:dyDescent="0.25">
      <c r="A1852" s="76" t="s">
        <v>2235</v>
      </c>
      <c r="B1852" s="82" t="s">
        <v>2044</v>
      </c>
      <c r="C1852" s="101"/>
      <c r="D1852" s="163"/>
      <c r="E1852" s="164"/>
      <c r="F1852" s="378"/>
      <c r="G1852" s="405"/>
      <c r="H1852" s="378"/>
      <c r="I1852" s="106"/>
      <c r="J1852" s="106"/>
      <c r="K1852" s="106"/>
      <c r="L1852" s="106"/>
    </row>
    <row r="1853" spans="1:12" hidden="1" outlineLevel="1" x14ac:dyDescent="0.25">
      <c r="A1853" s="76" t="s">
        <v>2236</v>
      </c>
      <c r="B1853" s="82" t="s">
        <v>2046</v>
      </c>
      <c r="C1853" s="101"/>
      <c r="D1853" s="163"/>
      <c r="E1853" s="164"/>
      <c r="F1853" s="378"/>
      <c r="G1853" s="405"/>
      <c r="H1853" s="378"/>
      <c r="I1853" s="106"/>
      <c r="J1853" s="106"/>
      <c r="K1853" s="106"/>
      <c r="L1853" s="106"/>
    </row>
    <row r="1854" spans="1:12" outlineLevel="1" x14ac:dyDescent="0.25">
      <c r="A1854" s="76" t="s">
        <v>2237</v>
      </c>
      <c r="B1854" s="77" t="s">
        <v>1318</v>
      </c>
      <c r="C1854" s="101"/>
      <c r="D1854" s="163"/>
      <c r="E1854" s="164"/>
      <c r="F1854" s="378"/>
      <c r="G1854" s="405"/>
      <c r="H1854" s="378"/>
      <c r="I1854" s="106"/>
      <c r="J1854" s="106"/>
      <c r="K1854" s="106"/>
      <c r="L1854" s="106"/>
    </row>
    <row r="1855" spans="1:12" hidden="1" outlineLevel="1" x14ac:dyDescent="0.25">
      <c r="A1855" s="76" t="s">
        <v>2238</v>
      </c>
      <c r="B1855" s="82" t="s">
        <v>2038</v>
      </c>
      <c r="C1855" s="101"/>
      <c r="D1855" s="163"/>
      <c r="E1855" s="164"/>
      <c r="F1855" s="378"/>
      <c r="G1855" s="405"/>
      <c r="H1855" s="378"/>
      <c r="I1855" s="106"/>
      <c r="J1855" s="106"/>
      <c r="K1855" s="106"/>
      <c r="L1855" s="106"/>
    </row>
    <row r="1856" spans="1:12" hidden="1" outlineLevel="1" x14ac:dyDescent="0.25">
      <c r="A1856" s="76" t="s">
        <v>2239</v>
      </c>
      <c r="B1856" s="82" t="s">
        <v>2040</v>
      </c>
      <c r="C1856" s="101"/>
      <c r="D1856" s="163"/>
      <c r="E1856" s="164"/>
      <c r="F1856" s="378"/>
      <c r="G1856" s="405"/>
      <c r="H1856" s="378"/>
      <c r="I1856" s="106"/>
      <c r="J1856" s="106"/>
      <c r="K1856" s="106"/>
      <c r="L1856" s="106"/>
    </row>
    <row r="1857" spans="1:12" hidden="1" outlineLevel="1" x14ac:dyDescent="0.25">
      <c r="A1857" s="76" t="s">
        <v>2240</v>
      </c>
      <c r="B1857" s="82" t="s">
        <v>2042</v>
      </c>
      <c r="C1857" s="101"/>
      <c r="D1857" s="163"/>
      <c r="E1857" s="164"/>
      <c r="F1857" s="378"/>
      <c r="G1857" s="405"/>
      <c r="H1857" s="378"/>
      <c r="I1857" s="106"/>
      <c r="J1857" s="106"/>
      <c r="K1857" s="106"/>
      <c r="L1857" s="106"/>
    </row>
    <row r="1858" spans="1:12" hidden="1" outlineLevel="1" x14ac:dyDescent="0.25">
      <c r="A1858" s="76" t="s">
        <v>2241</v>
      </c>
      <c r="B1858" s="82" t="s">
        <v>2044</v>
      </c>
      <c r="C1858" s="101"/>
      <c r="D1858" s="163"/>
      <c r="E1858" s="164"/>
      <c r="F1858" s="378"/>
      <c r="G1858" s="405"/>
      <c r="H1858" s="378"/>
      <c r="I1858" s="106"/>
      <c r="J1858" s="106"/>
      <c r="K1858" s="106"/>
      <c r="L1858" s="106"/>
    </row>
    <row r="1859" spans="1:12" hidden="1" outlineLevel="1" x14ac:dyDescent="0.25">
      <c r="A1859" s="76" t="s">
        <v>2242</v>
      </c>
      <c r="B1859" s="82" t="s">
        <v>2046</v>
      </c>
      <c r="C1859" s="101"/>
      <c r="D1859" s="163"/>
      <c r="E1859" s="164"/>
      <c r="F1859" s="378"/>
      <c r="G1859" s="405"/>
      <c r="H1859" s="378"/>
      <c r="I1859" s="106"/>
      <c r="J1859" s="106"/>
      <c r="K1859" s="106"/>
      <c r="L1859" s="106"/>
    </row>
    <row r="1860" spans="1:12" outlineLevel="1" x14ac:dyDescent="0.25">
      <c r="A1860" s="76" t="s">
        <v>2243</v>
      </c>
      <c r="B1860" s="77" t="s">
        <v>1325</v>
      </c>
      <c r="C1860" s="101"/>
      <c r="D1860" s="163"/>
      <c r="E1860" s="164"/>
      <c r="F1860" s="378"/>
      <c r="G1860" s="405"/>
      <c r="H1860" s="378"/>
      <c r="I1860" s="106"/>
      <c r="J1860" s="106"/>
      <c r="K1860" s="106"/>
      <c r="L1860" s="106"/>
    </row>
    <row r="1861" spans="1:12" hidden="1" outlineLevel="1" x14ac:dyDescent="0.25">
      <c r="A1861" s="76" t="s">
        <v>2244</v>
      </c>
      <c r="B1861" s="82" t="s">
        <v>2038</v>
      </c>
      <c r="C1861" s="101"/>
      <c r="D1861" s="163"/>
      <c r="E1861" s="164"/>
      <c r="F1861" s="378"/>
      <c r="G1861" s="405"/>
      <c r="H1861" s="378"/>
      <c r="I1861" s="106"/>
      <c r="J1861" s="106"/>
      <c r="K1861" s="106"/>
      <c r="L1861" s="106"/>
    </row>
    <row r="1862" spans="1:12" hidden="1" outlineLevel="1" x14ac:dyDescent="0.25">
      <c r="A1862" s="76" t="s">
        <v>2245</v>
      </c>
      <c r="B1862" s="82" t="s">
        <v>2040</v>
      </c>
      <c r="C1862" s="101"/>
      <c r="D1862" s="163"/>
      <c r="E1862" s="164"/>
      <c r="F1862" s="378"/>
      <c r="G1862" s="405"/>
      <c r="H1862" s="378"/>
      <c r="I1862" s="106"/>
      <c r="J1862" s="106"/>
      <c r="K1862" s="106"/>
      <c r="L1862" s="106"/>
    </row>
    <row r="1863" spans="1:12" hidden="1" outlineLevel="1" x14ac:dyDescent="0.25">
      <c r="A1863" s="76" t="s">
        <v>2246</v>
      </c>
      <c r="B1863" s="82" t="s">
        <v>2042</v>
      </c>
      <c r="C1863" s="101"/>
      <c r="D1863" s="163"/>
      <c r="E1863" s="164"/>
      <c r="F1863" s="378"/>
      <c r="G1863" s="405"/>
      <c r="H1863" s="378"/>
      <c r="I1863" s="106"/>
      <c r="J1863" s="106"/>
      <c r="K1863" s="106"/>
      <c r="L1863" s="106"/>
    </row>
    <row r="1864" spans="1:12" hidden="1" outlineLevel="1" x14ac:dyDescent="0.25">
      <c r="A1864" s="76" t="s">
        <v>2247</v>
      </c>
      <c r="B1864" s="82" t="s">
        <v>2044</v>
      </c>
      <c r="C1864" s="101"/>
      <c r="D1864" s="163"/>
      <c r="E1864" s="164"/>
      <c r="F1864" s="378"/>
      <c r="G1864" s="405"/>
      <c r="H1864" s="378"/>
      <c r="I1864" s="106"/>
      <c r="J1864" s="106"/>
      <c r="K1864" s="106"/>
      <c r="L1864" s="106"/>
    </row>
    <row r="1865" spans="1:12" hidden="1" outlineLevel="1" x14ac:dyDescent="0.25">
      <c r="A1865" s="76" t="s">
        <v>2248</v>
      </c>
      <c r="B1865" s="82" t="s">
        <v>2046</v>
      </c>
      <c r="C1865" s="101"/>
      <c r="D1865" s="163"/>
      <c r="E1865" s="164"/>
      <c r="F1865" s="378"/>
      <c r="G1865" s="405"/>
      <c r="H1865" s="378"/>
      <c r="I1865" s="106"/>
      <c r="J1865" s="106"/>
      <c r="K1865" s="106"/>
      <c r="L1865" s="106"/>
    </row>
    <row r="1866" spans="1:12" outlineLevel="1" x14ac:dyDescent="0.25">
      <c r="A1866" s="76" t="s">
        <v>2249</v>
      </c>
      <c r="B1866" s="77" t="s">
        <v>155</v>
      </c>
      <c r="C1866" s="101"/>
      <c r="D1866" s="163"/>
      <c r="E1866" s="164"/>
      <c r="F1866" s="378"/>
      <c r="G1866" s="405"/>
      <c r="H1866" s="378"/>
      <c r="I1866" s="106"/>
      <c r="J1866" s="106"/>
      <c r="K1866" s="106"/>
      <c r="L1866" s="106"/>
    </row>
    <row r="1867" spans="1:12" hidden="1" outlineLevel="1" x14ac:dyDescent="0.25">
      <c r="A1867" s="76" t="s">
        <v>2250</v>
      </c>
      <c r="B1867" s="82" t="s">
        <v>2038</v>
      </c>
      <c r="C1867" s="101"/>
      <c r="D1867" s="163"/>
      <c r="E1867" s="164"/>
      <c r="F1867" s="378"/>
      <c r="G1867" s="405"/>
      <c r="H1867" s="378"/>
      <c r="I1867" s="106"/>
      <c r="J1867" s="106"/>
      <c r="K1867" s="106"/>
      <c r="L1867" s="106"/>
    </row>
    <row r="1868" spans="1:12" hidden="1" outlineLevel="1" x14ac:dyDescent="0.25">
      <c r="A1868" s="76" t="s">
        <v>2251</v>
      </c>
      <c r="B1868" s="82" t="s">
        <v>2040</v>
      </c>
      <c r="C1868" s="101"/>
      <c r="D1868" s="163"/>
      <c r="E1868" s="164"/>
      <c r="F1868" s="378"/>
      <c r="G1868" s="405"/>
      <c r="H1868" s="378"/>
      <c r="I1868" s="106"/>
      <c r="J1868" s="106"/>
      <c r="K1868" s="106"/>
      <c r="L1868" s="106"/>
    </row>
    <row r="1869" spans="1:12" hidden="1" outlineLevel="1" x14ac:dyDescent="0.25">
      <c r="A1869" s="76" t="s">
        <v>2252</v>
      </c>
      <c r="B1869" s="82" t="s">
        <v>2042</v>
      </c>
      <c r="C1869" s="101"/>
      <c r="D1869" s="163"/>
      <c r="E1869" s="164"/>
      <c r="F1869" s="378"/>
      <c r="G1869" s="405"/>
      <c r="H1869" s="378"/>
      <c r="I1869" s="106"/>
      <c r="J1869" s="106"/>
      <c r="K1869" s="106"/>
      <c r="L1869" s="106"/>
    </row>
    <row r="1870" spans="1:12" hidden="1" outlineLevel="1" x14ac:dyDescent="0.25">
      <c r="A1870" s="76" t="s">
        <v>2253</v>
      </c>
      <c r="B1870" s="82" t="s">
        <v>2044</v>
      </c>
      <c r="C1870" s="101"/>
      <c r="D1870" s="163"/>
      <c r="E1870" s="164"/>
      <c r="F1870" s="378"/>
      <c r="G1870" s="405"/>
      <c r="H1870" s="378"/>
      <c r="I1870" s="106"/>
      <c r="J1870" s="106"/>
      <c r="K1870" s="106"/>
      <c r="L1870" s="106"/>
    </row>
    <row r="1871" spans="1:12" hidden="1" outlineLevel="1" x14ac:dyDescent="0.25">
      <c r="A1871" s="76" t="s">
        <v>2254</v>
      </c>
      <c r="B1871" s="82" t="s">
        <v>2046</v>
      </c>
      <c r="C1871" s="101"/>
      <c r="D1871" s="163"/>
      <c r="E1871" s="164"/>
      <c r="F1871" s="378"/>
      <c r="G1871" s="405"/>
      <c r="H1871" s="378"/>
      <c r="I1871" s="106"/>
      <c r="J1871" s="106"/>
      <c r="K1871" s="106"/>
      <c r="L1871" s="106"/>
    </row>
    <row r="1872" spans="1:12" outlineLevel="1" x14ac:dyDescent="0.25">
      <c r="A1872" s="76" t="s">
        <v>2255</v>
      </c>
      <c r="B1872" s="77" t="s">
        <v>159</v>
      </c>
      <c r="C1872" s="101"/>
      <c r="D1872" s="163"/>
      <c r="E1872" s="164"/>
      <c r="F1872" s="378"/>
      <c r="G1872" s="405"/>
      <c r="H1872" s="378"/>
      <c r="I1872" s="106"/>
      <c r="J1872" s="106"/>
      <c r="K1872" s="106"/>
      <c r="L1872" s="106"/>
    </row>
    <row r="1873" spans="1:12" hidden="1" outlineLevel="1" x14ac:dyDescent="0.25">
      <c r="A1873" s="76" t="s">
        <v>2256</v>
      </c>
      <c r="B1873" s="82" t="s">
        <v>2038</v>
      </c>
      <c r="C1873" s="101"/>
      <c r="D1873" s="163"/>
      <c r="E1873" s="164"/>
      <c r="F1873" s="378"/>
      <c r="G1873" s="405"/>
      <c r="H1873" s="378"/>
      <c r="I1873" s="106"/>
      <c r="J1873" s="106"/>
      <c r="K1873" s="106"/>
      <c r="L1873" s="106"/>
    </row>
    <row r="1874" spans="1:12" hidden="1" outlineLevel="1" x14ac:dyDescent="0.25">
      <c r="A1874" s="76" t="s">
        <v>2257</v>
      </c>
      <c r="B1874" s="82" t="s">
        <v>2040</v>
      </c>
      <c r="C1874" s="101"/>
      <c r="D1874" s="163"/>
      <c r="E1874" s="164"/>
      <c r="F1874" s="378"/>
      <c r="G1874" s="405"/>
      <c r="H1874" s="378"/>
      <c r="I1874" s="106"/>
      <c r="J1874" s="106"/>
      <c r="K1874" s="106"/>
      <c r="L1874" s="106"/>
    </row>
    <row r="1875" spans="1:12" hidden="1" outlineLevel="1" x14ac:dyDescent="0.25">
      <c r="A1875" s="76" t="s">
        <v>2258</v>
      </c>
      <c r="B1875" s="82" t="s">
        <v>2042</v>
      </c>
      <c r="C1875" s="101"/>
      <c r="D1875" s="163"/>
      <c r="E1875" s="164"/>
      <c r="F1875" s="378"/>
      <c r="G1875" s="405"/>
      <c r="H1875" s="378"/>
      <c r="I1875" s="106"/>
      <c r="J1875" s="106"/>
      <c r="K1875" s="106"/>
      <c r="L1875" s="106"/>
    </row>
    <row r="1876" spans="1:12" hidden="1" outlineLevel="1" x14ac:dyDescent="0.25">
      <c r="A1876" s="76" t="s">
        <v>2259</v>
      </c>
      <c r="B1876" s="82" t="s">
        <v>2044</v>
      </c>
      <c r="C1876" s="101"/>
      <c r="D1876" s="163"/>
      <c r="E1876" s="164"/>
      <c r="F1876" s="378"/>
      <c r="G1876" s="405"/>
      <c r="H1876" s="378"/>
      <c r="I1876" s="106"/>
      <c r="J1876" s="106"/>
      <c r="K1876" s="106"/>
      <c r="L1876" s="106"/>
    </row>
    <row r="1877" spans="1:12" hidden="1" outlineLevel="1" x14ac:dyDescent="0.25">
      <c r="A1877" s="76" t="s">
        <v>2260</v>
      </c>
      <c r="B1877" s="82" t="s">
        <v>2046</v>
      </c>
      <c r="C1877" s="101"/>
      <c r="D1877" s="163"/>
      <c r="E1877" s="164"/>
      <c r="F1877" s="378"/>
      <c r="G1877" s="405"/>
      <c r="H1877" s="378"/>
      <c r="I1877" s="106"/>
      <c r="J1877" s="106"/>
      <c r="K1877" s="106"/>
      <c r="L1877" s="106"/>
    </row>
    <row r="1878" spans="1:12" collapsed="1" x14ac:dyDescent="0.25">
      <c r="A1878" s="54" t="s">
        <v>2261</v>
      </c>
      <c r="B1878" s="55" t="s">
        <v>2262</v>
      </c>
      <c r="C1878" s="55"/>
      <c r="D1878" s="385"/>
      <c r="E1878" s="385"/>
      <c r="F1878" s="393"/>
      <c r="G1878" s="380"/>
      <c r="H1878" s="380"/>
      <c r="I1878" s="58"/>
      <c r="J1878" s="58"/>
      <c r="K1878" s="58"/>
      <c r="L1878" s="58"/>
    </row>
    <row r="1879" spans="1:12" x14ac:dyDescent="0.25">
      <c r="A1879" s="61" t="s">
        <v>2263</v>
      </c>
      <c r="B1879" s="62" t="s">
        <v>1276</v>
      </c>
      <c r="C1879" s="63"/>
      <c r="D1879" s="383"/>
      <c r="E1879" s="383"/>
      <c r="F1879" s="394"/>
      <c r="G1879" s="416"/>
      <c r="H1879" s="394"/>
      <c r="I1879" s="66"/>
      <c r="J1879" s="66"/>
      <c r="K1879" s="66"/>
      <c r="L1879" s="66"/>
    </row>
    <row r="1880" spans="1:12" x14ac:dyDescent="0.25">
      <c r="A1880" s="69" t="s">
        <v>2264</v>
      </c>
      <c r="B1880" s="70" t="s">
        <v>1278</v>
      </c>
      <c r="C1880" s="107"/>
      <c r="D1880" s="165"/>
      <c r="E1880" s="166"/>
      <c r="F1880" s="395"/>
      <c r="G1880" s="408"/>
      <c r="H1880" s="395"/>
      <c r="I1880" s="109"/>
      <c r="J1880" s="109"/>
      <c r="K1880" s="109"/>
      <c r="L1880" s="109"/>
    </row>
    <row r="1881" spans="1:12" outlineLevel="1" x14ac:dyDescent="0.25">
      <c r="A1881" s="76" t="s">
        <v>2265</v>
      </c>
      <c r="B1881" s="77" t="s">
        <v>137</v>
      </c>
      <c r="C1881" s="101"/>
      <c r="D1881" s="163"/>
      <c r="E1881" s="164"/>
      <c r="F1881" s="378"/>
      <c r="G1881" s="405"/>
      <c r="H1881" s="378"/>
      <c r="I1881" s="106"/>
      <c r="J1881" s="106"/>
      <c r="K1881" s="106"/>
      <c r="L1881" s="106"/>
    </row>
    <row r="1882" spans="1:12" hidden="1" outlineLevel="1" x14ac:dyDescent="0.25">
      <c r="A1882" s="76" t="s">
        <v>2266</v>
      </c>
      <c r="B1882" s="82" t="s">
        <v>2267</v>
      </c>
      <c r="C1882" s="101"/>
      <c r="D1882" s="163"/>
      <c r="E1882" s="164"/>
      <c r="F1882" s="378"/>
      <c r="G1882" s="405"/>
      <c r="H1882" s="378"/>
      <c r="I1882" s="106"/>
      <c r="J1882" s="106"/>
      <c r="K1882" s="106"/>
      <c r="L1882" s="106"/>
    </row>
    <row r="1883" spans="1:12" hidden="1" outlineLevel="1" x14ac:dyDescent="0.25">
      <c r="A1883" s="76" t="s">
        <v>2268</v>
      </c>
      <c r="B1883" s="82" t="s">
        <v>2269</v>
      </c>
      <c r="C1883" s="101"/>
      <c r="D1883" s="163"/>
      <c r="E1883" s="164"/>
      <c r="F1883" s="378"/>
      <c r="G1883" s="405"/>
      <c r="H1883" s="378"/>
      <c r="I1883" s="106"/>
      <c r="J1883" s="106"/>
      <c r="K1883" s="106"/>
      <c r="L1883" s="106"/>
    </row>
    <row r="1884" spans="1:12" hidden="1" outlineLevel="1" x14ac:dyDescent="0.25">
      <c r="A1884" s="76" t="s">
        <v>2270</v>
      </c>
      <c r="B1884" s="82" t="s">
        <v>2271</v>
      </c>
      <c r="C1884" s="101"/>
      <c r="D1884" s="163"/>
      <c r="E1884" s="164"/>
      <c r="F1884" s="378"/>
      <c r="G1884" s="405"/>
      <c r="H1884" s="378"/>
      <c r="I1884" s="106"/>
      <c r="J1884" s="106"/>
      <c r="K1884" s="106"/>
      <c r="L1884" s="106"/>
    </row>
    <row r="1885" spans="1:12" hidden="1" outlineLevel="1" x14ac:dyDescent="0.25">
      <c r="A1885" s="76" t="s">
        <v>2272</v>
      </c>
      <c r="B1885" s="82" t="s">
        <v>2273</v>
      </c>
      <c r="C1885" s="101"/>
      <c r="D1885" s="163"/>
      <c r="E1885" s="164"/>
      <c r="F1885" s="378"/>
      <c r="G1885" s="405"/>
      <c r="H1885" s="378"/>
      <c r="I1885" s="106"/>
      <c r="J1885" s="106"/>
      <c r="K1885" s="106"/>
      <c r="L1885" s="106"/>
    </row>
    <row r="1886" spans="1:12" hidden="1" outlineLevel="1" x14ac:dyDescent="0.25">
      <c r="A1886" s="76" t="s">
        <v>2274</v>
      </c>
      <c r="B1886" s="82" t="s">
        <v>2275</v>
      </c>
      <c r="C1886" s="101"/>
      <c r="D1886" s="163"/>
      <c r="E1886" s="164"/>
      <c r="F1886" s="378"/>
      <c r="G1886" s="405"/>
      <c r="H1886" s="378"/>
      <c r="I1886" s="106"/>
      <c r="J1886" s="106"/>
      <c r="K1886" s="106"/>
      <c r="L1886" s="106"/>
    </row>
    <row r="1887" spans="1:12" outlineLevel="1" x14ac:dyDescent="0.25">
      <c r="A1887" s="76" t="s">
        <v>2276</v>
      </c>
      <c r="B1887" s="207" t="s">
        <v>143</v>
      </c>
      <c r="C1887" s="101"/>
      <c r="D1887" s="163"/>
      <c r="E1887" s="164"/>
      <c r="F1887" s="378"/>
      <c r="G1887" s="405"/>
      <c r="H1887" s="378"/>
      <c r="I1887" s="106"/>
      <c r="J1887" s="106"/>
      <c r="K1887" s="106"/>
      <c r="L1887" s="106"/>
    </row>
    <row r="1888" spans="1:12" hidden="1" outlineLevel="1" x14ac:dyDescent="0.25">
      <c r="A1888" s="76" t="s">
        <v>2277</v>
      </c>
      <c r="B1888" s="82" t="s">
        <v>2267</v>
      </c>
      <c r="C1888" s="101"/>
      <c r="D1888" s="163"/>
      <c r="E1888" s="164"/>
      <c r="F1888" s="378"/>
      <c r="G1888" s="405"/>
      <c r="H1888" s="378"/>
      <c r="I1888" s="106"/>
      <c r="J1888" s="106"/>
      <c r="K1888" s="106"/>
      <c r="L1888" s="106"/>
    </row>
    <row r="1889" spans="1:12" hidden="1" outlineLevel="1" x14ac:dyDescent="0.25">
      <c r="A1889" s="76" t="s">
        <v>2278</v>
      </c>
      <c r="B1889" s="82" t="s">
        <v>2269</v>
      </c>
      <c r="C1889" s="101"/>
      <c r="D1889" s="163"/>
      <c r="E1889" s="164"/>
      <c r="F1889" s="378"/>
      <c r="G1889" s="405"/>
      <c r="H1889" s="378"/>
      <c r="I1889" s="106"/>
      <c r="J1889" s="106"/>
      <c r="K1889" s="106"/>
      <c r="L1889" s="106"/>
    </row>
    <row r="1890" spans="1:12" hidden="1" outlineLevel="1" x14ac:dyDescent="0.25">
      <c r="A1890" s="76" t="s">
        <v>2279</v>
      </c>
      <c r="B1890" s="82" t="s">
        <v>2271</v>
      </c>
      <c r="C1890" s="101"/>
      <c r="D1890" s="163"/>
      <c r="E1890" s="164"/>
      <c r="F1890" s="378"/>
      <c r="G1890" s="405"/>
      <c r="H1890" s="378"/>
      <c r="I1890" s="106"/>
      <c r="J1890" s="106"/>
      <c r="K1890" s="106"/>
      <c r="L1890" s="106"/>
    </row>
    <row r="1891" spans="1:12" hidden="1" outlineLevel="1" x14ac:dyDescent="0.25">
      <c r="A1891" s="76" t="s">
        <v>2280</v>
      </c>
      <c r="B1891" s="82" t="s">
        <v>2273</v>
      </c>
      <c r="C1891" s="101"/>
      <c r="D1891" s="163"/>
      <c r="E1891" s="164"/>
      <c r="F1891" s="378"/>
      <c r="G1891" s="405"/>
      <c r="H1891" s="378"/>
      <c r="I1891" s="106"/>
      <c r="J1891" s="106"/>
      <c r="K1891" s="106"/>
      <c r="L1891" s="106"/>
    </row>
    <row r="1892" spans="1:12" hidden="1" outlineLevel="1" x14ac:dyDescent="0.25">
      <c r="A1892" s="76" t="s">
        <v>2281</v>
      </c>
      <c r="B1892" s="82" t="s">
        <v>2275</v>
      </c>
      <c r="C1892" s="101"/>
      <c r="D1892" s="163"/>
      <c r="E1892" s="164"/>
      <c r="F1892" s="378"/>
      <c r="G1892" s="405"/>
      <c r="H1892" s="378"/>
      <c r="I1892" s="106"/>
      <c r="J1892" s="106"/>
      <c r="K1892" s="106"/>
      <c r="L1892" s="106"/>
    </row>
    <row r="1893" spans="1:12" outlineLevel="1" x14ac:dyDescent="0.25">
      <c r="A1893" s="76" t="s">
        <v>2282</v>
      </c>
      <c r="B1893" s="77" t="s">
        <v>147</v>
      </c>
      <c r="C1893" s="101"/>
      <c r="D1893" s="163"/>
      <c r="E1893" s="164"/>
      <c r="F1893" s="378"/>
      <c r="G1893" s="405"/>
      <c r="H1893" s="378"/>
      <c r="I1893" s="106"/>
      <c r="J1893" s="106"/>
      <c r="K1893" s="106"/>
      <c r="L1893" s="106"/>
    </row>
    <row r="1894" spans="1:12" hidden="1" outlineLevel="1" x14ac:dyDescent="0.25">
      <c r="A1894" s="76" t="s">
        <v>2283</v>
      </c>
      <c r="B1894" s="82" t="s">
        <v>2267</v>
      </c>
      <c r="C1894" s="101"/>
      <c r="D1894" s="163"/>
      <c r="E1894" s="164"/>
      <c r="F1894" s="378"/>
      <c r="G1894" s="405"/>
      <c r="H1894" s="378"/>
      <c r="I1894" s="106"/>
      <c r="J1894" s="106"/>
      <c r="K1894" s="106"/>
      <c r="L1894" s="106"/>
    </row>
    <row r="1895" spans="1:12" hidden="1" outlineLevel="1" x14ac:dyDescent="0.25">
      <c r="A1895" s="76" t="s">
        <v>2284</v>
      </c>
      <c r="B1895" s="82" t="s">
        <v>2269</v>
      </c>
      <c r="C1895" s="101"/>
      <c r="D1895" s="163"/>
      <c r="E1895" s="164"/>
      <c r="F1895" s="378"/>
      <c r="G1895" s="405"/>
      <c r="H1895" s="378"/>
      <c r="I1895" s="106"/>
      <c r="J1895" s="106"/>
      <c r="K1895" s="106"/>
      <c r="L1895" s="106"/>
    </row>
    <row r="1896" spans="1:12" hidden="1" outlineLevel="1" x14ac:dyDescent="0.25">
      <c r="A1896" s="76" t="s">
        <v>2285</v>
      </c>
      <c r="B1896" s="82" t="s">
        <v>2271</v>
      </c>
      <c r="C1896" s="101"/>
      <c r="D1896" s="163"/>
      <c r="E1896" s="164"/>
      <c r="F1896" s="378"/>
      <c r="G1896" s="405"/>
      <c r="H1896" s="378"/>
      <c r="I1896" s="106"/>
      <c r="J1896" s="106"/>
      <c r="K1896" s="106"/>
      <c r="L1896" s="106"/>
    </row>
    <row r="1897" spans="1:12" hidden="1" outlineLevel="1" x14ac:dyDescent="0.25">
      <c r="A1897" s="76" t="s">
        <v>2286</v>
      </c>
      <c r="B1897" s="82" t="s">
        <v>2273</v>
      </c>
      <c r="C1897" s="101"/>
      <c r="D1897" s="163"/>
      <c r="E1897" s="164"/>
      <c r="F1897" s="378"/>
      <c r="G1897" s="405"/>
      <c r="H1897" s="378"/>
      <c r="I1897" s="106"/>
      <c r="J1897" s="106"/>
      <c r="K1897" s="106"/>
      <c r="L1897" s="106"/>
    </row>
    <row r="1898" spans="1:12" hidden="1" outlineLevel="1" x14ac:dyDescent="0.25">
      <c r="A1898" s="76" t="s">
        <v>2287</v>
      </c>
      <c r="B1898" s="82" t="s">
        <v>2275</v>
      </c>
      <c r="C1898" s="101"/>
      <c r="D1898" s="163"/>
      <c r="E1898" s="164"/>
      <c r="F1898" s="378"/>
      <c r="G1898" s="405"/>
      <c r="H1898" s="378"/>
      <c r="I1898" s="106"/>
      <c r="J1898" s="106"/>
      <c r="K1898" s="106"/>
      <c r="L1898" s="106"/>
    </row>
    <row r="1899" spans="1:12" outlineLevel="1" x14ac:dyDescent="0.25">
      <c r="A1899" s="76" t="s">
        <v>2288</v>
      </c>
      <c r="B1899" s="77" t="s">
        <v>1304</v>
      </c>
      <c r="C1899" s="101"/>
      <c r="D1899" s="163"/>
      <c r="E1899" s="164"/>
      <c r="F1899" s="378"/>
      <c r="G1899" s="405"/>
      <c r="H1899" s="378"/>
      <c r="I1899" s="106"/>
      <c r="J1899" s="106"/>
      <c r="K1899" s="106"/>
      <c r="L1899" s="106"/>
    </row>
    <row r="1900" spans="1:12" hidden="1" outlineLevel="1" x14ac:dyDescent="0.25">
      <c r="A1900" s="76" t="s">
        <v>2289</v>
      </c>
      <c r="B1900" s="82" t="s">
        <v>2267</v>
      </c>
      <c r="C1900" s="101"/>
      <c r="D1900" s="163"/>
      <c r="E1900" s="164"/>
      <c r="F1900" s="378"/>
      <c r="G1900" s="405"/>
      <c r="H1900" s="378"/>
      <c r="I1900" s="106"/>
      <c r="J1900" s="106"/>
      <c r="K1900" s="106"/>
      <c r="L1900" s="106"/>
    </row>
    <row r="1901" spans="1:12" hidden="1" outlineLevel="1" x14ac:dyDescent="0.25">
      <c r="A1901" s="76" t="s">
        <v>2290</v>
      </c>
      <c r="B1901" s="82" t="s">
        <v>2269</v>
      </c>
      <c r="C1901" s="101"/>
      <c r="D1901" s="163"/>
      <c r="E1901" s="164"/>
      <c r="F1901" s="378"/>
      <c r="G1901" s="405"/>
      <c r="H1901" s="378"/>
      <c r="I1901" s="106"/>
      <c r="J1901" s="106"/>
      <c r="K1901" s="106"/>
      <c r="L1901" s="106"/>
    </row>
    <row r="1902" spans="1:12" hidden="1" outlineLevel="1" x14ac:dyDescent="0.25">
      <c r="A1902" s="76" t="s">
        <v>2291</v>
      </c>
      <c r="B1902" s="82" t="s">
        <v>2271</v>
      </c>
      <c r="C1902" s="101"/>
      <c r="D1902" s="163"/>
      <c r="E1902" s="164"/>
      <c r="F1902" s="378"/>
      <c r="G1902" s="405"/>
      <c r="H1902" s="378"/>
      <c r="I1902" s="106"/>
      <c r="J1902" s="106"/>
      <c r="K1902" s="106"/>
      <c r="L1902" s="106"/>
    </row>
    <row r="1903" spans="1:12" hidden="1" outlineLevel="1" x14ac:dyDescent="0.25">
      <c r="A1903" s="76" t="s">
        <v>2292</v>
      </c>
      <c r="B1903" s="82" t="s">
        <v>2273</v>
      </c>
      <c r="C1903" s="101"/>
      <c r="D1903" s="163"/>
      <c r="E1903" s="164"/>
      <c r="F1903" s="378"/>
      <c r="G1903" s="405"/>
      <c r="H1903" s="378"/>
      <c r="I1903" s="106"/>
      <c r="J1903" s="106"/>
      <c r="K1903" s="106"/>
      <c r="L1903" s="106"/>
    </row>
    <row r="1904" spans="1:12" hidden="1" outlineLevel="1" x14ac:dyDescent="0.25">
      <c r="A1904" s="76" t="s">
        <v>2293</v>
      </c>
      <c r="B1904" s="82" t="s">
        <v>2275</v>
      </c>
      <c r="C1904" s="101"/>
      <c r="D1904" s="163"/>
      <c r="E1904" s="164"/>
      <c r="F1904" s="378"/>
      <c r="G1904" s="405"/>
      <c r="H1904" s="378"/>
      <c r="I1904" s="106"/>
      <c r="J1904" s="106"/>
      <c r="K1904" s="106"/>
      <c r="L1904" s="106"/>
    </row>
    <row r="1905" spans="1:12" outlineLevel="1" x14ac:dyDescent="0.25">
      <c r="A1905" s="76" t="s">
        <v>2294</v>
      </c>
      <c r="B1905" s="77" t="s">
        <v>1311</v>
      </c>
      <c r="C1905" s="101"/>
      <c r="D1905" s="163"/>
      <c r="E1905" s="164"/>
      <c r="F1905" s="378"/>
      <c r="G1905" s="405"/>
      <c r="H1905" s="378"/>
      <c r="I1905" s="106"/>
      <c r="J1905" s="106"/>
      <c r="K1905" s="106"/>
      <c r="L1905" s="106"/>
    </row>
    <row r="1906" spans="1:12" hidden="1" outlineLevel="1" x14ac:dyDescent="0.25">
      <c r="A1906" s="76" t="s">
        <v>2295</v>
      </c>
      <c r="B1906" s="82" t="s">
        <v>2267</v>
      </c>
      <c r="C1906" s="101"/>
      <c r="D1906" s="163"/>
      <c r="E1906" s="164"/>
      <c r="F1906" s="378"/>
      <c r="G1906" s="405"/>
      <c r="H1906" s="378"/>
      <c r="I1906" s="106"/>
      <c r="J1906" s="106"/>
      <c r="K1906" s="106"/>
      <c r="L1906" s="106"/>
    </row>
    <row r="1907" spans="1:12" hidden="1" outlineLevel="1" x14ac:dyDescent="0.25">
      <c r="A1907" s="76" t="s">
        <v>2296</v>
      </c>
      <c r="B1907" s="82" t="s">
        <v>2269</v>
      </c>
      <c r="C1907" s="101"/>
      <c r="D1907" s="163"/>
      <c r="E1907" s="164"/>
      <c r="F1907" s="378"/>
      <c r="G1907" s="405"/>
      <c r="H1907" s="378"/>
      <c r="I1907" s="106"/>
      <c r="J1907" s="106"/>
      <c r="K1907" s="106"/>
      <c r="L1907" s="106"/>
    </row>
    <row r="1908" spans="1:12" hidden="1" outlineLevel="1" x14ac:dyDescent="0.25">
      <c r="A1908" s="76" t="s">
        <v>2297</v>
      </c>
      <c r="B1908" s="82" t="s">
        <v>2271</v>
      </c>
      <c r="C1908" s="101"/>
      <c r="D1908" s="163"/>
      <c r="E1908" s="164"/>
      <c r="F1908" s="378"/>
      <c r="G1908" s="405"/>
      <c r="H1908" s="378"/>
      <c r="I1908" s="106"/>
      <c r="J1908" s="106"/>
      <c r="K1908" s="106"/>
      <c r="L1908" s="106"/>
    </row>
    <row r="1909" spans="1:12" hidden="1" outlineLevel="1" x14ac:dyDescent="0.25">
      <c r="A1909" s="76" t="s">
        <v>2298</v>
      </c>
      <c r="B1909" s="82" t="s">
        <v>2273</v>
      </c>
      <c r="C1909" s="101"/>
      <c r="D1909" s="163"/>
      <c r="E1909" s="164"/>
      <c r="F1909" s="378"/>
      <c r="G1909" s="405"/>
      <c r="H1909" s="378"/>
      <c r="I1909" s="106"/>
      <c r="J1909" s="106"/>
      <c r="K1909" s="106"/>
      <c r="L1909" s="106"/>
    </row>
    <row r="1910" spans="1:12" hidden="1" outlineLevel="1" x14ac:dyDescent="0.25">
      <c r="A1910" s="76" t="s">
        <v>2299</v>
      </c>
      <c r="B1910" s="82" t="s">
        <v>2275</v>
      </c>
      <c r="C1910" s="101"/>
      <c r="D1910" s="163"/>
      <c r="E1910" s="164"/>
      <c r="F1910" s="378"/>
      <c r="G1910" s="405"/>
      <c r="H1910" s="378"/>
      <c r="I1910" s="106"/>
      <c r="J1910" s="106"/>
      <c r="K1910" s="106"/>
      <c r="L1910" s="106"/>
    </row>
    <row r="1911" spans="1:12" outlineLevel="1" x14ac:dyDescent="0.25">
      <c r="A1911" s="76" t="s">
        <v>2300</v>
      </c>
      <c r="B1911" s="77" t="s">
        <v>1318</v>
      </c>
      <c r="C1911" s="101"/>
      <c r="D1911" s="163"/>
      <c r="E1911" s="164"/>
      <c r="F1911" s="378"/>
      <c r="G1911" s="405"/>
      <c r="H1911" s="378"/>
      <c r="I1911" s="106"/>
      <c r="J1911" s="106"/>
      <c r="K1911" s="106"/>
      <c r="L1911" s="106"/>
    </row>
    <row r="1912" spans="1:12" hidden="1" outlineLevel="1" x14ac:dyDescent="0.25">
      <c r="A1912" s="76" t="s">
        <v>2301</v>
      </c>
      <c r="B1912" s="82" t="s">
        <v>2267</v>
      </c>
      <c r="C1912" s="101"/>
      <c r="D1912" s="163"/>
      <c r="E1912" s="164"/>
      <c r="F1912" s="378"/>
      <c r="G1912" s="405"/>
      <c r="H1912" s="378"/>
      <c r="I1912" s="106"/>
      <c r="J1912" s="106"/>
      <c r="K1912" s="106"/>
      <c r="L1912" s="106"/>
    </row>
    <row r="1913" spans="1:12" hidden="1" outlineLevel="1" x14ac:dyDescent="0.25">
      <c r="A1913" s="76" t="s">
        <v>2302</v>
      </c>
      <c r="B1913" s="82" t="s">
        <v>2269</v>
      </c>
      <c r="C1913" s="101"/>
      <c r="D1913" s="163"/>
      <c r="E1913" s="164"/>
      <c r="F1913" s="378"/>
      <c r="G1913" s="405"/>
      <c r="H1913" s="378"/>
      <c r="I1913" s="106"/>
      <c r="J1913" s="106"/>
      <c r="K1913" s="106"/>
      <c r="L1913" s="106"/>
    </row>
    <row r="1914" spans="1:12" hidden="1" outlineLevel="1" x14ac:dyDescent="0.25">
      <c r="A1914" s="76" t="s">
        <v>2303</v>
      </c>
      <c r="B1914" s="82" t="s">
        <v>2271</v>
      </c>
      <c r="C1914" s="101"/>
      <c r="D1914" s="163"/>
      <c r="E1914" s="164"/>
      <c r="F1914" s="378"/>
      <c r="G1914" s="405"/>
      <c r="H1914" s="378"/>
      <c r="I1914" s="106"/>
      <c r="J1914" s="106"/>
      <c r="K1914" s="106"/>
      <c r="L1914" s="106"/>
    </row>
    <row r="1915" spans="1:12" hidden="1" outlineLevel="1" x14ac:dyDescent="0.25">
      <c r="A1915" s="76" t="s">
        <v>2304</v>
      </c>
      <c r="B1915" s="82" t="s">
        <v>2273</v>
      </c>
      <c r="C1915" s="101"/>
      <c r="D1915" s="163"/>
      <c r="E1915" s="164"/>
      <c r="F1915" s="378"/>
      <c r="G1915" s="405"/>
      <c r="H1915" s="378"/>
      <c r="I1915" s="106"/>
      <c r="J1915" s="106"/>
      <c r="K1915" s="106"/>
      <c r="L1915" s="106"/>
    </row>
    <row r="1916" spans="1:12" hidden="1" outlineLevel="1" x14ac:dyDescent="0.25">
      <c r="A1916" s="76" t="s">
        <v>2305</v>
      </c>
      <c r="B1916" s="82" t="s">
        <v>2275</v>
      </c>
      <c r="C1916" s="101"/>
      <c r="D1916" s="163"/>
      <c r="E1916" s="164"/>
      <c r="F1916" s="378"/>
      <c r="G1916" s="405"/>
      <c r="H1916" s="378"/>
      <c r="I1916" s="106"/>
      <c r="J1916" s="106"/>
      <c r="K1916" s="106"/>
      <c r="L1916" s="106"/>
    </row>
    <row r="1917" spans="1:12" outlineLevel="1" x14ac:dyDescent="0.25">
      <c r="A1917" s="76" t="s">
        <v>2306</v>
      </c>
      <c r="B1917" s="77" t="s">
        <v>1325</v>
      </c>
      <c r="C1917" s="101"/>
      <c r="D1917" s="163"/>
      <c r="E1917" s="164"/>
      <c r="F1917" s="378"/>
      <c r="G1917" s="405"/>
      <c r="H1917" s="378"/>
      <c r="I1917" s="106"/>
      <c r="J1917" s="106"/>
      <c r="K1917" s="106"/>
      <c r="L1917" s="106"/>
    </row>
    <row r="1918" spans="1:12" hidden="1" outlineLevel="1" x14ac:dyDescent="0.25">
      <c r="A1918" s="76" t="s">
        <v>2307</v>
      </c>
      <c r="B1918" s="82" t="s">
        <v>2267</v>
      </c>
      <c r="C1918" s="101"/>
      <c r="D1918" s="163"/>
      <c r="E1918" s="164"/>
      <c r="F1918" s="378"/>
      <c r="G1918" s="405"/>
      <c r="H1918" s="378"/>
      <c r="I1918" s="106"/>
      <c r="J1918" s="106"/>
      <c r="K1918" s="106"/>
      <c r="L1918" s="106"/>
    </row>
    <row r="1919" spans="1:12" hidden="1" outlineLevel="1" x14ac:dyDescent="0.25">
      <c r="A1919" s="76" t="s">
        <v>2308</v>
      </c>
      <c r="B1919" s="82" t="s">
        <v>2269</v>
      </c>
      <c r="C1919" s="101"/>
      <c r="D1919" s="163"/>
      <c r="E1919" s="164"/>
      <c r="F1919" s="378"/>
      <c r="G1919" s="405"/>
      <c r="H1919" s="378"/>
      <c r="I1919" s="106"/>
      <c r="J1919" s="106"/>
      <c r="K1919" s="106"/>
      <c r="L1919" s="106"/>
    </row>
    <row r="1920" spans="1:12" hidden="1" outlineLevel="1" x14ac:dyDescent="0.25">
      <c r="A1920" s="76" t="s">
        <v>2309</v>
      </c>
      <c r="B1920" s="82" t="s">
        <v>2271</v>
      </c>
      <c r="C1920" s="101"/>
      <c r="D1920" s="163"/>
      <c r="E1920" s="164"/>
      <c r="F1920" s="378"/>
      <c r="G1920" s="405"/>
      <c r="H1920" s="378"/>
      <c r="I1920" s="106"/>
      <c r="J1920" s="106"/>
      <c r="K1920" s="106"/>
      <c r="L1920" s="106"/>
    </row>
    <row r="1921" spans="1:12" hidden="1" outlineLevel="1" x14ac:dyDescent="0.25">
      <c r="A1921" s="76" t="s">
        <v>2310</v>
      </c>
      <c r="B1921" s="82" t="s">
        <v>2273</v>
      </c>
      <c r="C1921" s="101"/>
      <c r="D1921" s="163"/>
      <c r="E1921" s="164"/>
      <c r="F1921" s="378"/>
      <c r="G1921" s="405"/>
      <c r="H1921" s="378"/>
      <c r="I1921" s="106"/>
      <c r="J1921" s="106"/>
      <c r="K1921" s="106"/>
      <c r="L1921" s="106"/>
    </row>
    <row r="1922" spans="1:12" hidden="1" outlineLevel="1" x14ac:dyDescent="0.25">
      <c r="A1922" s="76" t="s">
        <v>2311</v>
      </c>
      <c r="B1922" s="82" t="s">
        <v>2275</v>
      </c>
      <c r="C1922" s="101"/>
      <c r="D1922" s="163"/>
      <c r="E1922" s="164"/>
      <c r="F1922" s="378"/>
      <c r="G1922" s="405"/>
      <c r="H1922" s="378"/>
      <c r="I1922" s="106"/>
      <c r="J1922" s="106"/>
      <c r="K1922" s="106"/>
      <c r="L1922" s="106"/>
    </row>
    <row r="1923" spans="1:12" outlineLevel="1" x14ac:dyDescent="0.25">
      <c r="A1923" s="76" t="s">
        <v>2312</v>
      </c>
      <c r="B1923" s="77" t="s">
        <v>155</v>
      </c>
      <c r="C1923" s="101"/>
      <c r="D1923" s="163"/>
      <c r="E1923" s="164"/>
      <c r="F1923" s="378"/>
      <c r="G1923" s="405"/>
      <c r="H1923" s="378"/>
      <c r="I1923" s="106"/>
      <c r="J1923" s="106"/>
      <c r="K1923" s="106"/>
      <c r="L1923" s="106"/>
    </row>
    <row r="1924" spans="1:12" hidden="1" outlineLevel="1" x14ac:dyDescent="0.25">
      <c r="A1924" s="76" t="s">
        <v>2313</v>
      </c>
      <c r="B1924" s="82" t="s">
        <v>2267</v>
      </c>
      <c r="C1924" s="101"/>
      <c r="D1924" s="163"/>
      <c r="E1924" s="164"/>
      <c r="F1924" s="378"/>
      <c r="G1924" s="405"/>
      <c r="H1924" s="378"/>
      <c r="I1924" s="106"/>
      <c r="J1924" s="106"/>
      <c r="K1924" s="106"/>
      <c r="L1924" s="106"/>
    </row>
    <row r="1925" spans="1:12" hidden="1" outlineLevel="1" x14ac:dyDescent="0.25">
      <c r="A1925" s="76" t="s">
        <v>2314</v>
      </c>
      <c r="B1925" s="82" t="s">
        <v>2269</v>
      </c>
      <c r="C1925" s="101"/>
      <c r="D1925" s="163"/>
      <c r="E1925" s="164"/>
      <c r="F1925" s="378"/>
      <c r="G1925" s="405"/>
      <c r="H1925" s="378"/>
      <c r="I1925" s="106"/>
      <c r="J1925" s="106"/>
      <c r="K1925" s="106"/>
      <c r="L1925" s="106"/>
    </row>
    <row r="1926" spans="1:12" hidden="1" outlineLevel="1" x14ac:dyDescent="0.25">
      <c r="A1926" s="76" t="s">
        <v>2315</v>
      </c>
      <c r="B1926" s="82" t="s">
        <v>2271</v>
      </c>
      <c r="C1926" s="101"/>
      <c r="D1926" s="163"/>
      <c r="E1926" s="164"/>
      <c r="F1926" s="378"/>
      <c r="G1926" s="405"/>
      <c r="H1926" s="378"/>
      <c r="I1926" s="106"/>
      <c r="J1926" s="106"/>
      <c r="K1926" s="106"/>
      <c r="L1926" s="106"/>
    </row>
    <row r="1927" spans="1:12" hidden="1" outlineLevel="1" x14ac:dyDescent="0.25">
      <c r="A1927" s="76" t="s">
        <v>2316</v>
      </c>
      <c r="B1927" s="82" t="s">
        <v>2273</v>
      </c>
      <c r="C1927" s="101"/>
      <c r="D1927" s="163"/>
      <c r="E1927" s="164"/>
      <c r="F1927" s="378"/>
      <c r="G1927" s="405"/>
      <c r="H1927" s="378"/>
      <c r="I1927" s="106"/>
      <c r="J1927" s="106"/>
      <c r="K1927" s="106"/>
      <c r="L1927" s="106"/>
    </row>
    <row r="1928" spans="1:12" hidden="1" outlineLevel="1" x14ac:dyDescent="0.25">
      <c r="A1928" s="76" t="s">
        <v>2317</v>
      </c>
      <c r="B1928" s="82" t="s">
        <v>2275</v>
      </c>
      <c r="C1928" s="101"/>
      <c r="D1928" s="163"/>
      <c r="E1928" s="164"/>
      <c r="F1928" s="378"/>
      <c r="G1928" s="405"/>
      <c r="H1928" s="378"/>
      <c r="I1928" s="106"/>
      <c r="J1928" s="106"/>
      <c r="K1928" s="106"/>
      <c r="L1928" s="106"/>
    </row>
    <row r="1929" spans="1:12" outlineLevel="1" x14ac:dyDescent="0.25">
      <c r="A1929" s="76" t="s">
        <v>2318</v>
      </c>
      <c r="B1929" s="77" t="s">
        <v>159</v>
      </c>
      <c r="C1929" s="101"/>
      <c r="D1929" s="163"/>
      <c r="E1929" s="164"/>
      <c r="F1929" s="378"/>
      <c r="G1929" s="405"/>
      <c r="H1929" s="378"/>
      <c r="I1929" s="106"/>
      <c r="J1929" s="106"/>
      <c r="K1929" s="106"/>
      <c r="L1929" s="106"/>
    </row>
    <row r="1930" spans="1:12" hidden="1" outlineLevel="1" x14ac:dyDescent="0.25">
      <c r="A1930" s="76" t="s">
        <v>2319</v>
      </c>
      <c r="B1930" s="82" t="s">
        <v>2267</v>
      </c>
      <c r="C1930" s="101"/>
      <c r="D1930" s="163"/>
      <c r="E1930" s="164"/>
      <c r="F1930" s="378"/>
      <c r="G1930" s="405"/>
      <c r="H1930" s="378"/>
      <c r="I1930" s="106"/>
      <c r="J1930" s="106"/>
      <c r="K1930" s="106"/>
      <c r="L1930" s="106"/>
    </row>
    <row r="1931" spans="1:12" hidden="1" outlineLevel="1" x14ac:dyDescent="0.25">
      <c r="A1931" s="76" t="s">
        <v>2320</v>
      </c>
      <c r="B1931" s="82" t="s">
        <v>2269</v>
      </c>
      <c r="C1931" s="101"/>
      <c r="D1931" s="163"/>
      <c r="E1931" s="164"/>
      <c r="F1931" s="378"/>
      <c r="G1931" s="405"/>
      <c r="H1931" s="378"/>
      <c r="I1931" s="106"/>
      <c r="J1931" s="106"/>
      <c r="K1931" s="106"/>
      <c r="L1931" s="106"/>
    </row>
    <row r="1932" spans="1:12" hidden="1" outlineLevel="1" x14ac:dyDescent="0.25">
      <c r="A1932" s="76" t="s">
        <v>2321</v>
      </c>
      <c r="B1932" s="82" t="s">
        <v>2271</v>
      </c>
      <c r="C1932" s="101"/>
      <c r="D1932" s="163"/>
      <c r="E1932" s="164"/>
      <c r="F1932" s="378"/>
      <c r="G1932" s="405"/>
      <c r="H1932" s="378"/>
      <c r="I1932" s="106"/>
      <c r="J1932" s="106"/>
      <c r="K1932" s="106"/>
      <c r="L1932" s="106"/>
    </row>
    <row r="1933" spans="1:12" hidden="1" outlineLevel="1" x14ac:dyDescent="0.25">
      <c r="A1933" s="76" t="s">
        <v>2322</v>
      </c>
      <c r="B1933" s="82" t="s">
        <v>2273</v>
      </c>
      <c r="C1933" s="101"/>
      <c r="D1933" s="163"/>
      <c r="E1933" s="164"/>
      <c r="F1933" s="378"/>
      <c r="G1933" s="405"/>
      <c r="H1933" s="378"/>
      <c r="I1933" s="106"/>
      <c r="J1933" s="106"/>
      <c r="K1933" s="106"/>
      <c r="L1933" s="106"/>
    </row>
    <row r="1934" spans="1:12" hidden="1" outlineLevel="1" x14ac:dyDescent="0.25">
      <c r="A1934" s="76" t="s">
        <v>2323</v>
      </c>
      <c r="B1934" s="82" t="s">
        <v>2275</v>
      </c>
      <c r="C1934" s="101"/>
      <c r="D1934" s="163"/>
      <c r="E1934" s="164"/>
      <c r="F1934" s="378"/>
      <c r="G1934" s="405"/>
      <c r="H1934" s="378"/>
      <c r="I1934" s="106"/>
      <c r="J1934" s="106"/>
      <c r="K1934" s="106"/>
      <c r="L1934" s="106"/>
    </row>
    <row r="1935" spans="1:12" collapsed="1" x14ac:dyDescent="0.25">
      <c r="A1935" s="69" t="s">
        <v>2324</v>
      </c>
      <c r="B1935" s="70" t="s">
        <v>1344</v>
      </c>
      <c r="C1935" s="107"/>
      <c r="D1935" s="165"/>
      <c r="E1935" s="166"/>
      <c r="F1935" s="395"/>
      <c r="G1935" s="408"/>
      <c r="H1935" s="395"/>
      <c r="I1935" s="109"/>
      <c r="J1935" s="109"/>
      <c r="K1935" s="109"/>
      <c r="L1935" s="109"/>
    </row>
    <row r="1936" spans="1:12" outlineLevel="1" x14ac:dyDescent="0.25">
      <c r="A1936" s="76" t="s">
        <v>2325</v>
      </c>
      <c r="B1936" s="77" t="s">
        <v>137</v>
      </c>
      <c r="C1936" s="101"/>
      <c r="D1936" s="163"/>
      <c r="E1936" s="164"/>
      <c r="F1936" s="378"/>
      <c r="G1936" s="405"/>
      <c r="H1936" s="378"/>
      <c r="I1936" s="106"/>
      <c r="J1936" s="106"/>
      <c r="K1936" s="106"/>
      <c r="L1936" s="106"/>
    </row>
    <row r="1937" spans="1:12" hidden="1" outlineLevel="1" x14ac:dyDescent="0.25">
      <c r="A1937" s="76" t="s">
        <v>2326</v>
      </c>
      <c r="B1937" s="82" t="s">
        <v>2267</v>
      </c>
      <c r="C1937" s="101"/>
      <c r="D1937" s="163"/>
      <c r="E1937" s="164"/>
      <c r="F1937" s="378"/>
      <c r="G1937" s="405"/>
      <c r="H1937" s="378"/>
      <c r="I1937" s="106"/>
      <c r="J1937" s="106"/>
      <c r="K1937" s="106"/>
      <c r="L1937" s="106"/>
    </row>
    <row r="1938" spans="1:12" hidden="1" outlineLevel="1" x14ac:dyDescent="0.25">
      <c r="A1938" s="76" t="s">
        <v>2327</v>
      </c>
      <c r="B1938" s="82" t="s">
        <v>2269</v>
      </c>
      <c r="C1938" s="101"/>
      <c r="D1938" s="163"/>
      <c r="E1938" s="164"/>
      <c r="F1938" s="378"/>
      <c r="G1938" s="405"/>
      <c r="H1938" s="378"/>
      <c r="I1938" s="106"/>
      <c r="J1938" s="106"/>
      <c r="K1938" s="106"/>
      <c r="L1938" s="106"/>
    </row>
    <row r="1939" spans="1:12" hidden="1" outlineLevel="1" x14ac:dyDescent="0.25">
      <c r="A1939" s="76" t="s">
        <v>2328</v>
      </c>
      <c r="B1939" s="82" t="s">
        <v>2271</v>
      </c>
      <c r="C1939" s="101"/>
      <c r="D1939" s="163"/>
      <c r="E1939" s="164"/>
      <c r="F1939" s="378"/>
      <c r="G1939" s="405"/>
      <c r="H1939" s="378"/>
      <c r="I1939" s="106"/>
      <c r="J1939" s="106"/>
      <c r="K1939" s="106"/>
      <c r="L1939" s="106"/>
    </row>
    <row r="1940" spans="1:12" hidden="1" outlineLevel="1" x14ac:dyDescent="0.25">
      <c r="A1940" s="76" t="s">
        <v>2329</v>
      </c>
      <c r="B1940" s="82" t="s">
        <v>2273</v>
      </c>
      <c r="C1940" s="101"/>
      <c r="D1940" s="163"/>
      <c r="E1940" s="164"/>
      <c r="F1940" s="378"/>
      <c r="G1940" s="405"/>
      <c r="H1940" s="378"/>
      <c r="I1940" s="106"/>
      <c r="J1940" s="106"/>
      <c r="K1940" s="106"/>
      <c r="L1940" s="106"/>
    </row>
    <row r="1941" spans="1:12" hidden="1" outlineLevel="1" x14ac:dyDescent="0.25">
      <c r="A1941" s="76" t="s">
        <v>2330</v>
      </c>
      <c r="B1941" s="82" t="s">
        <v>2275</v>
      </c>
      <c r="C1941" s="101"/>
      <c r="D1941" s="163"/>
      <c r="E1941" s="164"/>
      <c r="F1941" s="378"/>
      <c r="G1941" s="405"/>
      <c r="H1941" s="378"/>
      <c r="I1941" s="106"/>
      <c r="J1941" s="106"/>
      <c r="K1941" s="106"/>
      <c r="L1941" s="106"/>
    </row>
    <row r="1942" spans="1:12" outlineLevel="1" x14ac:dyDescent="0.25">
      <c r="A1942" s="76" t="s">
        <v>2331</v>
      </c>
      <c r="B1942" s="207" t="s">
        <v>143</v>
      </c>
      <c r="C1942" s="101"/>
      <c r="D1942" s="163"/>
      <c r="E1942" s="164"/>
      <c r="F1942" s="378"/>
      <c r="G1942" s="405"/>
      <c r="H1942" s="378"/>
      <c r="I1942" s="106"/>
      <c r="J1942" s="106"/>
      <c r="K1942" s="106"/>
      <c r="L1942" s="106"/>
    </row>
    <row r="1943" spans="1:12" hidden="1" outlineLevel="1" x14ac:dyDescent="0.25">
      <c r="A1943" s="76" t="s">
        <v>2332</v>
      </c>
      <c r="B1943" s="82" t="s">
        <v>2267</v>
      </c>
      <c r="C1943" s="101"/>
      <c r="D1943" s="163"/>
      <c r="E1943" s="164"/>
      <c r="F1943" s="378"/>
      <c r="G1943" s="405"/>
      <c r="H1943" s="378"/>
      <c r="I1943" s="106"/>
      <c r="J1943" s="106"/>
      <c r="K1943" s="106"/>
      <c r="L1943" s="106"/>
    </row>
    <row r="1944" spans="1:12" hidden="1" outlineLevel="1" x14ac:dyDescent="0.25">
      <c r="A1944" s="76" t="s">
        <v>2333</v>
      </c>
      <c r="B1944" s="82" t="s">
        <v>2269</v>
      </c>
      <c r="C1944" s="101"/>
      <c r="D1944" s="163"/>
      <c r="E1944" s="164"/>
      <c r="F1944" s="378"/>
      <c r="G1944" s="405"/>
      <c r="H1944" s="378"/>
      <c r="I1944" s="106"/>
      <c r="J1944" s="106"/>
      <c r="K1944" s="106"/>
      <c r="L1944" s="106"/>
    </row>
    <row r="1945" spans="1:12" hidden="1" outlineLevel="1" x14ac:dyDescent="0.25">
      <c r="A1945" s="76" t="s">
        <v>2334</v>
      </c>
      <c r="B1945" s="82" t="s">
        <v>2271</v>
      </c>
      <c r="C1945" s="101"/>
      <c r="D1945" s="163"/>
      <c r="E1945" s="164"/>
      <c r="F1945" s="378"/>
      <c r="G1945" s="405"/>
      <c r="H1945" s="378"/>
      <c r="I1945" s="106"/>
      <c r="J1945" s="106"/>
      <c r="K1945" s="106"/>
      <c r="L1945" s="106"/>
    </row>
    <row r="1946" spans="1:12" hidden="1" outlineLevel="1" x14ac:dyDescent="0.25">
      <c r="A1946" s="76" t="s">
        <v>2335</v>
      </c>
      <c r="B1946" s="82" t="s">
        <v>2273</v>
      </c>
      <c r="C1946" s="101"/>
      <c r="D1946" s="163"/>
      <c r="E1946" s="164"/>
      <c r="F1946" s="378"/>
      <c r="G1946" s="405"/>
      <c r="H1946" s="378"/>
      <c r="I1946" s="106"/>
      <c r="J1946" s="106"/>
      <c r="K1946" s="106"/>
      <c r="L1946" s="106"/>
    </row>
    <row r="1947" spans="1:12" hidden="1" outlineLevel="1" x14ac:dyDescent="0.25">
      <c r="A1947" s="76" t="s">
        <v>2336</v>
      </c>
      <c r="B1947" s="82" t="s">
        <v>2275</v>
      </c>
      <c r="C1947" s="101"/>
      <c r="D1947" s="163"/>
      <c r="E1947" s="164"/>
      <c r="F1947" s="378"/>
      <c r="G1947" s="405"/>
      <c r="H1947" s="378"/>
      <c r="I1947" s="106"/>
      <c r="J1947" s="106"/>
      <c r="K1947" s="106"/>
      <c r="L1947" s="106"/>
    </row>
    <row r="1948" spans="1:12" outlineLevel="1" x14ac:dyDescent="0.25">
      <c r="A1948" s="76" t="s">
        <v>2337</v>
      </c>
      <c r="B1948" s="77" t="s">
        <v>147</v>
      </c>
      <c r="C1948" s="101"/>
      <c r="D1948" s="163"/>
      <c r="E1948" s="164"/>
      <c r="F1948" s="378"/>
      <c r="G1948" s="405"/>
      <c r="H1948" s="378"/>
      <c r="I1948" s="106"/>
      <c r="J1948" s="106"/>
      <c r="K1948" s="106"/>
      <c r="L1948" s="106"/>
    </row>
    <row r="1949" spans="1:12" hidden="1" outlineLevel="1" x14ac:dyDescent="0.25">
      <c r="A1949" s="76" t="s">
        <v>2338</v>
      </c>
      <c r="B1949" s="82" t="s">
        <v>2267</v>
      </c>
      <c r="C1949" s="101"/>
      <c r="D1949" s="163"/>
      <c r="E1949" s="164"/>
      <c r="F1949" s="378"/>
      <c r="G1949" s="405"/>
      <c r="H1949" s="378"/>
      <c r="I1949" s="106"/>
      <c r="J1949" s="106"/>
      <c r="K1949" s="106"/>
      <c r="L1949" s="106"/>
    </row>
    <row r="1950" spans="1:12" hidden="1" outlineLevel="1" x14ac:dyDescent="0.25">
      <c r="A1950" s="76" t="s">
        <v>2339</v>
      </c>
      <c r="B1950" s="82" t="s">
        <v>2269</v>
      </c>
      <c r="C1950" s="101"/>
      <c r="D1950" s="163"/>
      <c r="E1950" s="164"/>
      <c r="F1950" s="378"/>
      <c r="G1950" s="405"/>
      <c r="H1950" s="378"/>
      <c r="I1950" s="106"/>
      <c r="J1950" s="106"/>
      <c r="K1950" s="106"/>
      <c r="L1950" s="106"/>
    </row>
    <row r="1951" spans="1:12" hidden="1" outlineLevel="1" x14ac:dyDescent="0.25">
      <c r="A1951" s="76" t="s">
        <v>2340</v>
      </c>
      <c r="B1951" s="82" t="s">
        <v>2271</v>
      </c>
      <c r="C1951" s="101"/>
      <c r="D1951" s="163"/>
      <c r="E1951" s="164"/>
      <c r="F1951" s="378"/>
      <c r="G1951" s="405"/>
      <c r="H1951" s="378"/>
      <c r="I1951" s="106"/>
      <c r="J1951" s="106"/>
      <c r="K1951" s="106"/>
      <c r="L1951" s="106"/>
    </row>
    <row r="1952" spans="1:12" hidden="1" outlineLevel="1" x14ac:dyDescent="0.25">
      <c r="A1952" s="76" t="s">
        <v>2341</v>
      </c>
      <c r="B1952" s="82" t="s">
        <v>2273</v>
      </c>
      <c r="C1952" s="101"/>
      <c r="D1952" s="163"/>
      <c r="E1952" s="164"/>
      <c r="F1952" s="378"/>
      <c r="G1952" s="405"/>
      <c r="H1952" s="378"/>
      <c r="I1952" s="106"/>
      <c r="J1952" s="106"/>
      <c r="K1952" s="106"/>
      <c r="L1952" s="106"/>
    </row>
    <row r="1953" spans="1:12" hidden="1" outlineLevel="1" x14ac:dyDescent="0.25">
      <c r="A1953" s="76" t="s">
        <v>2342</v>
      </c>
      <c r="B1953" s="82" t="s">
        <v>2275</v>
      </c>
      <c r="C1953" s="101"/>
      <c r="D1953" s="163"/>
      <c r="E1953" s="164"/>
      <c r="F1953" s="378"/>
      <c r="G1953" s="405"/>
      <c r="H1953" s="378"/>
      <c r="I1953" s="106"/>
      <c r="J1953" s="106"/>
      <c r="K1953" s="106"/>
      <c r="L1953" s="106"/>
    </row>
    <row r="1954" spans="1:12" outlineLevel="1" x14ac:dyDescent="0.25">
      <c r="A1954" s="76" t="s">
        <v>2343</v>
      </c>
      <c r="B1954" s="77" t="s">
        <v>1304</v>
      </c>
      <c r="C1954" s="101"/>
      <c r="D1954" s="163"/>
      <c r="E1954" s="164"/>
      <c r="F1954" s="378"/>
      <c r="G1954" s="405"/>
      <c r="H1954" s="378"/>
      <c r="I1954" s="106"/>
      <c r="J1954" s="106"/>
      <c r="K1954" s="106"/>
      <c r="L1954" s="106"/>
    </row>
    <row r="1955" spans="1:12" hidden="1" outlineLevel="1" x14ac:dyDescent="0.25">
      <c r="A1955" s="76" t="s">
        <v>2344</v>
      </c>
      <c r="B1955" s="82" t="s">
        <v>2267</v>
      </c>
      <c r="C1955" s="101"/>
      <c r="D1955" s="163"/>
      <c r="E1955" s="164"/>
      <c r="F1955" s="378"/>
      <c r="G1955" s="405"/>
      <c r="H1955" s="378"/>
      <c r="I1955" s="106"/>
      <c r="J1955" s="106"/>
      <c r="K1955" s="106"/>
      <c r="L1955" s="106"/>
    </row>
    <row r="1956" spans="1:12" hidden="1" outlineLevel="1" x14ac:dyDescent="0.25">
      <c r="A1956" s="76" t="s">
        <v>2345</v>
      </c>
      <c r="B1956" s="82" t="s">
        <v>2269</v>
      </c>
      <c r="C1956" s="101"/>
      <c r="D1956" s="163"/>
      <c r="E1956" s="164"/>
      <c r="F1956" s="378"/>
      <c r="G1956" s="405"/>
      <c r="H1956" s="378"/>
      <c r="I1956" s="106"/>
      <c r="J1956" s="106"/>
      <c r="K1956" s="106"/>
      <c r="L1956" s="106"/>
    </row>
    <row r="1957" spans="1:12" hidden="1" outlineLevel="1" x14ac:dyDescent="0.25">
      <c r="A1957" s="76" t="s">
        <v>2346</v>
      </c>
      <c r="B1957" s="82" t="s">
        <v>2271</v>
      </c>
      <c r="C1957" s="101"/>
      <c r="D1957" s="163"/>
      <c r="E1957" s="164"/>
      <c r="F1957" s="378"/>
      <c r="G1957" s="405"/>
      <c r="H1957" s="378"/>
      <c r="I1957" s="106"/>
      <c r="J1957" s="106"/>
      <c r="K1957" s="106"/>
      <c r="L1957" s="106"/>
    </row>
    <row r="1958" spans="1:12" hidden="1" outlineLevel="1" x14ac:dyDescent="0.25">
      <c r="A1958" s="76" t="s">
        <v>2347</v>
      </c>
      <c r="B1958" s="82" t="s">
        <v>2273</v>
      </c>
      <c r="C1958" s="101"/>
      <c r="D1958" s="163"/>
      <c r="E1958" s="164"/>
      <c r="F1958" s="378"/>
      <c r="G1958" s="405"/>
      <c r="H1958" s="378"/>
      <c r="I1958" s="106"/>
      <c r="J1958" s="106"/>
      <c r="K1958" s="106"/>
      <c r="L1958" s="106"/>
    </row>
    <row r="1959" spans="1:12" hidden="1" outlineLevel="1" x14ac:dyDescent="0.25">
      <c r="A1959" s="76" t="s">
        <v>2348</v>
      </c>
      <c r="B1959" s="82" t="s">
        <v>2275</v>
      </c>
      <c r="C1959" s="101"/>
      <c r="D1959" s="163"/>
      <c r="E1959" s="164"/>
      <c r="F1959" s="378"/>
      <c r="G1959" s="405"/>
      <c r="H1959" s="378"/>
      <c r="I1959" s="106"/>
      <c r="J1959" s="106"/>
      <c r="K1959" s="106"/>
      <c r="L1959" s="106"/>
    </row>
    <row r="1960" spans="1:12" outlineLevel="1" x14ac:dyDescent="0.25">
      <c r="A1960" s="76" t="s">
        <v>2349</v>
      </c>
      <c r="B1960" s="77" t="s">
        <v>1311</v>
      </c>
      <c r="C1960" s="101"/>
      <c r="D1960" s="163"/>
      <c r="E1960" s="164"/>
      <c r="F1960" s="378"/>
      <c r="G1960" s="405"/>
      <c r="H1960" s="378"/>
      <c r="I1960" s="106"/>
      <c r="J1960" s="106"/>
      <c r="K1960" s="106"/>
      <c r="L1960" s="106"/>
    </row>
    <row r="1961" spans="1:12" hidden="1" outlineLevel="1" x14ac:dyDescent="0.25">
      <c r="A1961" s="76" t="s">
        <v>2350</v>
      </c>
      <c r="B1961" s="82" t="s">
        <v>2267</v>
      </c>
      <c r="C1961" s="101"/>
      <c r="D1961" s="163"/>
      <c r="E1961" s="164"/>
      <c r="F1961" s="378"/>
      <c r="G1961" s="405"/>
      <c r="H1961" s="378"/>
      <c r="I1961" s="106"/>
      <c r="J1961" s="106"/>
      <c r="K1961" s="106"/>
      <c r="L1961" s="106"/>
    </row>
    <row r="1962" spans="1:12" hidden="1" outlineLevel="1" x14ac:dyDescent="0.25">
      <c r="A1962" s="76" t="s">
        <v>2351</v>
      </c>
      <c r="B1962" s="82" t="s">
        <v>2269</v>
      </c>
      <c r="C1962" s="101"/>
      <c r="D1962" s="163"/>
      <c r="E1962" s="164"/>
      <c r="F1962" s="378"/>
      <c r="G1962" s="405"/>
      <c r="H1962" s="378"/>
      <c r="I1962" s="106"/>
      <c r="J1962" s="106"/>
      <c r="K1962" s="106"/>
      <c r="L1962" s="106"/>
    </row>
    <row r="1963" spans="1:12" hidden="1" outlineLevel="1" x14ac:dyDescent="0.25">
      <c r="A1963" s="76" t="s">
        <v>2352</v>
      </c>
      <c r="B1963" s="82" t="s">
        <v>2271</v>
      </c>
      <c r="C1963" s="101"/>
      <c r="D1963" s="163"/>
      <c r="E1963" s="164"/>
      <c r="F1963" s="378"/>
      <c r="G1963" s="405"/>
      <c r="H1963" s="378"/>
      <c r="I1963" s="106"/>
      <c r="J1963" s="106"/>
      <c r="K1963" s="106"/>
      <c r="L1963" s="106"/>
    </row>
    <row r="1964" spans="1:12" hidden="1" outlineLevel="1" x14ac:dyDescent="0.25">
      <c r="A1964" s="76" t="s">
        <v>2353</v>
      </c>
      <c r="B1964" s="82" t="s">
        <v>2273</v>
      </c>
      <c r="C1964" s="101"/>
      <c r="D1964" s="163"/>
      <c r="E1964" s="164"/>
      <c r="F1964" s="378"/>
      <c r="G1964" s="405"/>
      <c r="H1964" s="378"/>
      <c r="I1964" s="106"/>
      <c r="J1964" s="106"/>
      <c r="K1964" s="106"/>
      <c r="L1964" s="106"/>
    </row>
    <row r="1965" spans="1:12" hidden="1" outlineLevel="1" x14ac:dyDescent="0.25">
      <c r="A1965" s="76" t="s">
        <v>2354</v>
      </c>
      <c r="B1965" s="82" t="s">
        <v>2275</v>
      </c>
      <c r="C1965" s="101"/>
      <c r="D1965" s="163"/>
      <c r="E1965" s="164"/>
      <c r="F1965" s="378"/>
      <c r="G1965" s="405"/>
      <c r="H1965" s="378"/>
      <c r="I1965" s="106"/>
      <c r="J1965" s="106"/>
      <c r="K1965" s="106"/>
      <c r="L1965" s="106"/>
    </row>
    <row r="1966" spans="1:12" outlineLevel="1" x14ac:dyDescent="0.25">
      <c r="A1966" s="76" t="s">
        <v>2355</v>
      </c>
      <c r="B1966" s="77" t="s">
        <v>1318</v>
      </c>
      <c r="C1966" s="101"/>
      <c r="D1966" s="163"/>
      <c r="E1966" s="164"/>
      <c r="F1966" s="378"/>
      <c r="G1966" s="405"/>
      <c r="H1966" s="378"/>
      <c r="I1966" s="106"/>
      <c r="J1966" s="106"/>
      <c r="K1966" s="106"/>
      <c r="L1966" s="106"/>
    </row>
    <row r="1967" spans="1:12" hidden="1" outlineLevel="1" x14ac:dyDescent="0.25">
      <c r="A1967" s="76" t="s">
        <v>2356</v>
      </c>
      <c r="B1967" s="82" t="s">
        <v>2267</v>
      </c>
      <c r="C1967" s="101"/>
      <c r="D1967" s="163"/>
      <c r="E1967" s="164"/>
      <c r="F1967" s="378"/>
      <c r="G1967" s="405"/>
      <c r="H1967" s="378"/>
      <c r="I1967" s="106"/>
      <c r="J1967" s="106"/>
      <c r="K1967" s="106"/>
      <c r="L1967" s="106"/>
    </row>
    <row r="1968" spans="1:12" hidden="1" outlineLevel="1" x14ac:dyDescent="0.25">
      <c r="A1968" s="76" t="s">
        <v>2357</v>
      </c>
      <c r="B1968" s="82" t="s">
        <v>2269</v>
      </c>
      <c r="C1968" s="101"/>
      <c r="D1968" s="163"/>
      <c r="E1968" s="164"/>
      <c r="F1968" s="378"/>
      <c r="G1968" s="405"/>
      <c r="H1968" s="378"/>
      <c r="I1968" s="106"/>
      <c r="J1968" s="106"/>
      <c r="K1968" s="106"/>
      <c r="L1968" s="106"/>
    </row>
    <row r="1969" spans="1:12" hidden="1" outlineLevel="1" x14ac:dyDescent="0.25">
      <c r="A1969" s="76" t="s">
        <v>2358</v>
      </c>
      <c r="B1969" s="82" t="s">
        <v>2271</v>
      </c>
      <c r="C1969" s="101"/>
      <c r="D1969" s="163"/>
      <c r="E1969" s="164"/>
      <c r="F1969" s="378"/>
      <c r="G1969" s="405"/>
      <c r="H1969" s="378"/>
      <c r="I1969" s="106"/>
      <c r="J1969" s="106"/>
      <c r="K1969" s="106"/>
      <c r="L1969" s="106"/>
    </row>
    <row r="1970" spans="1:12" hidden="1" outlineLevel="1" x14ac:dyDescent="0.25">
      <c r="A1970" s="76" t="s">
        <v>2359</v>
      </c>
      <c r="B1970" s="82" t="s">
        <v>2273</v>
      </c>
      <c r="C1970" s="101"/>
      <c r="D1970" s="163"/>
      <c r="E1970" s="164"/>
      <c r="F1970" s="378"/>
      <c r="G1970" s="405"/>
      <c r="H1970" s="378"/>
      <c r="I1970" s="106"/>
      <c r="J1970" s="106"/>
      <c r="K1970" s="106"/>
      <c r="L1970" s="106"/>
    </row>
    <row r="1971" spans="1:12" hidden="1" outlineLevel="1" x14ac:dyDescent="0.25">
      <c r="A1971" s="76" t="s">
        <v>2360</v>
      </c>
      <c r="B1971" s="82" t="s">
        <v>2275</v>
      </c>
      <c r="C1971" s="101"/>
      <c r="D1971" s="163"/>
      <c r="E1971" s="164"/>
      <c r="F1971" s="378"/>
      <c r="G1971" s="405"/>
      <c r="H1971" s="378"/>
      <c r="I1971" s="106"/>
      <c r="J1971" s="106"/>
      <c r="K1971" s="106"/>
      <c r="L1971" s="106"/>
    </row>
    <row r="1972" spans="1:12" outlineLevel="1" x14ac:dyDescent="0.25">
      <c r="A1972" s="76" t="s">
        <v>2361</v>
      </c>
      <c r="B1972" s="77" t="s">
        <v>1325</v>
      </c>
      <c r="C1972" s="101"/>
      <c r="D1972" s="163"/>
      <c r="E1972" s="164"/>
      <c r="F1972" s="378"/>
      <c r="G1972" s="405"/>
      <c r="H1972" s="378"/>
      <c r="I1972" s="106"/>
      <c r="J1972" s="106"/>
      <c r="K1972" s="106"/>
      <c r="L1972" s="106"/>
    </row>
    <row r="1973" spans="1:12" hidden="1" outlineLevel="1" x14ac:dyDescent="0.25">
      <c r="A1973" s="76" t="s">
        <v>2362</v>
      </c>
      <c r="B1973" s="82" t="s">
        <v>2267</v>
      </c>
      <c r="C1973" s="101"/>
      <c r="D1973" s="163"/>
      <c r="E1973" s="164"/>
      <c r="F1973" s="378"/>
      <c r="G1973" s="405"/>
      <c r="H1973" s="378"/>
      <c r="I1973" s="106"/>
      <c r="J1973" s="106"/>
      <c r="K1973" s="106"/>
      <c r="L1973" s="106"/>
    </row>
    <row r="1974" spans="1:12" hidden="1" outlineLevel="1" x14ac:dyDescent="0.25">
      <c r="A1974" s="76" t="s">
        <v>2363</v>
      </c>
      <c r="B1974" s="82" t="s">
        <v>2269</v>
      </c>
      <c r="C1974" s="101"/>
      <c r="D1974" s="163"/>
      <c r="E1974" s="164"/>
      <c r="F1974" s="378"/>
      <c r="G1974" s="405"/>
      <c r="H1974" s="378"/>
      <c r="I1974" s="106"/>
      <c r="J1974" s="106"/>
      <c r="K1974" s="106"/>
      <c r="L1974" s="106"/>
    </row>
    <row r="1975" spans="1:12" hidden="1" outlineLevel="1" x14ac:dyDescent="0.25">
      <c r="A1975" s="76" t="s">
        <v>2364</v>
      </c>
      <c r="B1975" s="82" t="s">
        <v>2271</v>
      </c>
      <c r="C1975" s="101"/>
      <c r="D1975" s="163"/>
      <c r="E1975" s="164"/>
      <c r="F1975" s="378"/>
      <c r="G1975" s="405"/>
      <c r="H1975" s="378"/>
      <c r="I1975" s="106"/>
      <c r="J1975" s="106"/>
      <c r="K1975" s="106"/>
      <c r="L1975" s="106"/>
    </row>
    <row r="1976" spans="1:12" hidden="1" outlineLevel="1" x14ac:dyDescent="0.25">
      <c r="A1976" s="76" t="s">
        <v>2365</v>
      </c>
      <c r="B1976" s="82" t="s">
        <v>2273</v>
      </c>
      <c r="C1976" s="101"/>
      <c r="D1976" s="163"/>
      <c r="E1976" s="164"/>
      <c r="F1976" s="378"/>
      <c r="G1976" s="405"/>
      <c r="H1976" s="378"/>
      <c r="I1976" s="106"/>
      <c r="J1976" s="106"/>
      <c r="K1976" s="106"/>
      <c r="L1976" s="106"/>
    </row>
    <row r="1977" spans="1:12" hidden="1" outlineLevel="1" x14ac:dyDescent="0.25">
      <c r="A1977" s="76" t="s">
        <v>2366</v>
      </c>
      <c r="B1977" s="82" t="s">
        <v>2275</v>
      </c>
      <c r="C1977" s="101"/>
      <c r="D1977" s="163"/>
      <c r="E1977" s="164"/>
      <c r="F1977" s="378"/>
      <c r="G1977" s="405"/>
      <c r="H1977" s="378"/>
      <c r="I1977" s="106"/>
      <c r="J1977" s="106"/>
      <c r="K1977" s="106"/>
      <c r="L1977" s="106"/>
    </row>
    <row r="1978" spans="1:12" outlineLevel="1" x14ac:dyDescent="0.25">
      <c r="A1978" s="76" t="s">
        <v>2367</v>
      </c>
      <c r="B1978" s="77" t="s">
        <v>155</v>
      </c>
      <c r="C1978" s="101"/>
      <c r="D1978" s="163"/>
      <c r="E1978" s="164"/>
      <c r="F1978" s="378"/>
      <c r="G1978" s="405"/>
      <c r="H1978" s="378"/>
      <c r="I1978" s="106"/>
      <c r="J1978" s="106"/>
      <c r="K1978" s="106"/>
      <c r="L1978" s="106"/>
    </row>
    <row r="1979" spans="1:12" hidden="1" outlineLevel="1" x14ac:dyDescent="0.25">
      <c r="A1979" s="76" t="s">
        <v>2368</v>
      </c>
      <c r="B1979" s="82" t="s">
        <v>2267</v>
      </c>
      <c r="C1979" s="101"/>
      <c r="D1979" s="163"/>
      <c r="E1979" s="164"/>
      <c r="F1979" s="378"/>
      <c r="G1979" s="405"/>
      <c r="H1979" s="378"/>
      <c r="I1979" s="106"/>
      <c r="J1979" s="106"/>
      <c r="K1979" s="106"/>
      <c r="L1979" s="106"/>
    </row>
    <row r="1980" spans="1:12" hidden="1" outlineLevel="1" x14ac:dyDescent="0.25">
      <c r="A1980" s="76" t="s">
        <v>2369</v>
      </c>
      <c r="B1980" s="82" t="s">
        <v>2269</v>
      </c>
      <c r="C1980" s="101"/>
      <c r="D1980" s="163"/>
      <c r="E1980" s="164"/>
      <c r="F1980" s="378"/>
      <c r="G1980" s="405"/>
      <c r="H1980" s="378"/>
      <c r="I1980" s="106"/>
      <c r="J1980" s="106"/>
      <c r="K1980" s="106"/>
      <c r="L1980" s="106"/>
    </row>
    <row r="1981" spans="1:12" hidden="1" outlineLevel="1" x14ac:dyDescent="0.25">
      <c r="A1981" s="76" t="s">
        <v>2370</v>
      </c>
      <c r="B1981" s="82" t="s">
        <v>2271</v>
      </c>
      <c r="C1981" s="101"/>
      <c r="D1981" s="163"/>
      <c r="E1981" s="164"/>
      <c r="F1981" s="378"/>
      <c r="G1981" s="405"/>
      <c r="H1981" s="378"/>
      <c r="I1981" s="106"/>
      <c r="J1981" s="106"/>
      <c r="K1981" s="106"/>
      <c r="L1981" s="106"/>
    </row>
    <row r="1982" spans="1:12" hidden="1" outlineLevel="1" x14ac:dyDescent="0.25">
      <c r="A1982" s="76" t="s">
        <v>2371</v>
      </c>
      <c r="B1982" s="82" t="s">
        <v>2273</v>
      </c>
      <c r="C1982" s="101"/>
      <c r="D1982" s="163"/>
      <c r="E1982" s="164"/>
      <c r="F1982" s="378"/>
      <c r="G1982" s="405"/>
      <c r="H1982" s="378"/>
      <c r="I1982" s="106"/>
      <c r="J1982" s="106"/>
      <c r="K1982" s="106"/>
      <c r="L1982" s="106"/>
    </row>
    <row r="1983" spans="1:12" hidden="1" outlineLevel="1" x14ac:dyDescent="0.25">
      <c r="A1983" s="76" t="s">
        <v>2372</v>
      </c>
      <c r="B1983" s="82" t="s">
        <v>2275</v>
      </c>
      <c r="C1983" s="101"/>
      <c r="D1983" s="163"/>
      <c r="E1983" s="164"/>
      <c r="F1983" s="378"/>
      <c r="G1983" s="405"/>
      <c r="H1983" s="378"/>
      <c r="I1983" s="106"/>
      <c r="J1983" s="106"/>
      <c r="K1983" s="106"/>
      <c r="L1983" s="106"/>
    </row>
    <row r="1984" spans="1:12" outlineLevel="1" x14ac:dyDescent="0.25">
      <c r="A1984" s="76" t="s">
        <v>2373</v>
      </c>
      <c r="B1984" s="77" t="s">
        <v>159</v>
      </c>
      <c r="C1984" s="101"/>
      <c r="D1984" s="163"/>
      <c r="E1984" s="164"/>
      <c r="F1984" s="378"/>
      <c r="G1984" s="405"/>
      <c r="H1984" s="378"/>
      <c r="I1984" s="106"/>
      <c r="J1984" s="106"/>
      <c r="K1984" s="106"/>
      <c r="L1984" s="106"/>
    </row>
    <row r="1985" spans="1:12" hidden="1" outlineLevel="1" x14ac:dyDescent="0.25">
      <c r="A1985" s="76" t="s">
        <v>2374</v>
      </c>
      <c r="B1985" s="82" t="s">
        <v>2267</v>
      </c>
      <c r="C1985" s="101"/>
      <c r="D1985" s="163"/>
      <c r="E1985" s="164"/>
      <c r="F1985" s="378"/>
      <c r="G1985" s="405"/>
      <c r="H1985" s="378"/>
      <c r="I1985" s="106"/>
      <c r="J1985" s="106"/>
      <c r="K1985" s="106"/>
      <c r="L1985" s="106"/>
    </row>
    <row r="1986" spans="1:12" hidden="1" outlineLevel="1" x14ac:dyDescent="0.25">
      <c r="A1986" s="76" t="s">
        <v>2375</v>
      </c>
      <c r="B1986" s="82" t="s">
        <v>2269</v>
      </c>
      <c r="C1986" s="101"/>
      <c r="D1986" s="163"/>
      <c r="E1986" s="164"/>
      <c r="F1986" s="378"/>
      <c r="G1986" s="405"/>
      <c r="H1986" s="378"/>
      <c r="I1986" s="106"/>
      <c r="J1986" s="106"/>
      <c r="K1986" s="106"/>
      <c r="L1986" s="106"/>
    </row>
    <row r="1987" spans="1:12" hidden="1" outlineLevel="1" x14ac:dyDescent="0.25">
      <c r="A1987" s="76" t="s">
        <v>2376</v>
      </c>
      <c r="B1987" s="82" t="s">
        <v>2271</v>
      </c>
      <c r="C1987" s="101"/>
      <c r="D1987" s="163"/>
      <c r="E1987" s="164"/>
      <c r="F1987" s="378"/>
      <c r="G1987" s="405"/>
      <c r="H1987" s="378"/>
      <c r="I1987" s="106"/>
      <c r="J1987" s="106"/>
      <c r="K1987" s="106"/>
      <c r="L1987" s="106"/>
    </row>
    <row r="1988" spans="1:12" hidden="1" outlineLevel="1" x14ac:dyDescent="0.25">
      <c r="A1988" s="76" t="s">
        <v>2377</v>
      </c>
      <c r="B1988" s="82" t="s">
        <v>2273</v>
      </c>
      <c r="C1988" s="101"/>
      <c r="D1988" s="163"/>
      <c r="E1988" s="164"/>
      <c r="F1988" s="378"/>
      <c r="G1988" s="405"/>
      <c r="H1988" s="378"/>
      <c r="I1988" s="106"/>
      <c r="J1988" s="106"/>
      <c r="K1988" s="106"/>
      <c r="L1988" s="106"/>
    </row>
    <row r="1989" spans="1:12" hidden="1" outlineLevel="1" x14ac:dyDescent="0.25">
      <c r="A1989" s="76" t="s">
        <v>2378</v>
      </c>
      <c r="B1989" s="82" t="s">
        <v>2275</v>
      </c>
      <c r="C1989" s="101"/>
      <c r="D1989" s="163"/>
      <c r="E1989" s="164"/>
      <c r="F1989" s="378"/>
      <c r="G1989" s="405"/>
      <c r="H1989" s="378"/>
      <c r="I1989" s="106"/>
      <c r="J1989" s="106"/>
      <c r="K1989" s="106"/>
      <c r="L1989" s="106"/>
    </row>
    <row r="1990" spans="1:12" collapsed="1" x14ac:dyDescent="0.25">
      <c r="A1990" s="61" t="s">
        <v>2379</v>
      </c>
      <c r="B1990" s="62" t="s">
        <v>1402</v>
      </c>
      <c r="C1990" s="63"/>
      <c r="D1990" s="383"/>
      <c r="E1990" s="383"/>
      <c r="F1990" s="394"/>
      <c r="G1990" s="416"/>
      <c r="H1990" s="394"/>
      <c r="I1990" s="66"/>
      <c r="J1990" s="66"/>
      <c r="K1990" s="66"/>
      <c r="L1990" s="66"/>
    </row>
    <row r="1991" spans="1:12" x14ac:dyDescent="0.25">
      <c r="A1991" s="69" t="s">
        <v>2380</v>
      </c>
      <c r="B1991" s="70" t="s">
        <v>1278</v>
      </c>
      <c r="C1991" s="107"/>
      <c r="D1991" s="165"/>
      <c r="E1991" s="166"/>
      <c r="F1991" s="395"/>
      <c r="G1991" s="408"/>
      <c r="H1991" s="395"/>
      <c r="I1991" s="109"/>
      <c r="J1991" s="109"/>
      <c r="K1991" s="109"/>
      <c r="L1991" s="109"/>
    </row>
    <row r="1992" spans="1:12" outlineLevel="1" x14ac:dyDescent="0.25">
      <c r="A1992" s="76" t="s">
        <v>2381</v>
      </c>
      <c r="B1992" s="77" t="s">
        <v>137</v>
      </c>
      <c r="C1992" s="101"/>
      <c r="D1992" s="163"/>
      <c r="E1992" s="164"/>
      <c r="F1992" s="378"/>
      <c r="G1992" s="405"/>
      <c r="H1992" s="378"/>
      <c r="I1992" s="106"/>
      <c r="J1992" s="106"/>
      <c r="K1992" s="106"/>
      <c r="L1992" s="106"/>
    </row>
    <row r="1993" spans="1:12" hidden="1" outlineLevel="1" x14ac:dyDescent="0.25">
      <c r="A1993" s="76" t="s">
        <v>2382</v>
      </c>
      <c r="B1993" s="82" t="s">
        <v>2267</v>
      </c>
      <c r="C1993" s="101"/>
      <c r="D1993" s="163"/>
      <c r="E1993" s="164"/>
      <c r="F1993" s="378"/>
      <c r="G1993" s="405"/>
      <c r="H1993" s="378"/>
      <c r="I1993" s="106"/>
      <c r="J1993" s="106"/>
      <c r="K1993" s="106"/>
      <c r="L1993" s="106"/>
    </row>
    <row r="1994" spans="1:12" hidden="1" outlineLevel="1" x14ac:dyDescent="0.25">
      <c r="A1994" s="76" t="s">
        <v>2383</v>
      </c>
      <c r="B1994" s="82" t="s">
        <v>2269</v>
      </c>
      <c r="C1994" s="101"/>
      <c r="D1994" s="163"/>
      <c r="E1994" s="164"/>
      <c r="F1994" s="378"/>
      <c r="G1994" s="405"/>
      <c r="H1994" s="378"/>
      <c r="I1994" s="106"/>
      <c r="J1994" s="106"/>
      <c r="K1994" s="106"/>
      <c r="L1994" s="106"/>
    </row>
    <row r="1995" spans="1:12" hidden="1" outlineLevel="1" x14ac:dyDescent="0.25">
      <c r="A1995" s="76" t="s">
        <v>2384</v>
      </c>
      <c r="B1995" s="82" t="s">
        <v>2271</v>
      </c>
      <c r="C1995" s="101"/>
      <c r="D1995" s="163"/>
      <c r="E1995" s="164"/>
      <c r="F1995" s="378"/>
      <c r="G1995" s="405"/>
      <c r="H1995" s="378"/>
      <c r="I1995" s="106"/>
      <c r="J1995" s="106"/>
      <c r="K1995" s="106"/>
      <c r="L1995" s="106"/>
    </row>
    <row r="1996" spans="1:12" hidden="1" outlineLevel="1" x14ac:dyDescent="0.25">
      <c r="A1996" s="76" t="s">
        <v>2385</v>
      </c>
      <c r="B1996" s="82" t="s">
        <v>2273</v>
      </c>
      <c r="C1996" s="101"/>
      <c r="D1996" s="163"/>
      <c r="E1996" s="164"/>
      <c r="F1996" s="378"/>
      <c r="G1996" s="405"/>
      <c r="H1996" s="378"/>
      <c r="I1996" s="106"/>
      <c r="J1996" s="106"/>
      <c r="K1996" s="106"/>
      <c r="L1996" s="106"/>
    </row>
    <row r="1997" spans="1:12" hidden="1" outlineLevel="1" x14ac:dyDescent="0.25">
      <c r="A1997" s="76" t="s">
        <v>2386</v>
      </c>
      <c r="B1997" s="82" t="s">
        <v>2275</v>
      </c>
      <c r="C1997" s="101"/>
      <c r="D1997" s="163"/>
      <c r="E1997" s="164"/>
      <c r="F1997" s="378"/>
      <c r="G1997" s="405"/>
      <c r="H1997" s="378"/>
      <c r="I1997" s="106"/>
      <c r="J1997" s="106"/>
      <c r="K1997" s="106"/>
      <c r="L1997" s="106"/>
    </row>
    <row r="1998" spans="1:12" outlineLevel="1" x14ac:dyDescent="0.25">
      <c r="A1998" s="76" t="s">
        <v>2387</v>
      </c>
      <c r="B1998" s="207" t="s">
        <v>143</v>
      </c>
      <c r="C1998" s="101"/>
      <c r="D1998" s="163"/>
      <c r="E1998" s="164"/>
      <c r="F1998" s="378"/>
      <c r="G1998" s="405"/>
      <c r="H1998" s="378"/>
      <c r="I1998" s="106"/>
      <c r="J1998" s="106"/>
      <c r="K1998" s="106"/>
      <c r="L1998" s="106"/>
    </row>
    <row r="1999" spans="1:12" hidden="1" outlineLevel="1" x14ac:dyDescent="0.25">
      <c r="A1999" s="76" t="s">
        <v>2388</v>
      </c>
      <c r="B1999" s="82" t="s">
        <v>2267</v>
      </c>
      <c r="C1999" s="101"/>
      <c r="D1999" s="163"/>
      <c r="E1999" s="164"/>
      <c r="F1999" s="378"/>
      <c r="G1999" s="405"/>
      <c r="H1999" s="378"/>
      <c r="I1999" s="106"/>
      <c r="J1999" s="106"/>
      <c r="K1999" s="106"/>
      <c r="L1999" s="106"/>
    </row>
    <row r="2000" spans="1:12" hidden="1" outlineLevel="1" x14ac:dyDescent="0.25">
      <c r="A2000" s="76" t="s">
        <v>2389</v>
      </c>
      <c r="B2000" s="82" t="s">
        <v>2269</v>
      </c>
      <c r="C2000" s="101"/>
      <c r="D2000" s="163"/>
      <c r="E2000" s="164"/>
      <c r="F2000" s="378"/>
      <c r="G2000" s="405"/>
      <c r="H2000" s="378"/>
      <c r="I2000" s="106"/>
      <c r="J2000" s="106"/>
      <c r="K2000" s="106"/>
      <c r="L2000" s="106"/>
    </row>
    <row r="2001" spans="1:12" hidden="1" outlineLevel="1" x14ac:dyDescent="0.25">
      <c r="A2001" s="76" t="s">
        <v>2390</v>
      </c>
      <c r="B2001" s="82" t="s">
        <v>2271</v>
      </c>
      <c r="C2001" s="101"/>
      <c r="D2001" s="163"/>
      <c r="E2001" s="164"/>
      <c r="F2001" s="378"/>
      <c r="G2001" s="405"/>
      <c r="H2001" s="378"/>
      <c r="I2001" s="106"/>
      <c r="J2001" s="106"/>
      <c r="K2001" s="106"/>
      <c r="L2001" s="106"/>
    </row>
    <row r="2002" spans="1:12" hidden="1" outlineLevel="1" x14ac:dyDescent="0.25">
      <c r="A2002" s="76" t="s">
        <v>2391</v>
      </c>
      <c r="B2002" s="82" t="s">
        <v>2273</v>
      </c>
      <c r="C2002" s="101"/>
      <c r="D2002" s="163"/>
      <c r="E2002" s="164"/>
      <c r="F2002" s="378"/>
      <c r="G2002" s="405"/>
      <c r="H2002" s="378"/>
      <c r="I2002" s="106"/>
      <c r="J2002" s="106"/>
      <c r="K2002" s="106"/>
      <c r="L2002" s="106"/>
    </row>
    <row r="2003" spans="1:12" hidden="1" outlineLevel="1" x14ac:dyDescent="0.25">
      <c r="A2003" s="76" t="s">
        <v>2392</v>
      </c>
      <c r="B2003" s="82" t="s">
        <v>2275</v>
      </c>
      <c r="C2003" s="101"/>
      <c r="D2003" s="163"/>
      <c r="E2003" s="164"/>
      <c r="F2003" s="378"/>
      <c r="G2003" s="405"/>
      <c r="H2003" s="378"/>
      <c r="I2003" s="106"/>
      <c r="J2003" s="106"/>
      <c r="K2003" s="106"/>
      <c r="L2003" s="106"/>
    </row>
    <row r="2004" spans="1:12" outlineLevel="1" x14ac:dyDescent="0.25">
      <c r="A2004" s="76" t="s">
        <v>2393</v>
      </c>
      <c r="B2004" s="77" t="s">
        <v>147</v>
      </c>
      <c r="C2004" s="101"/>
      <c r="D2004" s="163"/>
      <c r="E2004" s="164"/>
      <c r="F2004" s="378"/>
      <c r="G2004" s="405"/>
      <c r="H2004" s="378"/>
      <c r="I2004" s="106"/>
      <c r="J2004" s="106"/>
      <c r="K2004" s="106"/>
      <c r="L2004" s="106"/>
    </row>
    <row r="2005" spans="1:12" hidden="1" outlineLevel="1" x14ac:dyDescent="0.25">
      <c r="A2005" s="76" t="s">
        <v>2394</v>
      </c>
      <c r="B2005" s="82" t="s">
        <v>2267</v>
      </c>
      <c r="C2005" s="101"/>
      <c r="D2005" s="163"/>
      <c r="E2005" s="164"/>
      <c r="F2005" s="378"/>
      <c r="G2005" s="405"/>
      <c r="H2005" s="378"/>
      <c r="I2005" s="106"/>
      <c r="J2005" s="106"/>
      <c r="K2005" s="106"/>
      <c r="L2005" s="106"/>
    </row>
    <row r="2006" spans="1:12" hidden="1" outlineLevel="1" x14ac:dyDescent="0.25">
      <c r="A2006" s="76" t="s">
        <v>2395</v>
      </c>
      <c r="B2006" s="82" t="s">
        <v>2269</v>
      </c>
      <c r="C2006" s="101"/>
      <c r="D2006" s="163"/>
      <c r="E2006" s="164"/>
      <c r="F2006" s="378"/>
      <c r="G2006" s="405"/>
      <c r="H2006" s="378"/>
      <c r="I2006" s="106"/>
      <c r="J2006" s="106"/>
      <c r="K2006" s="106"/>
      <c r="L2006" s="106"/>
    </row>
    <row r="2007" spans="1:12" hidden="1" outlineLevel="1" x14ac:dyDescent="0.25">
      <c r="A2007" s="76" t="s">
        <v>2396</v>
      </c>
      <c r="B2007" s="82" t="s">
        <v>2271</v>
      </c>
      <c r="C2007" s="101"/>
      <c r="D2007" s="163"/>
      <c r="E2007" s="164"/>
      <c r="F2007" s="378"/>
      <c r="G2007" s="405"/>
      <c r="H2007" s="378"/>
      <c r="I2007" s="106"/>
      <c r="J2007" s="106"/>
      <c r="K2007" s="106"/>
      <c r="L2007" s="106"/>
    </row>
    <row r="2008" spans="1:12" hidden="1" outlineLevel="1" x14ac:dyDescent="0.25">
      <c r="A2008" s="76" t="s">
        <v>2397</v>
      </c>
      <c r="B2008" s="82" t="s">
        <v>2273</v>
      </c>
      <c r="C2008" s="101"/>
      <c r="D2008" s="163"/>
      <c r="E2008" s="164"/>
      <c r="F2008" s="378"/>
      <c r="G2008" s="405"/>
      <c r="H2008" s="378"/>
      <c r="I2008" s="106"/>
      <c r="J2008" s="106"/>
      <c r="K2008" s="106"/>
      <c r="L2008" s="106"/>
    </row>
    <row r="2009" spans="1:12" hidden="1" outlineLevel="1" x14ac:dyDescent="0.25">
      <c r="A2009" s="76" t="s">
        <v>2398</v>
      </c>
      <c r="B2009" s="82" t="s">
        <v>2275</v>
      </c>
      <c r="C2009" s="101"/>
      <c r="D2009" s="163"/>
      <c r="E2009" s="164"/>
      <c r="F2009" s="378"/>
      <c r="G2009" s="405"/>
      <c r="H2009" s="378"/>
      <c r="I2009" s="106"/>
      <c r="J2009" s="106"/>
      <c r="K2009" s="106"/>
      <c r="L2009" s="106"/>
    </row>
    <row r="2010" spans="1:12" outlineLevel="1" x14ac:dyDescent="0.25">
      <c r="A2010" s="76" t="s">
        <v>2399</v>
      </c>
      <c r="B2010" s="77" t="s">
        <v>1304</v>
      </c>
      <c r="C2010" s="101"/>
      <c r="D2010" s="163"/>
      <c r="E2010" s="164"/>
      <c r="F2010" s="378"/>
      <c r="G2010" s="405"/>
      <c r="H2010" s="378"/>
      <c r="I2010" s="106"/>
      <c r="J2010" s="106"/>
      <c r="K2010" s="106"/>
      <c r="L2010" s="106"/>
    </row>
    <row r="2011" spans="1:12" hidden="1" outlineLevel="1" x14ac:dyDescent="0.25">
      <c r="A2011" s="76" t="s">
        <v>2400</v>
      </c>
      <c r="B2011" s="82" t="s">
        <v>2267</v>
      </c>
      <c r="C2011" s="101"/>
      <c r="D2011" s="163"/>
      <c r="E2011" s="164"/>
      <c r="F2011" s="378"/>
      <c r="G2011" s="405"/>
      <c r="H2011" s="378"/>
      <c r="I2011" s="106"/>
      <c r="J2011" s="106"/>
      <c r="K2011" s="106"/>
      <c r="L2011" s="106"/>
    </row>
    <row r="2012" spans="1:12" hidden="1" outlineLevel="1" x14ac:dyDescent="0.25">
      <c r="A2012" s="76" t="s">
        <v>2401</v>
      </c>
      <c r="B2012" s="82" t="s">
        <v>2269</v>
      </c>
      <c r="C2012" s="101"/>
      <c r="D2012" s="163"/>
      <c r="E2012" s="164"/>
      <c r="F2012" s="378"/>
      <c r="G2012" s="405"/>
      <c r="H2012" s="378"/>
      <c r="I2012" s="106"/>
      <c r="J2012" s="106"/>
      <c r="K2012" s="106"/>
      <c r="L2012" s="106"/>
    </row>
    <row r="2013" spans="1:12" hidden="1" outlineLevel="1" x14ac:dyDescent="0.25">
      <c r="A2013" s="76" t="s">
        <v>2402</v>
      </c>
      <c r="B2013" s="82" t="s">
        <v>2271</v>
      </c>
      <c r="C2013" s="101"/>
      <c r="D2013" s="163"/>
      <c r="E2013" s="164"/>
      <c r="F2013" s="378"/>
      <c r="G2013" s="405"/>
      <c r="H2013" s="378"/>
      <c r="I2013" s="106"/>
      <c r="J2013" s="106"/>
      <c r="K2013" s="106"/>
      <c r="L2013" s="106"/>
    </row>
    <row r="2014" spans="1:12" hidden="1" outlineLevel="1" x14ac:dyDescent="0.25">
      <c r="A2014" s="76" t="s">
        <v>2403</v>
      </c>
      <c r="B2014" s="82" t="s">
        <v>2273</v>
      </c>
      <c r="C2014" s="101"/>
      <c r="D2014" s="163"/>
      <c r="E2014" s="164"/>
      <c r="F2014" s="378"/>
      <c r="G2014" s="405"/>
      <c r="H2014" s="378"/>
      <c r="I2014" s="106"/>
      <c r="J2014" s="106"/>
      <c r="K2014" s="106"/>
      <c r="L2014" s="106"/>
    </row>
    <row r="2015" spans="1:12" hidden="1" outlineLevel="1" x14ac:dyDescent="0.25">
      <c r="A2015" s="76" t="s">
        <v>2404</v>
      </c>
      <c r="B2015" s="82" t="s">
        <v>2275</v>
      </c>
      <c r="C2015" s="101"/>
      <c r="D2015" s="163"/>
      <c r="E2015" s="164"/>
      <c r="F2015" s="378"/>
      <c r="G2015" s="405"/>
      <c r="H2015" s="378"/>
      <c r="I2015" s="106"/>
      <c r="J2015" s="106"/>
      <c r="K2015" s="106"/>
      <c r="L2015" s="106"/>
    </row>
    <row r="2016" spans="1:12" outlineLevel="1" x14ac:dyDescent="0.25">
      <c r="A2016" s="76" t="s">
        <v>2405</v>
      </c>
      <c r="B2016" s="77" t="s">
        <v>1311</v>
      </c>
      <c r="C2016" s="101"/>
      <c r="D2016" s="163"/>
      <c r="E2016" s="164"/>
      <c r="F2016" s="378"/>
      <c r="G2016" s="405"/>
      <c r="H2016" s="378"/>
      <c r="I2016" s="106"/>
      <c r="J2016" s="106"/>
      <c r="K2016" s="106"/>
      <c r="L2016" s="106"/>
    </row>
    <row r="2017" spans="1:12" hidden="1" outlineLevel="1" x14ac:dyDescent="0.25">
      <c r="A2017" s="76" t="s">
        <v>2406</v>
      </c>
      <c r="B2017" s="82" t="s">
        <v>2267</v>
      </c>
      <c r="C2017" s="101"/>
      <c r="D2017" s="163"/>
      <c r="E2017" s="164"/>
      <c r="F2017" s="378"/>
      <c r="G2017" s="405"/>
      <c r="H2017" s="378"/>
      <c r="I2017" s="106"/>
      <c r="J2017" s="106"/>
      <c r="K2017" s="106"/>
      <c r="L2017" s="106"/>
    </row>
    <row r="2018" spans="1:12" hidden="1" outlineLevel="1" x14ac:dyDescent="0.25">
      <c r="A2018" s="76" t="s">
        <v>2407</v>
      </c>
      <c r="B2018" s="82" t="s">
        <v>2269</v>
      </c>
      <c r="C2018" s="101"/>
      <c r="D2018" s="163"/>
      <c r="E2018" s="164"/>
      <c r="F2018" s="378"/>
      <c r="G2018" s="405"/>
      <c r="H2018" s="378"/>
      <c r="I2018" s="106"/>
      <c r="J2018" s="106"/>
      <c r="K2018" s="106"/>
      <c r="L2018" s="106"/>
    </row>
    <row r="2019" spans="1:12" hidden="1" outlineLevel="1" x14ac:dyDescent="0.25">
      <c r="A2019" s="76" t="s">
        <v>2408</v>
      </c>
      <c r="B2019" s="82" t="s">
        <v>2271</v>
      </c>
      <c r="C2019" s="101"/>
      <c r="D2019" s="163"/>
      <c r="E2019" s="164"/>
      <c r="F2019" s="378"/>
      <c r="G2019" s="405"/>
      <c r="H2019" s="378"/>
      <c r="I2019" s="106"/>
      <c r="J2019" s="106"/>
      <c r="K2019" s="106"/>
      <c r="L2019" s="106"/>
    </row>
    <row r="2020" spans="1:12" hidden="1" outlineLevel="1" x14ac:dyDescent="0.25">
      <c r="A2020" s="76" t="s">
        <v>2409</v>
      </c>
      <c r="B2020" s="82" t="s">
        <v>2273</v>
      </c>
      <c r="C2020" s="101"/>
      <c r="D2020" s="163"/>
      <c r="E2020" s="164"/>
      <c r="F2020" s="378"/>
      <c r="G2020" s="405"/>
      <c r="H2020" s="378"/>
      <c r="I2020" s="106"/>
      <c r="J2020" s="106"/>
      <c r="K2020" s="106"/>
      <c r="L2020" s="106"/>
    </row>
    <row r="2021" spans="1:12" hidden="1" outlineLevel="1" x14ac:dyDescent="0.25">
      <c r="A2021" s="76" t="s">
        <v>2410</v>
      </c>
      <c r="B2021" s="82" t="s">
        <v>2275</v>
      </c>
      <c r="C2021" s="101"/>
      <c r="D2021" s="163"/>
      <c r="E2021" s="164"/>
      <c r="F2021" s="378"/>
      <c r="G2021" s="405"/>
      <c r="H2021" s="378"/>
      <c r="I2021" s="106"/>
      <c r="J2021" s="106"/>
      <c r="K2021" s="106"/>
      <c r="L2021" s="106"/>
    </row>
    <row r="2022" spans="1:12" outlineLevel="1" x14ac:dyDescent="0.25">
      <c r="A2022" s="76" t="s">
        <v>2411</v>
      </c>
      <c r="B2022" s="77" t="s">
        <v>1318</v>
      </c>
      <c r="C2022" s="101"/>
      <c r="D2022" s="163"/>
      <c r="E2022" s="164"/>
      <c r="F2022" s="378"/>
      <c r="G2022" s="405"/>
      <c r="H2022" s="378"/>
      <c r="I2022" s="106"/>
      <c r="J2022" s="106"/>
      <c r="K2022" s="106"/>
      <c r="L2022" s="106"/>
    </row>
    <row r="2023" spans="1:12" hidden="1" outlineLevel="1" x14ac:dyDescent="0.25">
      <c r="A2023" s="76" t="s">
        <v>2412</v>
      </c>
      <c r="B2023" s="82" t="s">
        <v>2267</v>
      </c>
      <c r="C2023" s="101"/>
      <c r="D2023" s="163"/>
      <c r="E2023" s="164"/>
      <c r="F2023" s="378"/>
      <c r="G2023" s="405"/>
      <c r="H2023" s="378"/>
      <c r="I2023" s="106"/>
      <c r="J2023" s="106"/>
      <c r="K2023" s="106"/>
      <c r="L2023" s="106"/>
    </row>
    <row r="2024" spans="1:12" hidden="1" outlineLevel="1" x14ac:dyDescent="0.25">
      <c r="A2024" s="76" t="s">
        <v>2413</v>
      </c>
      <c r="B2024" s="82" t="s">
        <v>2269</v>
      </c>
      <c r="C2024" s="101"/>
      <c r="D2024" s="163"/>
      <c r="E2024" s="164"/>
      <c r="F2024" s="378"/>
      <c r="G2024" s="405"/>
      <c r="H2024" s="378"/>
      <c r="I2024" s="106"/>
      <c r="J2024" s="106"/>
      <c r="K2024" s="106"/>
      <c r="L2024" s="106"/>
    </row>
    <row r="2025" spans="1:12" hidden="1" outlineLevel="1" x14ac:dyDescent="0.25">
      <c r="A2025" s="76" t="s">
        <v>2414</v>
      </c>
      <c r="B2025" s="82" t="s">
        <v>2271</v>
      </c>
      <c r="C2025" s="101"/>
      <c r="D2025" s="163"/>
      <c r="E2025" s="164"/>
      <c r="F2025" s="378"/>
      <c r="G2025" s="405"/>
      <c r="H2025" s="378"/>
      <c r="I2025" s="106"/>
      <c r="J2025" s="106"/>
      <c r="K2025" s="106"/>
      <c r="L2025" s="106"/>
    </row>
    <row r="2026" spans="1:12" hidden="1" outlineLevel="1" x14ac:dyDescent="0.25">
      <c r="A2026" s="76" t="s">
        <v>2415</v>
      </c>
      <c r="B2026" s="82" t="s">
        <v>2273</v>
      </c>
      <c r="C2026" s="101"/>
      <c r="D2026" s="163"/>
      <c r="E2026" s="164"/>
      <c r="F2026" s="378"/>
      <c r="G2026" s="405"/>
      <c r="H2026" s="378"/>
      <c r="I2026" s="106"/>
      <c r="J2026" s="106"/>
      <c r="K2026" s="106"/>
      <c r="L2026" s="106"/>
    </row>
    <row r="2027" spans="1:12" hidden="1" outlineLevel="1" x14ac:dyDescent="0.25">
      <c r="A2027" s="76" t="s">
        <v>2416</v>
      </c>
      <c r="B2027" s="82" t="s">
        <v>2275</v>
      </c>
      <c r="C2027" s="101"/>
      <c r="D2027" s="163"/>
      <c r="E2027" s="164"/>
      <c r="F2027" s="378"/>
      <c r="G2027" s="405"/>
      <c r="H2027" s="378"/>
      <c r="I2027" s="106"/>
      <c r="J2027" s="106"/>
      <c r="K2027" s="106"/>
      <c r="L2027" s="106"/>
    </row>
    <row r="2028" spans="1:12" outlineLevel="1" x14ac:dyDescent="0.25">
      <c r="A2028" s="76" t="s">
        <v>2417</v>
      </c>
      <c r="B2028" s="77" t="s">
        <v>1325</v>
      </c>
      <c r="C2028" s="101"/>
      <c r="D2028" s="163"/>
      <c r="E2028" s="164"/>
      <c r="F2028" s="378"/>
      <c r="G2028" s="405"/>
      <c r="H2028" s="378"/>
      <c r="I2028" s="106"/>
      <c r="J2028" s="106"/>
      <c r="K2028" s="106"/>
      <c r="L2028" s="106"/>
    </row>
    <row r="2029" spans="1:12" hidden="1" outlineLevel="1" x14ac:dyDescent="0.25">
      <c r="A2029" s="76" t="s">
        <v>2418</v>
      </c>
      <c r="B2029" s="82" t="s">
        <v>2267</v>
      </c>
      <c r="C2029" s="101"/>
      <c r="D2029" s="163"/>
      <c r="E2029" s="164"/>
      <c r="F2029" s="378"/>
      <c r="G2029" s="405"/>
      <c r="H2029" s="378"/>
      <c r="I2029" s="106"/>
      <c r="J2029" s="106"/>
      <c r="K2029" s="106"/>
      <c r="L2029" s="106"/>
    </row>
    <row r="2030" spans="1:12" hidden="1" outlineLevel="1" x14ac:dyDescent="0.25">
      <c r="A2030" s="76" t="s">
        <v>2419</v>
      </c>
      <c r="B2030" s="82" t="s">
        <v>2269</v>
      </c>
      <c r="C2030" s="101"/>
      <c r="D2030" s="163"/>
      <c r="E2030" s="164"/>
      <c r="F2030" s="378"/>
      <c r="G2030" s="405"/>
      <c r="H2030" s="378"/>
      <c r="I2030" s="106"/>
      <c r="J2030" s="106"/>
      <c r="K2030" s="106"/>
      <c r="L2030" s="106"/>
    </row>
    <row r="2031" spans="1:12" hidden="1" outlineLevel="1" x14ac:dyDescent="0.25">
      <c r="A2031" s="76" t="s">
        <v>2420</v>
      </c>
      <c r="B2031" s="82" t="s">
        <v>2271</v>
      </c>
      <c r="C2031" s="101"/>
      <c r="D2031" s="163"/>
      <c r="E2031" s="164"/>
      <c r="F2031" s="378"/>
      <c r="G2031" s="405"/>
      <c r="H2031" s="378"/>
      <c r="I2031" s="106"/>
      <c r="J2031" s="106"/>
      <c r="K2031" s="106"/>
      <c r="L2031" s="106"/>
    </row>
    <row r="2032" spans="1:12" hidden="1" outlineLevel="1" x14ac:dyDescent="0.25">
      <c r="A2032" s="76" t="s">
        <v>2421</v>
      </c>
      <c r="B2032" s="82" t="s">
        <v>2273</v>
      </c>
      <c r="C2032" s="101"/>
      <c r="D2032" s="163"/>
      <c r="E2032" s="164"/>
      <c r="F2032" s="378"/>
      <c r="G2032" s="405"/>
      <c r="H2032" s="378"/>
      <c r="I2032" s="106"/>
      <c r="J2032" s="106"/>
      <c r="K2032" s="106"/>
      <c r="L2032" s="106"/>
    </row>
    <row r="2033" spans="1:12" hidden="1" outlineLevel="1" x14ac:dyDescent="0.25">
      <c r="A2033" s="76" t="s">
        <v>2422</v>
      </c>
      <c r="B2033" s="82" t="s">
        <v>2275</v>
      </c>
      <c r="C2033" s="101"/>
      <c r="D2033" s="163"/>
      <c r="E2033" s="164"/>
      <c r="F2033" s="378"/>
      <c r="G2033" s="405"/>
      <c r="H2033" s="378"/>
      <c r="I2033" s="106"/>
      <c r="J2033" s="106"/>
      <c r="K2033" s="106"/>
      <c r="L2033" s="106"/>
    </row>
    <row r="2034" spans="1:12" outlineLevel="1" x14ac:dyDescent="0.25">
      <c r="A2034" s="76" t="s">
        <v>2423</v>
      </c>
      <c r="B2034" s="77" t="s">
        <v>155</v>
      </c>
      <c r="C2034" s="101"/>
      <c r="D2034" s="163"/>
      <c r="E2034" s="164"/>
      <c r="F2034" s="378"/>
      <c r="G2034" s="405"/>
      <c r="H2034" s="378"/>
      <c r="I2034" s="106"/>
      <c r="J2034" s="106"/>
      <c r="K2034" s="106"/>
      <c r="L2034" s="106"/>
    </row>
    <row r="2035" spans="1:12" hidden="1" outlineLevel="1" x14ac:dyDescent="0.25">
      <c r="A2035" s="76" t="s">
        <v>2424</v>
      </c>
      <c r="B2035" s="82" t="s">
        <v>2267</v>
      </c>
      <c r="C2035" s="101"/>
      <c r="D2035" s="163"/>
      <c r="E2035" s="164"/>
      <c r="F2035" s="378"/>
      <c r="G2035" s="405"/>
      <c r="H2035" s="378"/>
      <c r="I2035" s="106"/>
      <c r="J2035" s="106"/>
      <c r="K2035" s="106"/>
      <c r="L2035" s="106"/>
    </row>
    <row r="2036" spans="1:12" hidden="1" outlineLevel="1" x14ac:dyDescent="0.25">
      <c r="A2036" s="76" t="s">
        <v>2425</v>
      </c>
      <c r="B2036" s="82" t="s">
        <v>2269</v>
      </c>
      <c r="C2036" s="101"/>
      <c r="D2036" s="163"/>
      <c r="E2036" s="164"/>
      <c r="F2036" s="378"/>
      <c r="G2036" s="405"/>
      <c r="H2036" s="378"/>
      <c r="I2036" s="106"/>
      <c r="J2036" s="106"/>
      <c r="K2036" s="106"/>
      <c r="L2036" s="106"/>
    </row>
    <row r="2037" spans="1:12" hidden="1" outlineLevel="1" x14ac:dyDescent="0.25">
      <c r="A2037" s="76" t="s">
        <v>2426</v>
      </c>
      <c r="B2037" s="82" t="s">
        <v>2271</v>
      </c>
      <c r="C2037" s="101"/>
      <c r="D2037" s="163"/>
      <c r="E2037" s="164"/>
      <c r="F2037" s="378"/>
      <c r="G2037" s="405"/>
      <c r="H2037" s="378"/>
      <c r="I2037" s="106"/>
      <c r="J2037" s="106"/>
      <c r="K2037" s="106"/>
      <c r="L2037" s="106"/>
    </row>
    <row r="2038" spans="1:12" hidden="1" outlineLevel="1" x14ac:dyDescent="0.25">
      <c r="A2038" s="76" t="s">
        <v>2427</v>
      </c>
      <c r="B2038" s="82" t="s">
        <v>2273</v>
      </c>
      <c r="C2038" s="101"/>
      <c r="D2038" s="163"/>
      <c r="E2038" s="164"/>
      <c r="F2038" s="378"/>
      <c r="G2038" s="405"/>
      <c r="H2038" s="378"/>
      <c r="I2038" s="106"/>
      <c r="J2038" s="106"/>
      <c r="K2038" s="106"/>
      <c r="L2038" s="106"/>
    </row>
    <row r="2039" spans="1:12" hidden="1" outlineLevel="1" x14ac:dyDescent="0.25">
      <c r="A2039" s="76" t="s">
        <v>2428</v>
      </c>
      <c r="B2039" s="82" t="s">
        <v>2275</v>
      </c>
      <c r="C2039" s="101"/>
      <c r="D2039" s="163"/>
      <c r="E2039" s="164"/>
      <c r="F2039" s="378"/>
      <c r="G2039" s="405"/>
      <c r="H2039" s="378"/>
      <c r="I2039" s="106"/>
      <c r="J2039" s="106"/>
      <c r="K2039" s="106"/>
      <c r="L2039" s="106"/>
    </row>
    <row r="2040" spans="1:12" outlineLevel="1" x14ac:dyDescent="0.25">
      <c r="A2040" s="76" t="s">
        <v>2429</v>
      </c>
      <c r="B2040" s="77" t="s">
        <v>159</v>
      </c>
      <c r="C2040" s="101"/>
      <c r="D2040" s="163"/>
      <c r="E2040" s="164"/>
      <c r="F2040" s="378"/>
      <c r="G2040" s="405"/>
      <c r="H2040" s="378"/>
      <c r="I2040" s="106"/>
      <c r="J2040" s="106"/>
      <c r="K2040" s="106"/>
      <c r="L2040" s="106"/>
    </row>
    <row r="2041" spans="1:12" hidden="1" outlineLevel="1" x14ac:dyDescent="0.25">
      <c r="A2041" s="76" t="s">
        <v>2430</v>
      </c>
      <c r="B2041" s="82" t="s">
        <v>2267</v>
      </c>
      <c r="C2041" s="101"/>
      <c r="D2041" s="163"/>
      <c r="E2041" s="164"/>
      <c r="F2041" s="378"/>
      <c r="G2041" s="405"/>
      <c r="H2041" s="378"/>
      <c r="I2041" s="106"/>
      <c r="J2041" s="106"/>
      <c r="K2041" s="106"/>
      <c r="L2041" s="106"/>
    </row>
    <row r="2042" spans="1:12" hidden="1" outlineLevel="1" x14ac:dyDescent="0.25">
      <c r="A2042" s="76" t="s">
        <v>2431</v>
      </c>
      <c r="B2042" s="82" t="s">
        <v>2269</v>
      </c>
      <c r="C2042" s="101"/>
      <c r="D2042" s="163"/>
      <c r="E2042" s="164"/>
      <c r="F2042" s="378"/>
      <c r="G2042" s="405"/>
      <c r="H2042" s="378"/>
      <c r="I2042" s="106"/>
      <c r="J2042" s="106"/>
      <c r="K2042" s="106"/>
      <c r="L2042" s="106"/>
    </row>
    <row r="2043" spans="1:12" hidden="1" outlineLevel="1" x14ac:dyDescent="0.25">
      <c r="A2043" s="76" t="s">
        <v>2432</v>
      </c>
      <c r="B2043" s="82" t="s">
        <v>2271</v>
      </c>
      <c r="C2043" s="101"/>
      <c r="D2043" s="163"/>
      <c r="E2043" s="164"/>
      <c r="F2043" s="378"/>
      <c r="G2043" s="405"/>
      <c r="H2043" s="378"/>
      <c r="I2043" s="106"/>
      <c r="J2043" s="106"/>
      <c r="K2043" s="106"/>
      <c r="L2043" s="106"/>
    </row>
    <row r="2044" spans="1:12" hidden="1" outlineLevel="1" x14ac:dyDescent="0.25">
      <c r="A2044" s="76" t="s">
        <v>2433</v>
      </c>
      <c r="B2044" s="82" t="s">
        <v>2273</v>
      </c>
      <c r="C2044" s="101"/>
      <c r="D2044" s="163"/>
      <c r="E2044" s="164"/>
      <c r="F2044" s="378"/>
      <c r="G2044" s="405"/>
      <c r="H2044" s="378"/>
      <c r="I2044" s="106"/>
      <c r="J2044" s="106"/>
      <c r="K2044" s="106"/>
      <c r="L2044" s="106"/>
    </row>
    <row r="2045" spans="1:12" hidden="1" outlineLevel="1" x14ac:dyDescent="0.25">
      <c r="A2045" s="76" t="s">
        <v>2434</v>
      </c>
      <c r="B2045" s="82" t="s">
        <v>2275</v>
      </c>
      <c r="C2045" s="101"/>
      <c r="D2045" s="163"/>
      <c r="E2045" s="164"/>
      <c r="F2045" s="378"/>
      <c r="G2045" s="405"/>
      <c r="H2045" s="378"/>
      <c r="I2045" s="106"/>
      <c r="J2045" s="106"/>
      <c r="K2045" s="106"/>
      <c r="L2045" s="106"/>
    </row>
    <row r="2046" spans="1:12" collapsed="1" x14ac:dyDescent="0.25">
      <c r="A2046" s="69" t="s">
        <v>2435</v>
      </c>
      <c r="B2046" s="70" t="s">
        <v>1344</v>
      </c>
      <c r="C2046" s="107"/>
      <c r="D2046" s="165"/>
      <c r="E2046" s="166"/>
      <c r="F2046" s="395"/>
      <c r="G2046" s="408"/>
      <c r="H2046" s="395"/>
      <c r="I2046" s="109"/>
      <c r="J2046" s="109"/>
      <c r="K2046" s="109"/>
      <c r="L2046" s="109"/>
    </row>
    <row r="2047" spans="1:12" outlineLevel="1" x14ac:dyDescent="0.25">
      <c r="A2047" s="76" t="s">
        <v>2436</v>
      </c>
      <c r="B2047" s="77" t="s">
        <v>137</v>
      </c>
      <c r="C2047" s="101"/>
      <c r="D2047" s="163"/>
      <c r="E2047" s="164"/>
      <c r="F2047" s="378"/>
      <c r="G2047" s="405"/>
      <c r="H2047" s="378"/>
      <c r="I2047" s="106"/>
      <c r="J2047" s="106"/>
      <c r="K2047" s="106"/>
      <c r="L2047" s="106"/>
    </row>
    <row r="2048" spans="1:12" hidden="1" outlineLevel="1" x14ac:dyDescent="0.25">
      <c r="A2048" s="76" t="s">
        <v>2437</v>
      </c>
      <c r="B2048" s="82" t="s">
        <v>2267</v>
      </c>
      <c r="C2048" s="101"/>
      <c r="D2048" s="163"/>
      <c r="E2048" s="164"/>
      <c r="F2048" s="378"/>
      <c r="G2048" s="405"/>
      <c r="H2048" s="378"/>
      <c r="I2048" s="106"/>
      <c r="J2048" s="106"/>
      <c r="K2048" s="106"/>
      <c r="L2048" s="106"/>
    </row>
    <row r="2049" spans="1:12" hidden="1" outlineLevel="1" x14ac:dyDescent="0.25">
      <c r="A2049" s="76" t="s">
        <v>2438</v>
      </c>
      <c r="B2049" s="82" t="s">
        <v>2269</v>
      </c>
      <c r="C2049" s="101"/>
      <c r="D2049" s="163"/>
      <c r="E2049" s="164"/>
      <c r="F2049" s="378"/>
      <c r="G2049" s="405"/>
      <c r="H2049" s="378"/>
      <c r="I2049" s="106"/>
      <c r="J2049" s="106"/>
      <c r="K2049" s="106"/>
      <c r="L2049" s="106"/>
    </row>
    <row r="2050" spans="1:12" hidden="1" outlineLevel="1" x14ac:dyDescent="0.25">
      <c r="A2050" s="76" t="s">
        <v>2439</v>
      </c>
      <c r="B2050" s="82" t="s">
        <v>2271</v>
      </c>
      <c r="C2050" s="101"/>
      <c r="D2050" s="163"/>
      <c r="E2050" s="164"/>
      <c r="F2050" s="378"/>
      <c r="G2050" s="405"/>
      <c r="H2050" s="378"/>
      <c r="I2050" s="106"/>
      <c r="J2050" s="106"/>
      <c r="K2050" s="106"/>
      <c r="L2050" s="106"/>
    </row>
    <row r="2051" spans="1:12" hidden="1" outlineLevel="1" x14ac:dyDescent="0.25">
      <c r="A2051" s="76" t="s">
        <v>2440</v>
      </c>
      <c r="B2051" s="82" t="s">
        <v>2273</v>
      </c>
      <c r="C2051" s="101"/>
      <c r="D2051" s="163"/>
      <c r="E2051" s="164"/>
      <c r="F2051" s="378"/>
      <c r="G2051" s="405"/>
      <c r="H2051" s="378"/>
      <c r="I2051" s="106"/>
      <c r="J2051" s="106"/>
      <c r="K2051" s="106"/>
      <c r="L2051" s="106"/>
    </row>
    <row r="2052" spans="1:12" hidden="1" outlineLevel="1" x14ac:dyDescent="0.25">
      <c r="A2052" s="76" t="s">
        <v>2441</v>
      </c>
      <c r="B2052" s="82" t="s">
        <v>2275</v>
      </c>
      <c r="C2052" s="101"/>
      <c r="D2052" s="163"/>
      <c r="E2052" s="164"/>
      <c r="F2052" s="378"/>
      <c r="G2052" s="405"/>
      <c r="H2052" s="378"/>
      <c r="I2052" s="106"/>
      <c r="J2052" s="106"/>
      <c r="K2052" s="106"/>
      <c r="L2052" s="106"/>
    </row>
    <row r="2053" spans="1:12" outlineLevel="1" x14ac:dyDescent="0.25">
      <c r="A2053" s="76" t="s">
        <v>2442</v>
      </c>
      <c r="B2053" s="207" t="s">
        <v>143</v>
      </c>
      <c r="C2053" s="101"/>
      <c r="D2053" s="163"/>
      <c r="E2053" s="164"/>
      <c r="F2053" s="378"/>
      <c r="G2053" s="405"/>
      <c r="H2053" s="378"/>
      <c r="I2053" s="106"/>
      <c r="J2053" s="106"/>
      <c r="K2053" s="106"/>
      <c r="L2053" s="106"/>
    </row>
    <row r="2054" spans="1:12" hidden="1" outlineLevel="1" x14ac:dyDescent="0.25">
      <c r="A2054" s="76" t="s">
        <v>2443</v>
      </c>
      <c r="B2054" s="82" t="s">
        <v>2267</v>
      </c>
      <c r="C2054" s="101"/>
      <c r="D2054" s="163"/>
      <c r="E2054" s="164"/>
      <c r="F2054" s="378"/>
      <c r="G2054" s="405"/>
      <c r="H2054" s="378"/>
      <c r="I2054" s="106"/>
      <c r="J2054" s="106"/>
      <c r="K2054" s="106"/>
      <c r="L2054" s="106"/>
    </row>
    <row r="2055" spans="1:12" hidden="1" outlineLevel="1" x14ac:dyDescent="0.25">
      <c r="A2055" s="76" t="s">
        <v>2444</v>
      </c>
      <c r="B2055" s="82" t="s">
        <v>2269</v>
      </c>
      <c r="C2055" s="101"/>
      <c r="D2055" s="163"/>
      <c r="E2055" s="164"/>
      <c r="F2055" s="378"/>
      <c r="G2055" s="405"/>
      <c r="H2055" s="378"/>
      <c r="I2055" s="106"/>
      <c r="J2055" s="106"/>
      <c r="K2055" s="106"/>
      <c r="L2055" s="106"/>
    </row>
    <row r="2056" spans="1:12" hidden="1" outlineLevel="1" x14ac:dyDescent="0.25">
      <c r="A2056" s="76" t="s">
        <v>2445</v>
      </c>
      <c r="B2056" s="82" t="s">
        <v>2271</v>
      </c>
      <c r="C2056" s="101"/>
      <c r="D2056" s="163"/>
      <c r="E2056" s="164"/>
      <c r="F2056" s="378"/>
      <c r="G2056" s="405"/>
      <c r="H2056" s="378"/>
      <c r="I2056" s="106"/>
      <c r="J2056" s="106"/>
      <c r="K2056" s="106"/>
      <c r="L2056" s="106"/>
    </row>
    <row r="2057" spans="1:12" hidden="1" outlineLevel="1" x14ac:dyDescent="0.25">
      <c r="A2057" s="76" t="s">
        <v>2446</v>
      </c>
      <c r="B2057" s="82" t="s">
        <v>2273</v>
      </c>
      <c r="C2057" s="101"/>
      <c r="D2057" s="163"/>
      <c r="E2057" s="164"/>
      <c r="F2057" s="378"/>
      <c r="G2057" s="405"/>
      <c r="H2057" s="378"/>
      <c r="I2057" s="106"/>
      <c r="J2057" s="106"/>
      <c r="K2057" s="106"/>
      <c r="L2057" s="106"/>
    </row>
    <row r="2058" spans="1:12" hidden="1" outlineLevel="1" x14ac:dyDescent="0.25">
      <c r="A2058" s="76" t="s">
        <v>2447</v>
      </c>
      <c r="B2058" s="82" t="s">
        <v>2275</v>
      </c>
      <c r="C2058" s="101"/>
      <c r="D2058" s="163"/>
      <c r="E2058" s="164"/>
      <c r="F2058" s="378"/>
      <c r="G2058" s="405"/>
      <c r="H2058" s="378"/>
      <c r="I2058" s="106"/>
      <c r="J2058" s="106"/>
      <c r="K2058" s="106"/>
      <c r="L2058" s="106"/>
    </row>
    <row r="2059" spans="1:12" outlineLevel="1" x14ac:dyDescent="0.25">
      <c r="A2059" s="76" t="s">
        <v>2448</v>
      </c>
      <c r="B2059" s="77" t="s">
        <v>147</v>
      </c>
      <c r="C2059" s="101"/>
      <c r="D2059" s="163"/>
      <c r="E2059" s="164"/>
      <c r="F2059" s="378"/>
      <c r="G2059" s="405"/>
      <c r="H2059" s="378"/>
      <c r="I2059" s="106"/>
      <c r="J2059" s="106"/>
      <c r="K2059" s="106"/>
      <c r="L2059" s="106"/>
    </row>
    <row r="2060" spans="1:12" hidden="1" outlineLevel="1" x14ac:dyDescent="0.25">
      <c r="A2060" s="76" t="s">
        <v>2449</v>
      </c>
      <c r="B2060" s="82" t="s">
        <v>2267</v>
      </c>
      <c r="C2060" s="101"/>
      <c r="D2060" s="163"/>
      <c r="E2060" s="164"/>
      <c r="F2060" s="378"/>
      <c r="G2060" s="405"/>
      <c r="H2060" s="378"/>
      <c r="I2060" s="106"/>
      <c r="J2060" s="106"/>
      <c r="K2060" s="106"/>
      <c r="L2060" s="106"/>
    </row>
    <row r="2061" spans="1:12" hidden="1" outlineLevel="1" x14ac:dyDescent="0.25">
      <c r="A2061" s="76" t="s">
        <v>2450</v>
      </c>
      <c r="B2061" s="82" t="s">
        <v>2269</v>
      </c>
      <c r="C2061" s="101"/>
      <c r="D2061" s="163"/>
      <c r="E2061" s="164"/>
      <c r="F2061" s="378"/>
      <c r="G2061" s="405"/>
      <c r="H2061" s="378"/>
      <c r="I2061" s="106"/>
      <c r="J2061" s="106"/>
      <c r="K2061" s="106"/>
      <c r="L2061" s="106"/>
    </row>
    <row r="2062" spans="1:12" hidden="1" outlineLevel="1" x14ac:dyDescent="0.25">
      <c r="A2062" s="76" t="s">
        <v>2451</v>
      </c>
      <c r="B2062" s="82" t="s">
        <v>2271</v>
      </c>
      <c r="C2062" s="101"/>
      <c r="D2062" s="163"/>
      <c r="E2062" s="164"/>
      <c r="F2062" s="378"/>
      <c r="G2062" s="405"/>
      <c r="H2062" s="378"/>
      <c r="I2062" s="106"/>
      <c r="J2062" s="106"/>
      <c r="K2062" s="106"/>
      <c r="L2062" s="106"/>
    </row>
    <row r="2063" spans="1:12" hidden="1" outlineLevel="1" x14ac:dyDescent="0.25">
      <c r="A2063" s="76" t="s">
        <v>2452</v>
      </c>
      <c r="B2063" s="82" t="s">
        <v>2273</v>
      </c>
      <c r="C2063" s="101"/>
      <c r="D2063" s="163"/>
      <c r="E2063" s="164"/>
      <c r="F2063" s="378"/>
      <c r="G2063" s="405"/>
      <c r="H2063" s="378"/>
      <c r="I2063" s="106"/>
      <c r="J2063" s="106"/>
      <c r="K2063" s="106"/>
      <c r="L2063" s="106"/>
    </row>
    <row r="2064" spans="1:12" hidden="1" outlineLevel="1" x14ac:dyDescent="0.25">
      <c r="A2064" s="76" t="s">
        <v>2453</v>
      </c>
      <c r="B2064" s="82" t="s">
        <v>2275</v>
      </c>
      <c r="C2064" s="101"/>
      <c r="D2064" s="163"/>
      <c r="E2064" s="164"/>
      <c r="F2064" s="378"/>
      <c r="G2064" s="405"/>
      <c r="H2064" s="378"/>
      <c r="I2064" s="106"/>
      <c r="J2064" s="106"/>
      <c r="K2064" s="106"/>
      <c r="L2064" s="106"/>
    </row>
    <row r="2065" spans="1:12" outlineLevel="1" x14ac:dyDescent="0.25">
      <c r="A2065" s="76" t="s">
        <v>2454</v>
      </c>
      <c r="B2065" s="77" t="s">
        <v>1304</v>
      </c>
      <c r="C2065" s="101"/>
      <c r="D2065" s="163"/>
      <c r="E2065" s="164"/>
      <c r="F2065" s="378"/>
      <c r="G2065" s="405"/>
      <c r="H2065" s="378"/>
      <c r="I2065" s="106"/>
      <c r="J2065" s="106"/>
      <c r="K2065" s="106"/>
      <c r="L2065" s="106"/>
    </row>
    <row r="2066" spans="1:12" hidden="1" outlineLevel="1" x14ac:dyDescent="0.25">
      <c r="A2066" s="76" t="s">
        <v>2455</v>
      </c>
      <c r="B2066" s="82" t="s">
        <v>2267</v>
      </c>
      <c r="C2066" s="101"/>
      <c r="D2066" s="163"/>
      <c r="E2066" s="164"/>
      <c r="F2066" s="378"/>
      <c r="G2066" s="405"/>
      <c r="H2066" s="378"/>
      <c r="I2066" s="106"/>
      <c r="J2066" s="106"/>
      <c r="K2066" s="106"/>
      <c r="L2066" s="106"/>
    </row>
    <row r="2067" spans="1:12" hidden="1" outlineLevel="1" x14ac:dyDescent="0.25">
      <c r="A2067" s="76" t="s">
        <v>2456</v>
      </c>
      <c r="B2067" s="82" t="s">
        <v>2269</v>
      </c>
      <c r="C2067" s="101"/>
      <c r="D2067" s="163"/>
      <c r="E2067" s="164"/>
      <c r="F2067" s="378"/>
      <c r="G2067" s="405"/>
      <c r="H2067" s="378"/>
      <c r="I2067" s="106"/>
      <c r="J2067" s="106"/>
      <c r="K2067" s="106"/>
      <c r="L2067" s="106"/>
    </row>
    <row r="2068" spans="1:12" hidden="1" outlineLevel="1" x14ac:dyDescent="0.25">
      <c r="A2068" s="76" t="s">
        <v>2457</v>
      </c>
      <c r="B2068" s="82" t="s">
        <v>2271</v>
      </c>
      <c r="C2068" s="101"/>
      <c r="D2068" s="163"/>
      <c r="E2068" s="164"/>
      <c r="F2068" s="378"/>
      <c r="G2068" s="405"/>
      <c r="H2068" s="378"/>
      <c r="I2068" s="106"/>
      <c r="J2068" s="106"/>
      <c r="K2068" s="106"/>
      <c r="L2068" s="106"/>
    </row>
    <row r="2069" spans="1:12" hidden="1" outlineLevel="1" x14ac:dyDescent="0.25">
      <c r="A2069" s="76" t="s">
        <v>2458</v>
      </c>
      <c r="B2069" s="82" t="s">
        <v>2273</v>
      </c>
      <c r="C2069" s="101"/>
      <c r="D2069" s="163"/>
      <c r="E2069" s="164"/>
      <c r="F2069" s="378"/>
      <c r="G2069" s="405"/>
      <c r="H2069" s="378"/>
      <c r="I2069" s="106"/>
      <c r="J2069" s="106"/>
      <c r="K2069" s="106"/>
      <c r="L2069" s="106"/>
    </row>
    <row r="2070" spans="1:12" hidden="1" outlineLevel="1" x14ac:dyDescent="0.25">
      <c r="A2070" s="76" t="s">
        <v>2459</v>
      </c>
      <c r="B2070" s="82" t="s">
        <v>2275</v>
      </c>
      <c r="C2070" s="101"/>
      <c r="D2070" s="163"/>
      <c r="E2070" s="164"/>
      <c r="F2070" s="378"/>
      <c r="G2070" s="405"/>
      <c r="H2070" s="378"/>
      <c r="I2070" s="106"/>
      <c r="J2070" s="106"/>
      <c r="K2070" s="106"/>
      <c r="L2070" s="106"/>
    </row>
    <row r="2071" spans="1:12" outlineLevel="1" x14ac:dyDescent="0.25">
      <c r="A2071" s="76" t="s">
        <v>2460</v>
      </c>
      <c r="B2071" s="77" t="s">
        <v>1311</v>
      </c>
      <c r="C2071" s="101"/>
      <c r="D2071" s="163"/>
      <c r="E2071" s="164"/>
      <c r="F2071" s="378"/>
      <c r="G2071" s="405"/>
      <c r="H2071" s="378"/>
      <c r="I2071" s="106"/>
      <c r="J2071" s="106"/>
      <c r="K2071" s="106"/>
      <c r="L2071" s="106"/>
    </row>
    <row r="2072" spans="1:12" hidden="1" outlineLevel="1" x14ac:dyDescent="0.25">
      <c r="A2072" s="76" t="s">
        <v>2461</v>
      </c>
      <c r="B2072" s="82" t="s">
        <v>2267</v>
      </c>
      <c r="C2072" s="101"/>
      <c r="D2072" s="163"/>
      <c r="E2072" s="164"/>
      <c r="F2072" s="378"/>
      <c r="G2072" s="405"/>
      <c r="H2072" s="378"/>
      <c r="I2072" s="106"/>
      <c r="J2072" s="106"/>
      <c r="K2072" s="106"/>
      <c r="L2072" s="106"/>
    </row>
    <row r="2073" spans="1:12" hidden="1" outlineLevel="1" x14ac:dyDescent="0.25">
      <c r="A2073" s="76" t="s">
        <v>2462</v>
      </c>
      <c r="B2073" s="82" t="s">
        <v>2269</v>
      </c>
      <c r="C2073" s="101"/>
      <c r="D2073" s="163"/>
      <c r="E2073" s="164"/>
      <c r="F2073" s="378"/>
      <c r="G2073" s="405"/>
      <c r="H2073" s="378"/>
      <c r="I2073" s="106"/>
      <c r="J2073" s="106"/>
      <c r="K2073" s="106"/>
      <c r="L2073" s="106"/>
    </row>
    <row r="2074" spans="1:12" hidden="1" outlineLevel="1" x14ac:dyDescent="0.25">
      <c r="A2074" s="76" t="s">
        <v>2463</v>
      </c>
      <c r="B2074" s="82" t="s">
        <v>2271</v>
      </c>
      <c r="C2074" s="101"/>
      <c r="D2074" s="163"/>
      <c r="E2074" s="164"/>
      <c r="F2074" s="378"/>
      <c r="G2074" s="405"/>
      <c r="H2074" s="378"/>
      <c r="I2074" s="106"/>
      <c r="J2074" s="106"/>
      <c r="K2074" s="106"/>
      <c r="L2074" s="106"/>
    </row>
    <row r="2075" spans="1:12" hidden="1" outlineLevel="1" x14ac:dyDescent="0.25">
      <c r="A2075" s="76" t="s">
        <v>2464</v>
      </c>
      <c r="B2075" s="82" t="s">
        <v>2273</v>
      </c>
      <c r="C2075" s="101"/>
      <c r="D2075" s="163"/>
      <c r="E2075" s="164"/>
      <c r="F2075" s="378"/>
      <c r="G2075" s="405"/>
      <c r="H2075" s="378"/>
      <c r="I2075" s="106"/>
      <c r="J2075" s="106"/>
      <c r="K2075" s="106"/>
      <c r="L2075" s="106"/>
    </row>
    <row r="2076" spans="1:12" hidden="1" outlineLevel="1" x14ac:dyDescent="0.25">
      <c r="A2076" s="76" t="s">
        <v>2465</v>
      </c>
      <c r="B2076" s="82" t="s">
        <v>2275</v>
      </c>
      <c r="C2076" s="101"/>
      <c r="D2076" s="163"/>
      <c r="E2076" s="164"/>
      <c r="F2076" s="378"/>
      <c r="G2076" s="405"/>
      <c r="H2076" s="378"/>
      <c r="I2076" s="106"/>
      <c r="J2076" s="106"/>
      <c r="K2076" s="106"/>
      <c r="L2076" s="106"/>
    </row>
    <row r="2077" spans="1:12" outlineLevel="1" x14ac:dyDescent="0.25">
      <c r="A2077" s="76" t="s">
        <v>2466</v>
      </c>
      <c r="B2077" s="77" t="s">
        <v>1318</v>
      </c>
      <c r="C2077" s="101"/>
      <c r="D2077" s="163"/>
      <c r="E2077" s="164"/>
      <c r="F2077" s="378"/>
      <c r="G2077" s="405"/>
      <c r="H2077" s="378"/>
      <c r="I2077" s="106"/>
      <c r="J2077" s="106"/>
      <c r="K2077" s="106"/>
      <c r="L2077" s="106"/>
    </row>
    <row r="2078" spans="1:12" hidden="1" outlineLevel="1" x14ac:dyDescent="0.25">
      <c r="A2078" s="76" t="s">
        <v>2467</v>
      </c>
      <c r="B2078" s="82" t="s">
        <v>2267</v>
      </c>
      <c r="C2078" s="101"/>
      <c r="D2078" s="163"/>
      <c r="E2078" s="164"/>
      <c r="F2078" s="378"/>
      <c r="G2078" s="405"/>
      <c r="H2078" s="378"/>
      <c r="I2078" s="106"/>
      <c r="J2078" s="106"/>
      <c r="K2078" s="106"/>
      <c r="L2078" s="106"/>
    </row>
    <row r="2079" spans="1:12" hidden="1" outlineLevel="1" x14ac:dyDescent="0.25">
      <c r="A2079" s="76" t="s">
        <v>2468</v>
      </c>
      <c r="B2079" s="82" t="s">
        <v>2269</v>
      </c>
      <c r="C2079" s="101"/>
      <c r="D2079" s="163"/>
      <c r="E2079" s="164"/>
      <c r="F2079" s="378"/>
      <c r="G2079" s="405"/>
      <c r="H2079" s="378"/>
      <c r="I2079" s="106"/>
      <c r="J2079" s="106"/>
      <c r="K2079" s="106"/>
      <c r="L2079" s="106"/>
    </row>
    <row r="2080" spans="1:12" hidden="1" outlineLevel="1" x14ac:dyDescent="0.25">
      <c r="A2080" s="76" t="s">
        <v>2469</v>
      </c>
      <c r="B2080" s="82" t="s">
        <v>2271</v>
      </c>
      <c r="C2080" s="101"/>
      <c r="D2080" s="163"/>
      <c r="E2080" s="164"/>
      <c r="F2080" s="378"/>
      <c r="G2080" s="405"/>
      <c r="H2080" s="378"/>
      <c r="I2080" s="106"/>
      <c r="J2080" s="106"/>
      <c r="K2080" s="106"/>
      <c r="L2080" s="106"/>
    </row>
    <row r="2081" spans="1:12" hidden="1" outlineLevel="1" x14ac:dyDescent="0.25">
      <c r="A2081" s="76" t="s">
        <v>2470</v>
      </c>
      <c r="B2081" s="82" t="s">
        <v>2273</v>
      </c>
      <c r="C2081" s="101"/>
      <c r="D2081" s="163"/>
      <c r="E2081" s="164"/>
      <c r="F2081" s="378"/>
      <c r="G2081" s="405"/>
      <c r="H2081" s="378"/>
      <c r="I2081" s="106"/>
      <c r="J2081" s="106"/>
      <c r="K2081" s="106"/>
      <c r="L2081" s="106"/>
    </row>
    <row r="2082" spans="1:12" hidden="1" outlineLevel="1" x14ac:dyDescent="0.25">
      <c r="A2082" s="76" t="s">
        <v>2471</v>
      </c>
      <c r="B2082" s="82" t="s">
        <v>2275</v>
      </c>
      <c r="C2082" s="101"/>
      <c r="D2082" s="163"/>
      <c r="E2082" s="164"/>
      <c r="F2082" s="378"/>
      <c r="G2082" s="405"/>
      <c r="H2082" s="378"/>
      <c r="I2082" s="106"/>
      <c r="J2082" s="106"/>
      <c r="K2082" s="106"/>
      <c r="L2082" s="106"/>
    </row>
    <row r="2083" spans="1:12" outlineLevel="1" x14ac:dyDescent="0.25">
      <c r="A2083" s="76" t="s">
        <v>2472</v>
      </c>
      <c r="B2083" s="77" t="s">
        <v>1325</v>
      </c>
      <c r="C2083" s="101"/>
      <c r="D2083" s="163"/>
      <c r="E2083" s="164"/>
      <c r="F2083" s="378"/>
      <c r="G2083" s="405"/>
      <c r="H2083" s="378"/>
      <c r="I2083" s="106"/>
      <c r="J2083" s="106"/>
      <c r="K2083" s="106"/>
      <c r="L2083" s="106"/>
    </row>
    <row r="2084" spans="1:12" hidden="1" outlineLevel="1" x14ac:dyDescent="0.25">
      <c r="A2084" s="76" t="s">
        <v>2473</v>
      </c>
      <c r="B2084" s="82" t="s">
        <v>2267</v>
      </c>
      <c r="C2084" s="101"/>
      <c r="D2084" s="163"/>
      <c r="E2084" s="164"/>
      <c r="F2084" s="378"/>
      <c r="G2084" s="405"/>
      <c r="H2084" s="378"/>
      <c r="I2084" s="106"/>
      <c r="J2084" s="106"/>
      <c r="K2084" s="106"/>
      <c r="L2084" s="106"/>
    </row>
    <row r="2085" spans="1:12" hidden="1" outlineLevel="1" x14ac:dyDescent="0.25">
      <c r="A2085" s="76" t="s">
        <v>2474</v>
      </c>
      <c r="B2085" s="82" t="s">
        <v>2269</v>
      </c>
      <c r="C2085" s="101"/>
      <c r="D2085" s="163"/>
      <c r="E2085" s="164"/>
      <c r="F2085" s="378"/>
      <c r="G2085" s="405"/>
      <c r="H2085" s="378"/>
      <c r="I2085" s="106"/>
      <c r="J2085" s="106"/>
      <c r="K2085" s="106"/>
      <c r="L2085" s="106"/>
    </row>
    <row r="2086" spans="1:12" hidden="1" outlineLevel="1" x14ac:dyDescent="0.25">
      <c r="A2086" s="76" t="s">
        <v>2475</v>
      </c>
      <c r="B2086" s="82" t="s">
        <v>2271</v>
      </c>
      <c r="C2086" s="101"/>
      <c r="D2086" s="163"/>
      <c r="E2086" s="164"/>
      <c r="F2086" s="378"/>
      <c r="G2086" s="405"/>
      <c r="H2086" s="378"/>
      <c r="I2086" s="106"/>
      <c r="J2086" s="106"/>
      <c r="K2086" s="106"/>
      <c r="L2086" s="106"/>
    </row>
    <row r="2087" spans="1:12" hidden="1" outlineLevel="1" x14ac:dyDescent="0.25">
      <c r="A2087" s="76" t="s">
        <v>2476</v>
      </c>
      <c r="B2087" s="82" t="s">
        <v>2273</v>
      </c>
      <c r="C2087" s="101"/>
      <c r="D2087" s="163"/>
      <c r="E2087" s="164"/>
      <c r="F2087" s="378"/>
      <c r="G2087" s="405"/>
      <c r="H2087" s="378"/>
      <c r="I2087" s="106"/>
      <c r="J2087" s="106"/>
      <c r="K2087" s="106"/>
      <c r="L2087" s="106"/>
    </row>
    <row r="2088" spans="1:12" hidden="1" outlineLevel="1" x14ac:dyDescent="0.25">
      <c r="A2088" s="76" t="s">
        <v>2477</v>
      </c>
      <c r="B2088" s="82" t="s">
        <v>2275</v>
      </c>
      <c r="C2088" s="101"/>
      <c r="D2088" s="163"/>
      <c r="E2088" s="164"/>
      <c r="F2088" s="378"/>
      <c r="G2088" s="405"/>
      <c r="H2088" s="378"/>
      <c r="I2088" s="106"/>
      <c r="J2088" s="106"/>
      <c r="K2088" s="106"/>
      <c r="L2088" s="106"/>
    </row>
    <row r="2089" spans="1:12" outlineLevel="1" x14ac:dyDescent="0.25">
      <c r="A2089" s="76" t="s">
        <v>2478</v>
      </c>
      <c r="B2089" s="77" t="s">
        <v>155</v>
      </c>
      <c r="C2089" s="101"/>
      <c r="D2089" s="163"/>
      <c r="E2089" s="164"/>
      <c r="F2089" s="378"/>
      <c r="G2089" s="405"/>
      <c r="H2089" s="378"/>
      <c r="I2089" s="106"/>
      <c r="J2089" s="106"/>
      <c r="K2089" s="106"/>
      <c r="L2089" s="106"/>
    </row>
    <row r="2090" spans="1:12" hidden="1" outlineLevel="1" x14ac:dyDescent="0.25">
      <c r="A2090" s="76" t="s">
        <v>2479</v>
      </c>
      <c r="B2090" s="82" t="s">
        <v>2267</v>
      </c>
      <c r="C2090" s="101"/>
      <c r="D2090" s="163"/>
      <c r="E2090" s="164"/>
      <c r="F2090" s="378"/>
      <c r="G2090" s="405"/>
      <c r="H2090" s="378"/>
      <c r="I2090" s="106"/>
      <c r="J2090" s="106"/>
      <c r="K2090" s="106"/>
      <c r="L2090" s="106"/>
    </row>
    <row r="2091" spans="1:12" hidden="1" outlineLevel="1" x14ac:dyDescent="0.25">
      <c r="A2091" s="76" t="s">
        <v>2480</v>
      </c>
      <c r="B2091" s="82" t="s">
        <v>2269</v>
      </c>
      <c r="C2091" s="101"/>
      <c r="D2091" s="163"/>
      <c r="E2091" s="164"/>
      <c r="F2091" s="378"/>
      <c r="G2091" s="405"/>
      <c r="H2091" s="378"/>
      <c r="I2091" s="106"/>
      <c r="J2091" s="106"/>
      <c r="K2091" s="106"/>
      <c r="L2091" s="106"/>
    </row>
    <row r="2092" spans="1:12" hidden="1" outlineLevel="1" x14ac:dyDescent="0.25">
      <c r="A2092" s="76" t="s">
        <v>2481</v>
      </c>
      <c r="B2092" s="82" t="s">
        <v>2271</v>
      </c>
      <c r="C2092" s="101"/>
      <c r="D2092" s="163"/>
      <c r="E2092" s="164"/>
      <c r="F2092" s="378"/>
      <c r="G2092" s="405"/>
      <c r="H2092" s="378"/>
      <c r="I2092" s="106"/>
      <c r="J2092" s="106"/>
      <c r="K2092" s="106"/>
      <c r="L2092" s="106"/>
    </row>
    <row r="2093" spans="1:12" hidden="1" outlineLevel="1" x14ac:dyDescent="0.25">
      <c r="A2093" s="76" t="s">
        <v>2482</v>
      </c>
      <c r="B2093" s="82" t="s">
        <v>2273</v>
      </c>
      <c r="C2093" s="101"/>
      <c r="D2093" s="163"/>
      <c r="E2093" s="164"/>
      <c r="F2093" s="378"/>
      <c r="G2093" s="405"/>
      <c r="H2093" s="378"/>
      <c r="I2093" s="106"/>
      <c r="J2093" s="106"/>
      <c r="K2093" s="106"/>
      <c r="L2093" s="106"/>
    </row>
    <row r="2094" spans="1:12" hidden="1" outlineLevel="1" x14ac:dyDescent="0.25">
      <c r="A2094" s="76" t="s">
        <v>2483</v>
      </c>
      <c r="B2094" s="82" t="s">
        <v>2275</v>
      </c>
      <c r="C2094" s="101"/>
      <c r="D2094" s="163"/>
      <c r="E2094" s="164"/>
      <c r="F2094" s="378"/>
      <c r="G2094" s="405"/>
      <c r="H2094" s="378"/>
      <c r="I2094" s="106"/>
      <c r="J2094" s="106"/>
      <c r="K2094" s="106"/>
      <c r="L2094" s="106"/>
    </row>
    <row r="2095" spans="1:12" outlineLevel="1" x14ac:dyDescent="0.25">
      <c r="A2095" s="76" t="s">
        <v>2484</v>
      </c>
      <c r="B2095" s="77" t="s">
        <v>159</v>
      </c>
      <c r="C2095" s="101"/>
      <c r="D2095" s="163"/>
      <c r="E2095" s="164"/>
      <c r="F2095" s="378"/>
      <c r="G2095" s="405"/>
      <c r="H2095" s="378"/>
      <c r="I2095" s="106"/>
      <c r="J2095" s="106"/>
      <c r="K2095" s="106"/>
      <c r="L2095" s="106"/>
    </row>
    <row r="2096" spans="1:12" hidden="1" outlineLevel="1" x14ac:dyDescent="0.25">
      <c r="A2096" s="76" t="s">
        <v>2485</v>
      </c>
      <c r="B2096" s="82" t="s">
        <v>2267</v>
      </c>
      <c r="C2096" s="101"/>
      <c r="D2096" s="163"/>
      <c r="E2096" s="164"/>
      <c r="F2096" s="378"/>
      <c r="G2096" s="405"/>
      <c r="H2096" s="378"/>
      <c r="I2096" s="106"/>
      <c r="J2096" s="106"/>
      <c r="K2096" s="106"/>
      <c r="L2096" s="106"/>
    </row>
    <row r="2097" spans="1:12" hidden="1" outlineLevel="1" x14ac:dyDescent="0.25">
      <c r="A2097" s="76" t="s">
        <v>2486</v>
      </c>
      <c r="B2097" s="82" t="s">
        <v>2269</v>
      </c>
      <c r="C2097" s="101"/>
      <c r="D2097" s="163"/>
      <c r="E2097" s="164"/>
      <c r="F2097" s="378"/>
      <c r="G2097" s="405"/>
      <c r="H2097" s="378"/>
      <c r="I2097" s="106"/>
      <c r="J2097" s="106"/>
      <c r="K2097" s="106"/>
      <c r="L2097" s="106"/>
    </row>
    <row r="2098" spans="1:12" hidden="1" outlineLevel="1" x14ac:dyDescent="0.25">
      <c r="A2098" s="76" t="s">
        <v>2487</v>
      </c>
      <c r="B2098" s="82" t="s">
        <v>2271</v>
      </c>
      <c r="C2098" s="101"/>
      <c r="D2098" s="163"/>
      <c r="E2098" s="164"/>
      <c r="F2098" s="378"/>
      <c r="G2098" s="405"/>
      <c r="H2098" s="378"/>
      <c r="I2098" s="106"/>
      <c r="J2098" s="106"/>
      <c r="K2098" s="106"/>
      <c r="L2098" s="106"/>
    </row>
    <row r="2099" spans="1:12" hidden="1" outlineLevel="1" x14ac:dyDescent="0.25">
      <c r="A2099" s="76" t="s">
        <v>2488</v>
      </c>
      <c r="B2099" s="82" t="s">
        <v>2273</v>
      </c>
      <c r="C2099" s="101"/>
      <c r="D2099" s="163"/>
      <c r="E2099" s="164"/>
      <c r="F2099" s="378"/>
      <c r="G2099" s="405"/>
      <c r="H2099" s="378"/>
      <c r="I2099" s="106"/>
      <c r="J2099" s="106"/>
      <c r="K2099" s="106"/>
      <c r="L2099" s="106"/>
    </row>
    <row r="2100" spans="1:12" hidden="1" outlineLevel="1" x14ac:dyDescent="0.25">
      <c r="A2100" s="76" t="s">
        <v>2489</v>
      </c>
      <c r="B2100" s="82" t="s">
        <v>2275</v>
      </c>
      <c r="C2100" s="101"/>
      <c r="D2100" s="163"/>
      <c r="E2100" s="164"/>
      <c r="F2100" s="378"/>
      <c r="G2100" s="405"/>
      <c r="H2100" s="378"/>
      <c r="I2100" s="106"/>
      <c r="J2100" s="106"/>
      <c r="K2100" s="106"/>
      <c r="L2100" s="106"/>
    </row>
    <row r="2101" spans="1:12" collapsed="1" x14ac:dyDescent="0.25">
      <c r="A2101" s="54" t="s">
        <v>2490</v>
      </c>
      <c r="B2101" s="55" t="s">
        <v>2491</v>
      </c>
      <c r="C2101" s="55"/>
      <c r="D2101" s="385"/>
      <c r="E2101" s="385"/>
      <c r="F2101" s="393"/>
      <c r="G2101" s="380"/>
      <c r="H2101" s="380"/>
      <c r="I2101" s="58"/>
      <c r="J2101" s="58"/>
      <c r="K2101" s="58"/>
      <c r="L2101" s="58"/>
    </row>
    <row r="2102" spans="1:12" x14ac:dyDescent="0.25">
      <c r="A2102" s="61" t="s">
        <v>2492</v>
      </c>
      <c r="B2102" s="62" t="s">
        <v>1276</v>
      </c>
      <c r="C2102" s="63"/>
      <c r="D2102" s="383"/>
      <c r="E2102" s="383"/>
      <c r="F2102" s="394"/>
      <c r="G2102" s="416"/>
      <c r="H2102" s="394"/>
      <c r="I2102" s="66"/>
      <c r="J2102" s="66"/>
      <c r="K2102" s="66"/>
      <c r="L2102" s="66"/>
    </row>
    <row r="2103" spans="1:12" x14ac:dyDescent="0.25">
      <c r="A2103" s="69" t="s">
        <v>2493</v>
      </c>
      <c r="B2103" s="70" t="s">
        <v>1278</v>
      </c>
      <c r="C2103" s="107"/>
      <c r="D2103" s="165"/>
      <c r="E2103" s="166"/>
      <c r="F2103" s="395"/>
      <c r="G2103" s="408"/>
      <c r="H2103" s="395"/>
      <c r="I2103" s="109"/>
      <c r="J2103" s="109"/>
      <c r="K2103" s="109"/>
      <c r="L2103" s="109"/>
    </row>
    <row r="2104" spans="1:12" outlineLevel="1" x14ac:dyDescent="0.25">
      <c r="A2104" s="76" t="s">
        <v>2494</v>
      </c>
      <c r="B2104" s="77" t="s">
        <v>137</v>
      </c>
      <c r="C2104" s="101"/>
      <c r="D2104" s="163"/>
      <c r="E2104" s="164"/>
      <c r="F2104" s="378"/>
      <c r="G2104" s="405"/>
      <c r="H2104" s="378"/>
      <c r="I2104" s="106"/>
      <c r="J2104" s="106"/>
      <c r="K2104" s="106"/>
      <c r="L2104" s="106"/>
    </row>
    <row r="2105" spans="1:12" hidden="1" outlineLevel="1" x14ac:dyDescent="0.25">
      <c r="A2105" s="76" t="s">
        <v>2495</v>
      </c>
      <c r="B2105" s="82" t="s">
        <v>2496</v>
      </c>
      <c r="C2105" s="101"/>
      <c r="D2105" s="163"/>
      <c r="E2105" s="164"/>
      <c r="F2105" s="378"/>
      <c r="G2105" s="405"/>
      <c r="H2105" s="378"/>
      <c r="I2105" s="106"/>
      <c r="J2105" s="106"/>
      <c r="K2105" s="106"/>
      <c r="L2105" s="106"/>
    </row>
    <row r="2106" spans="1:12" hidden="1" outlineLevel="1" x14ac:dyDescent="0.25">
      <c r="A2106" s="76" t="s">
        <v>2497</v>
      </c>
      <c r="B2106" s="82" t="s">
        <v>2498</v>
      </c>
      <c r="C2106" s="101"/>
      <c r="D2106" s="163"/>
      <c r="E2106" s="164"/>
      <c r="F2106" s="378"/>
      <c r="G2106" s="405"/>
      <c r="H2106" s="378"/>
      <c r="I2106" s="106"/>
      <c r="J2106" s="106"/>
      <c r="K2106" s="106"/>
      <c r="L2106" s="106"/>
    </row>
    <row r="2107" spans="1:12" hidden="1" outlineLevel="1" x14ac:dyDescent="0.25">
      <c r="A2107" s="76" t="s">
        <v>2499</v>
      </c>
      <c r="B2107" s="82" t="s">
        <v>2500</v>
      </c>
      <c r="C2107" s="101"/>
      <c r="D2107" s="163"/>
      <c r="E2107" s="164"/>
      <c r="F2107" s="378"/>
      <c r="G2107" s="405"/>
      <c r="H2107" s="378"/>
      <c r="I2107" s="106"/>
      <c r="J2107" s="106"/>
      <c r="K2107" s="106"/>
      <c r="L2107" s="106"/>
    </row>
    <row r="2108" spans="1:12" hidden="1" outlineLevel="1" x14ac:dyDescent="0.25">
      <c r="A2108" s="76" t="s">
        <v>2501</v>
      </c>
      <c r="B2108" s="82" t="s">
        <v>2502</v>
      </c>
      <c r="C2108" s="101"/>
      <c r="D2108" s="163"/>
      <c r="E2108" s="164"/>
      <c r="F2108" s="378"/>
      <c r="G2108" s="405"/>
      <c r="H2108" s="378"/>
      <c r="I2108" s="106"/>
      <c r="J2108" s="106"/>
      <c r="K2108" s="106"/>
      <c r="L2108" s="106"/>
    </row>
    <row r="2109" spans="1:12" hidden="1" outlineLevel="1" x14ac:dyDescent="0.25">
      <c r="A2109" s="76" t="s">
        <v>2503</v>
      </c>
      <c r="B2109" s="82" t="s">
        <v>2504</v>
      </c>
      <c r="C2109" s="101"/>
      <c r="D2109" s="163"/>
      <c r="E2109" s="164"/>
      <c r="F2109" s="378"/>
      <c r="G2109" s="405"/>
      <c r="H2109" s="378"/>
      <c r="I2109" s="106"/>
      <c r="J2109" s="106"/>
      <c r="K2109" s="106"/>
      <c r="L2109" s="106"/>
    </row>
    <row r="2110" spans="1:12" outlineLevel="1" x14ac:dyDescent="0.25">
      <c r="A2110" s="76" t="s">
        <v>2505</v>
      </c>
      <c r="B2110" s="207" t="s">
        <v>143</v>
      </c>
      <c r="C2110" s="101"/>
      <c r="D2110" s="163"/>
      <c r="E2110" s="164"/>
      <c r="F2110" s="378"/>
      <c r="G2110" s="405"/>
      <c r="H2110" s="378"/>
      <c r="I2110" s="106"/>
      <c r="J2110" s="106"/>
      <c r="K2110" s="106"/>
      <c r="L2110" s="106"/>
    </row>
    <row r="2111" spans="1:12" hidden="1" outlineLevel="1" x14ac:dyDescent="0.25">
      <c r="A2111" s="76" t="s">
        <v>2506</v>
      </c>
      <c r="B2111" s="82" t="s">
        <v>2496</v>
      </c>
      <c r="C2111" s="101"/>
      <c r="D2111" s="163"/>
      <c r="E2111" s="164"/>
      <c r="F2111" s="378"/>
      <c r="G2111" s="405"/>
      <c r="H2111" s="378"/>
      <c r="I2111" s="106"/>
      <c r="J2111" s="106"/>
      <c r="K2111" s="106"/>
      <c r="L2111" s="106"/>
    </row>
    <row r="2112" spans="1:12" hidden="1" outlineLevel="1" x14ac:dyDescent="0.25">
      <c r="A2112" s="76" t="s">
        <v>2507</v>
      </c>
      <c r="B2112" s="82" t="s">
        <v>2498</v>
      </c>
      <c r="C2112" s="101"/>
      <c r="D2112" s="163"/>
      <c r="E2112" s="164"/>
      <c r="F2112" s="378"/>
      <c r="G2112" s="405"/>
      <c r="H2112" s="378"/>
      <c r="I2112" s="106"/>
      <c r="J2112" s="106"/>
      <c r="K2112" s="106"/>
      <c r="L2112" s="106"/>
    </row>
    <row r="2113" spans="1:12" hidden="1" outlineLevel="1" x14ac:dyDescent="0.25">
      <c r="A2113" s="76" t="s">
        <v>2508</v>
      </c>
      <c r="B2113" s="82" t="s">
        <v>2500</v>
      </c>
      <c r="C2113" s="101"/>
      <c r="D2113" s="163"/>
      <c r="E2113" s="164"/>
      <c r="F2113" s="378"/>
      <c r="G2113" s="405"/>
      <c r="H2113" s="378"/>
      <c r="I2113" s="106"/>
      <c r="J2113" s="106"/>
      <c r="K2113" s="106"/>
      <c r="L2113" s="106"/>
    </row>
    <row r="2114" spans="1:12" hidden="1" outlineLevel="1" x14ac:dyDescent="0.25">
      <c r="A2114" s="76" t="s">
        <v>2509</v>
      </c>
      <c r="B2114" s="82" t="s">
        <v>2502</v>
      </c>
      <c r="C2114" s="101"/>
      <c r="D2114" s="163"/>
      <c r="E2114" s="164"/>
      <c r="F2114" s="378"/>
      <c r="G2114" s="405"/>
      <c r="H2114" s="378"/>
      <c r="I2114" s="106"/>
      <c r="J2114" s="106"/>
      <c r="K2114" s="106"/>
      <c r="L2114" s="106"/>
    </row>
    <row r="2115" spans="1:12" hidden="1" outlineLevel="1" x14ac:dyDescent="0.25">
      <c r="A2115" s="76" t="s">
        <v>2510</v>
      </c>
      <c r="B2115" s="82" t="s">
        <v>2504</v>
      </c>
      <c r="C2115" s="101"/>
      <c r="D2115" s="163"/>
      <c r="E2115" s="164"/>
      <c r="F2115" s="378"/>
      <c r="G2115" s="405"/>
      <c r="H2115" s="378"/>
      <c r="I2115" s="106"/>
      <c r="J2115" s="106"/>
      <c r="K2115" s="106"/>
      <c r="L2115" s="106"/>
    </row>
    <row r="2116" spans="1:12" outlineLevel="1" x14ac:dyDescent="0.25">
      <c r="A2116" s="76" t="s">
        <v>2511</v>
      </c>
      <c r="B2116" s="77" t="s">
        <v>147</v>
      </c>
      <c r="C2116" s="101"/>
      <c r="D2116" s="163"/>
      <c r="E2116" s="164"/>
      <c r="F2116" s="378"/>
      <c r="G2116" s="405"/>
      <c r="H2116" s="378"/>
      <c r="I2116" s="106"/>
      <c r="J2116" s="106"/>
      <c r="K2116" s="106"/>
      <c r="L2116" s="106"/>
    </row>
    <row r="2117" spans="1:12" hidden="1" outlineLevel="1" x14ac:dyDescent="0.25">
      <c r="A2117" s="76" t="s">
        <v>2512</v>
      </c>
      <c r="B2117" s="82" t="s">
        <v>2496</v>
      </c>
      <c r="C2117" s="101"/>
      <c r="D2117" s="163"/>
      <c r="E2117" s="164"/>
      <c r="F2117" s="378"/>
      <c r="G2117" s="405"/>
      <c r="H2117" s="378"/>
      <c r="I2117" s="106"/>
      <c r="J2117" s="106"/>
      <c r="K2117" s="106"/>
      <c r="L2117" s="106"/>
    </row>
    <row r="2118" spans="1:12" hidden="1" outlineLevel="1" x14ac:dyDescent="0.25">
      <c r="A2118" s="76" t="s">
        <v>2513</v>
      </c>
      <c r="B2118" s="82" t="s">
        <v>2498</v>
      </c>
      <c r="C2118" s="101"/>
      <c r="D2118" s="163"/>
      <c r="E2118" s="164"/>
      <c r="F2118" s="378"/>
      <c r="G2118" s="405"/>
      <c r="H2118" s="378"/>
      <c r="I2118" s="106"/>
      <c r="J2118" s="106"/>
      <c r="K2118" s="106"/>
      <c r="L2118" s="106"/>
    </row>
    <row r="2119" spans="1:12" hidden="1" outlineLevel="1" x14ac:dyDescent="0.25">
      <c r="A2119" s="76" t="s">
        <v>2514</v>
      </c>
      <c r="B2119" s="82" t="s">
        <v>2500</v>
      </c>
      <c r="C2119" s="101"/>
      <c r="D2119" s="163"/>
      <c r="E2119" s="164"/>
      <c r="F2119" s="378"/>
      <c r="G2119" s="405"/>
      <c r="H2119" s="378"/>
      <c r="I2119" s="106"/>
      <c r="J2119" s="106"/>
      <c r="K2119" s="106"/>
      <c r="L2119" s="106"/>
    </row>
    <row r="2120" spans="1:12" hidden="1" outlineLevel="1" x14ac:dyDescent="0.25">
      <c r="A2120" s="76" t="s">
        <v>2515</v>
      </c>
      <c r="B2120" s="82" t="s">
        <v>2502</v>
      </c>
      <c r="C2120" s="101"/>
      <c r="D2120" s="163"/>
      <c r="E2120" s="164"/>
      <c r="F2120" s="378"/>
      <c r="G2120" s="405"/>
      <c r="H2120" s="378"/>
      <c r="I2120" s="106"/>
      <c r="J2120" s="106"/>
      <c r="K2120" s="106"/>
      <c r="L2120" s="106"/>
    </row>
    <row r="2121" spans="1:12" hidden="1" outlineLevel="1" x14ac:dyDescent="0.25">
      <c r="A2121" s="76" t="s">
        <v>2516</v>
      </c>
      <c r="B2121" s="82" t="s">
        <v>2504</v>
      </c>
      <c r="C2121" s="101"/>
      <c r="D2121" s="163"/>
      <c r="E2121" s="164"/>
      <c r="F2121" s="378"/>
      <c r="G2121" s="405"/>
      <c r="H2121" s="378"/>
      <c r="I2121" s="106"/>
      <c r="J2121" s="106"/>
      <c r="K2121" s="106"/>
      <c r="L2121" s="106"/>
    </row>
    <row r="2122" spans="1:12" outlineLevel="1" x14ac:dyDescent="0.25">
      <c r="A2122" s="76" t="s">
        <v>2517</v>
      </c>
      <c r="B2122" s="77" t="s">
        <v>1304</v>
      </c>
      <c r="C2122" s="101"/>
      <c r="D2122" s="163"/>
      <c r="E2122" s="164"/>
      <c r="F2122" s="378"/>
      <c r="G2122" s="405"/>
      <c r="H2122" s="378"/>
      <c r="I2122" s="106"/>
      <c r="J2122" s="106"/>
      <c r="K2122" s="106"/>
      <c r="L2122" s="106"/>
    </row>
    <row r="2123" spans="1:12" hidden="1" outlineLevel="1" x14ac:dyDescent="0.25">
      <c r="A2123" s="76" t="s">
        <v>2518</v>
      </c>
      <c r="B2123" s="82" t="s">
        <v>2496</v>
      </c>
      <c r="C2123" s="101"/>
      <c r="D2123" s="163"/>
      <c r="E2123" s="164"/>
      <c r="F2123" s="378"/>
      <c r="G2123" s="405"/>
      <c r="H2123" s="378"/>
      <c r="I2123" s="106"/>
      <c r="J2123" s="106"/>
      <c r="K2123" s="106"/>
      <c r="L2123" s="106"/>
    </row>
    <row r="2124" spans="1:12" hidden="1" outlineLevel="1" x14ac:dyDescent="0.25">
      <c r="A2124" s="76" t="s">
        <v>2519</v>
      </c>
      <c r="B2124" s="82" t="s">
        <v>2498</v>
      </c>
      <c r="C2124" s="101"/>
      <c r="D2124" s="163"/>
      <c r="E2124" s="164"/>
      <c r="F2124" s="378"/>
      <c r="G2124" s="405"/>
      <c r="H2124" s="378"/>
      <c r="I2124" s="106"/>
      <c r="J2124" s="106"/>
      <c r="K2124" s="106"/>
      <c r="L2124" s="106"/>
    </row>
    <row r="2125" spans="1:12" hidden="1" outlineLevel="1" x14ac:dyDescent="0.25">
      <c r="A2125" s="76" t="s">
        <v>2520</v>
      </c>
      <c r="B2125" s="82" t="s">
        <v>2500</v>
      </c>
      <c r="C2125" s="101"/>
      <c r="D2125" s="163"/>
      <c r="E2125" s="164"/>
      <c r="F2125" s="378"/>
      <c r="G2125" s="405"/>
      <c r="H2125" s="378"/>
      <c r="I2125" s="106"/>
      <c r="J2125" s="106"/>
      <c r="K2125" s="106"/>
      <c r="L2125" s="106"/>
    </row>
    <row r="2126" spans="1:12" hidden="1" outlineLevel="1" x14ac:dyDescent="0.25">
      <c r="A2126" s="76" t="s">
        <v>2521</v>
      </c>
      <c r="B2126" s="82" t="s">
        <v>2502</v>
      </c>
      <c r="C2126" s="101"/>
      <c r="D2126" s="163"/>
      <c r="E2126" s="164"/>
      <c r="F2126" s="378"/>
      <c r="G2126" s="405"/>
      <c r="H2126" s="378"/>
      <c r="I2126" s="106"/>
      <c r="J2126" s="106"/>
      <c r="K2126" s="106"/>
      <c r="L2126" s="106"/>
    </row>
    <row r="2127" spans="1:12" hidden="1" outlineLevel="1" x14ac:dyDescent="0.25">
      <c r="A2127" s="76" t="s">
        <v>2522</v>
      </c>
      <c r="B2127" s="82" t="s">
        <v>2504</v>
      </c>
      <c r="C2127" s="101"/>
      <c r="D2127" s="163"/>
      <c r="E2127" s="164"/>
      <c r="F2127" s="378"/>
      <c r="G2127" s="405"/>
      <c r="H2127" s="378"/>
      <c r="I2127" s="106"/>
      <c r="J2127" s="106"/>
      <c r="K2127" s="106"/>
      <c r="L2127" s="106"/>
    </row>
    <row r="2128" spans="1:12" outlineLevel="1" x14ac:dyDescent="0.25">
      <c r="A2128" s="76" t="s">
        <v>2523</v>
      </c>
      <c r="B2128" s="77" t="s">
        <v>1311</v>
      </c>
      <c r="C2128" s="101"/>
      <c r="D2128" s="163"/>
      <c r="E2128" s="164"/>
      <c r="F2128" s="378"/>
      <c r="G2128" s="405"/>
      <c r="H2128" s="378"/>
      <c r="I2128" s="106"/>
      <c r="J2128" s="106"/>
      <c r="K2128" s="106"/>
      <c r="L2128" s="106"/>
    </row>
    <row r="2129" spans="1:12" hidden="1" outlineLevel="1" x14ac:dyDescent="0.25">
      <c r="A2129" s="76" t="s">
        <v>2524</v>
      </c>
      <c r="B2129" s="82" t="s">
        <v>2496</v>
      </c>
      <c r="C2129" s="101"/>
      <c r="D2129" s="163"/>
      <c r="E2129" s="164"/>
      <c r="F2129" s="378"/>
      <c r="G2129" s="405"/>
      <c r="H2129" s="378"/>
      <c r="I2129" s="106"/>
      <c r="J2129" s="106"/>
      <c r="K2129" s="106"/>
      <c r="L2129" s="106"/>
    </row>
    <row r="2130" spans="1:12" hidden="1" outlineLevel="1" x14ac:dyDescent="0.25">
      <c r="A2130" s="76" t="s">
        <v>2525</v>
      </c>
      <c r="B2130" s="82" t="s">
        <v>2498</v>
      </c>
      <c r="C2130" s="101"/>
      <c r="D2130" s="163"/>
      <c r="E2130" s="164"/>
      <c r="F2130" s="378"/>
      <c r="G2130" s="405"/>
      <c r="H2130" s="378"/>
      <c r="I2130" s="106"/>
      <c r="J2130" s="106"/>
      <c r="K2130" s="106"/>
      <c r="L2130" s="106"/>
    </row>
    <row r="2131" spans="1:12" hidden="1" outlineLevel="1" x14ac:dyDescent="0.25">
      <c r="A2131" s="76" t="s">
        <v>2526</v>
      </c>
      <c r="B2131" s="82" t="s">
        <v>2500</v>
      </c>
      <c r="C2131" s="101"/>
      <c r="D2131" s="163"/>
      <c r="E2131" s="164"/>
      <c r="F2131" s="378"/>
      <c r="G2131" s="405"/>
      <c r="H2131" s="378"/>
      <c r="I2131" s="106"/>
      <c r="J2131" s="106"/>
      <c r="K2131" s="106"/>
      <c r="L2131" s="106"/>
    </row>
    <row r="2132" spans="1:12" hidden="1" outlineLevel="1" x14ac:dyDescent="0.25">
      <c r="A2132" s="76" t="s">
        <v>2527</v>
      </c>
      <c r="B2132" s="82" t="s">
        <v>2502</v>
      </c>
      <c r="C2132" s="101"/>
      <c r="D2132" s="163"/>
      <c r="E2132" s="164"/>
      <c r="F2132" s="378"/>
      <c r="G2132" s="405"/>
      <c r="H2132" s="378"/>
      <c r="I2132" s="106"/>
      <c r="J2132" s="106"/>
      <c r="K2132" s="106"/>
      <c r="L2132" s="106"/>
    </row>
    <row r="2133" spans="1:12" hidden="1" outlineLevel="1" x14ac:dyDescent="0.25">
      <c r="A2133" s="76" t="s">
        <v>2528</v>
      </c>
      <c r="B2133" s="82" t="s">
        <v>2504</v>
      </c>
      <c r="C2133" s="101"/>
      <c r="D2133" s="163"/>
      <c r="E2133" s="164"/>
      <c r="F2133" s="378"/>
      <c r="G2133" s="405"/>
      <c r="H2133" s="378"/>
      <c r="I2133" s="106"/>
      <c r="J2133" s="106"/>
      <c r="K2133" s="106"/>
      <c r="L2133" s="106"/>
    </row>
    <row r="2134" spans="1:12" outlineLevel="1" x14ac:dyDescent="0.25">
      <c r="A2134" s="76" t="s">
        <v>2529</v>
      </c>
      <c r="B2134" s="77" t="s">
        <v>1318</v>
      </c>
      <c r="C2134" s="101"/>
      <c r="D2134" s="163"/>
      <c r="E2134" s="164"/>
      <c r="F2134" s="378"/>
      <c r="G2134" s="405"/>
      <c r="H2134" s="378"/>
      <c r="I2134" s="106"/>
      <c r="J2134" s="106"/>
      <c r="K2134" s="106"/>
      <c r="L2134" s="106"/>
    </row>
    <row r="2135" spans="1:12" hidden="1" outlineLevel="1" x14ac:dyDescent="0.25">
      <c r="A2135" s="76" t="s">
        <v>2530</v>
      </c>
      <c r="B2135" s="82" t="s">
        <v>2496</v>
      </c>
      <c r="C2135" s="101"/>
      <c r="D2135" s="163"/>
      <c r="E2135" s="164"/>
      <c r="F2135" s="378"/>
      <c r="G2135" s="405"/>
      <c r="H2135" s="378"/>
      <c r="I2135" s="106"/>
      <c r="J2135" s="106"/>
      <c r="K2135" s="106"/>
      <c r="L2135" s="106"/>
    </row>
    <row r="2136" spans="1:12" hidden="1" outlineLevel="1" x14ac:dyDescent="0.25">
      <c r="A2136" s="76" t="s">
        <v>2531</v>
      </c>
      <c r="B2136" s="82" t="s">
        <v>2498</v>
      </c>
      <c r="C2136" s="101"/>
      <c r="D2136" s="163"/>
      <c r="E2136" s="164"/>
      <c r="F2136" s="378"/>
      <c r="G2136" s="405"/>
      <c r="H2136" s="378"/>
      <c r="I2136" s="106"/>
      <c r="J2136" s="106"/>
      <c r="K2136" s="106"/>
      <c r="L2136" s="106"/>
    </row>
    <row r="2137" spans="1:12" hidden="1" outlineLevel="1" x14ac:dyDescent="0.25">
      <c r="A2137" s="76" t="s">
        <v>2532</v>
      </c>
      <c r="B2137" s="82" t="s">
        <v>2500</v>
      </c>
      <c r="C2137" s="101"/>
      <c r="D2137" s="163"/>
      <c r="E2137" s="164"/>
      <c r="F2137" s="378"/>
      <c r="G2137" s="405"/>
      <c r="H2137" s="378"/>
      <c r="I2137" s="106"/>
      <c r="J2137" s="106"/>
      <c r="K2137" s="106"/>
      <c r="L2137" s="106"/>
    </row>
    <row r="2138" spans="1:12" hidden="1" outlineLevel="1" x14ac:dyDescent="0.25">
      <c r="A2138" s="76" t="s">
        <v>2533</v>
      </c>
      <c r="B2138" s="82" t="s">
        <v>2502</v>
      </c>
      <c r="C2138" s="101"/>
      <c r="D2138" s="163"/>
      <c r="E2138" s="164"/>
      <c r="F2138" s="378"/>
      <c r="G2138" s="405"/>
      <c r="H2138" s="378"/>
      <c r="I2138" s="106"/>
      <c r="J2138" s="106"/>
      <c r="K2138" s="106"/>
      <c r="L2138" s="106"/>
    </row>
    <row r="2139" spans="1:12" hidden="1" outlineLevel="1" x14ac:dyDescent="0.25">
      <c r="A2139" s="76" t="s">
        <v>2534</v>
      </c>
      <c r="B2139" s="82" t="s">
        <v>2504</v>
      </c>
      <c r="C2139" s="101"/>
      <c r="D2139" s="163"/>
      <c r="E2139" s="164"/>
      <c r="F2139" s="378"/>
      <c r="G2139" s="405"/>
      <c r="H2139" s="378"/>
      <c r="I2139" s="106"/>
      <c r="J2139" s="106"/>
      <c r="K2139" s="106"/>
      <c r="L2139" s="106"/>
    </row>
    <row r="2140" spans="1:12" outlineLevel="1" x14ac:dyDescent="0.25">
      <c r="A2140" s="76" t="s">
        <v>2535</v>
      </c>
      <c r="B2140" s="77" t="s">
        <v>1325</v>
      </c>
      <c r="C2140" s="101"/>
      <c r="D2140" s="163"/>
      <c r="E2140" s="164"/>
      <c r="F2140" s="378"/>
      <c r="G2140" s="405"/>
      <c r="H2140" s="378"/>
      <c r="I2140" s="106"/>
      <c r="J2140" s="106"/>
      <c r="K2140" s="106"/>
      <c r="L2140" s="106"/>
    </row>
    <row r="2141" spans="1:12" hidden="1" outlineLevel="1" x14ac:dyDescent="0.25">
      <c r="A2141" s="76" t="s">
        <v>2536</v>
      </c>
      <c r="B2141" s="82" t="s">
        <v>2496</v>
      </c>
      <c r="C2141" s="101"/>
      <c r="D2141" s="163"/>
      <c r="E2141" s="164"/>
      <c r="F2141" s="378"/>
      <c r="G2141" s="405"/>
      <c r="H2141" s="378"/>
      <c r="I2141" s="106"/>
      <c r="J2141" s="106"/>
      <c r="K2141" s="106"/>
      <c r="L2141" s="106"/>
    </row>
    <row r="2142" spans="1:12" hidden="1" outlineLevel="1" x14ac:dyDescent="0.25">
      <c r="A2142" s="76" t="s">
        <v>2537</v>
      </c>
      <c r="B2142" s="82" t="s">
        <v>2498</v>
      </c>
      <c r="C2142" s="101"/>
      <c r="D2142" s="163"/>
      <c r="E2142" s="164"/>
      <c r="F2142" s="378"/>
      <c r="G2142" s="405"/>
      <c r="H2142" s="378"/>
      <c r="I2142" s="106"/>
      <c r="J2142" s="106"/>
      <c r="K2142" s="106"/>
      <c r="L2142" s="106"/>
    </row>
    <row r="2143" spans="1:12" hidden="1" outlineLevel="1" x14ac:dyDescent="0.25">
      <c r="A2143" s="76" t="s">
        <v>2538</v>
      </c>
      <c r="B2143" s="82" t="s">
        <v>2500</v>
      </c>
      <c r="C2143" s="101"/>
      <c r="D2143" s="163"/>
      <c r="E2143" s="164"/>
      <c r="F2143" s="378"/>
      <c r="G2143" s="405"/>
      <c r="H2143" s="378"/>
      <c r="I2143" s="106"/>
      <c r="J2143" s="106"/>
      <c r="K2143" s="106"/>
      <c r="L2143" s="106"/>
    </row>
    <row r="2144" spans="1:12" hidden="1" outlineLevel="1" x14ac:dyDescent="0.25">
      <c r="A2144" s="76" t="s">
        <v>2539</v>
      </c>
      <c r="B2144" s="82" t="s">
        <v>2502</v>
      </c>
      <c r="C2144" s="101"/>
      <c r="D2144" s="163"/>
      <c r="E2144" s="164"/>
      <c r="F2144" s="378"/>
      <c r="G2144" s="405"/>
      <c r="H2144" s="378"/>
      <c r="I2144" s="106"/>
      <c r="J2144" s="106"/>
      <c r="K2144" s="106"/>
      <c r="L2144" s="106"/>
    </row>
    <row r="2145" spans="1:12" hidden="1" outlineLevel="1" x14ac:dyDescent="0.25">
      <c r="A2145" s="76" t="s">
        <v>2540</v>
      </c>
      <c r="B2145" s="82" t="s">
        <v>2504</v>
      </c>
      <c r="C2145" s="101"/>
      <c r="D2145" s="163"/>
      <c r="E2145" s="164"/>
      <c r="F2145" s="378"/>
      <c r="G2145" s="405"/>
      <c r="H2145" s="378"/>
      <c r="I2145" s="106"/>
      <c r="J2145" s="106"/>
      <c r="K2145" s="106"/>
      <c r="L2145" s="106"/>
    </row>
    <row r="2146" spans="1:12" outlineLevel="1" x14ac:dyDescent="0.25">
      <c r="A2146" s="76" t="s">
        <v>2541</v>
      </c>
      <c r="B2146" s="77" t="s">
        <v>155</v>
      </c>
      <c r="C2146" s="101"/>
      <c r="D2146" s="163"/>
      <c r="E2146" s="164"/>
      <c r="F2146" s="378"/>
      <c r="G2146" s="405"/>
      <c r="H2146" s="378"/>
      <c r="I2146" s="106"/>
      <c r="J2146" s="106"/>
      <c r="K2146" s="106"/>
      <c r="L2146" s="106"/>
    </row>
    <row r="2147" spans="1:12" hidden="1" outlineLevel="1" x14ac:dyDescent="0.25">
      <c r="A2147" s="76" t="s">
        <v>2542</v>
      </c>
      <c r="B2147" s="82" t="s">
        <v>2496</v>
      </c>
      <c r="C2147" s="101"/>
      <c r="D2147" s="163"/>
      <c r="E2147" s="164"/>
      <c r="F2147" s="378"/>
      <c r="G2147" s="405"/>
      <c r="H2147" s="378"/>
      <c r="I2147" s="106"/>
      <c r="J2147" s="106"/>
      <c r="K2147" s="106"/>
      <c r="L2147" s="106"/>
    </row>
    <row r="2148" spans="1:12" hidden="1" outlineLevel="1" x14ac:dyDescent="0.25">
      <c r="A2148" s="76" t="s">
        <v>2543</v>
      </c>
      <c r="B2148" s="82" t="s">
        <v>2498</v>
      </c>
      <c r="C2148" s="101"/>
      <c r="D2148" s="163"/>
      <c r="E2148" s="164"/>
      <c r="F2148" s="378"/>
      <c r="G2148" s="405"/>
      <c r="H2148" s="378"/>
      <c r="I2148" s="106"/>
      <c r="J2148" s="106"/>
      <c r="K2148" s="106"/>
      <c r="L2148" s="106"/>
    </row>
    <row r="2149" spans="1:12" hidden="1" outlineLevel="1" x14ac:dyDescent="0.25">
      <c r="A2149" s="76" t="s">
        <v>2544</v>
      </c>
      <c r="B2149" s="82" t="s">
        <v>2500</v>
      </c>
      <c r="C2149" s="101"/>
      <c r="D2149" s="163"/>
      <c r="E2149" s="164"/>
      <c r="F2149" s="378"/>
      <c r="G2149" s="405"/>
      <c r="H2149" s="378"/>
      <c r="I2149" s="106"/>
      <c r="J2149" s="106"/>
      <c r="K2149" s="106"/>
      <c r="L2149" s="106"/>
    </row>
    <row r="2150" spans="1:12" hidden="1" outlineLevel="1" x14ac:dyDescent="0.25">
      <c r="A2150" s="76" t="s">
        <v>2545</v>
      </c>
      <c r="B2150" s="82" t="s">
        <v>2502</v>
      </c>
      <c r="C2150" s="101"/>
      <c r="D2150" s="163"/>
      <c r="E2150" s="164"/>
      <c r="F2150" s="378"/>
      <c r="G2150" s="405"/>
      <c r="H2150" s="378"/>
      <c r="I2150" s="106"/>
      <c r="J2150" s="106"/>
      <c r="K2150" s="106"/>
      <c r="L2150" s="106"/>
    </row>
    <row r="2151" spans="1:12" hidden="1" outlineLevel="1" x14ac:dyDescent="0.25">
      <c r="A2151" s="76" t="s">
        <v>2546</v>
      </c>
      <c r="B2151" s="82" t="s">
        <v>2504</v>
      </c>
      <c r="C2151" s="101"/>
      <c r="D2151" s="163"/>
      <c r="E2151" s="164"/>
      <c r="F2151" s="378"/>
      <c r="G2151" s="405"/>
      <c r="H2151" s="378"/>
      <c r="I2151" s="106"/>
      <c r="J2151" s="106"/>
      <c r="K2151" s="106"/>
      <c r="L2151" s="106"/>
    </row>
    <row r="2152" spans="1:12" outlineLevel="1" x14ac:dyDescent="0.25">
      <c r="A2152" s="76" t="s">
        <v>2547</v>
      </c>
      <c r="B2152" s="77" t="s">
        <v>159</v>
      </c>
      <c r="C2152" s="101"/>
      <c r="D2152" s="163"/>
      <c r="E2152" s="164"/>
      <c r="F2152" s="378"/>
      <c r="G2152" s="405"/>
      <c r="H2152" s="378"/>
      <c r="I2152" s="106"/>
      <c r="J2152" s="106"/>
      <c r="K2152" s="106"/>
      <c r="L2152" s="106"/>
    </row>
    <row r="2153" spans="1:12" hidden="1" outlineLevel="1" x14ac:dyDescent="0.25">
      <c r="A2153" s="76" t="s">
        <v>2548</v>
      </c>
      <c r="B2153" s="82" t="s">
        <v>2496</v>
      </c>
      <c r="C2153" s="101"/>
      <c r="D2153" s="163"/>
      <c r="E2153" s="164"/>
      <c r="F2153" s="378"/>
      <c r="G2153" s="405"/>
      <c r="H2153" s="378"/>
      <c r="I2153" s="106"/>
      <c r="J2153" s="106"/>
      <c r="K2153" s="106"/>
      <c r="L2153" s="106"/>
    </row>
    <row r="2154" spans="1:12" hidden="1" outlineLevel="1" x14ac:dyDescent="0.25">
      <c r="A2154" s="76" t="s">
        <v>2549</v>
      </c>
      <c r="B2154" s="82" t="s">
        <v>2498</v>
      </c>
      <c r="C2154" s="101"/>
      <c r="D2154" s="163"/>
      <c r="E2154" s="164"/>
      <c r="F2154" s="378"/>
      <c r="G2154" s="405"/>
      <c r="H2154" s="378"/>
      <c r="I2154" s="106"/>
      <c r="J2154" s="106"/>
      <c r="K2154" s="106"/>
      <c r="L2154" s="106"/>
    </row>
    <row r="2155" spans="1:12" hidden="1" outlineLevel="1" x14ac:dyDescent="0.25">
      <c r="A2155" s="76" t="s">
        <v>2550</v>
      </c>
      <c r="B2155" s="82" t="s">
        <v>2500</v>
      </c>
      <c r="C2155" s="101"/>
      <c r="D2155" s="163"/>
      <c r="E2155" s="164"/>
      <c r="F2155" s="378"/>
      <c r="G2155" s="405"/>
      <c r="H2155" s="378"/>
      <c r="I2155" s="106"/>
      <c r="J2155" s="106"/>
      <c r="K2155" s="106"/>
      <c r="L2155" s="106"/>
    </row>
    <row r="2156" spans="1:12" hidden="1" outlineLevel="1" x14ac:dyDescent="0.25">
      <c r="A2156" s="76" t="s">
        <v>2551</v>
      </c>
      <c r="B2156" s="82" t="s">
        <v>2502</v>
      </c>
      <c r="C2156" s="101"/>
      <c r="D2156" s="163"/>
      <c r="E2156" s="164"/>
      <c r="F2156" s="378"/>
      <c r="G2156" s="405"/>
      <c r="H2156" s="378"/>
      <c r="I2156" s="106"/>
      <c r="J2156" s="106"/>
      <c r="K2156" s="106"/>
      <c r="L2156" s="106"/>
    </row>
    <row r="2157" spans="1:12" hidden="1" outlineLevel="1" x14ac:dyDescent="0.25">
      <c r="A2157" s="76" t="s">
        <v>2552</v>
      </c>
      <c r="B2157" s="82" t="s">
        <v>2504</v>
      </c>
      <c r="C2157" s="101"/>
      <c r="D2157" s="163"/>
      <c r="E2157" s="164"/>
      <c r="F2157" s="378"/>
      <c r="G2157" s="405"/>
      <c r="H2157" s="378"/>
      <c r="I2157" s="106"/>
      <c r="J2157" s="106"/>
      <c r="K2157" s="106"/>
      <c r="L2157" s="106"/>
    </row>
    <row r="2158" spans="1:12" collapsed="1" x14ac:dyDescent="0.25">
      <c r="A2158" s="69" t="s">
        <v>2553</v>
      </c>
      <c r="B2158" s="70" t="s">
        <v>1344</v>
      </c>
      <c r="C2158" s="107"/>
      <c r="D2158" s="165"/>
      <c r="E2158" s="166"/>
      <c r="F2158" s="395"/>
      <c r="G2158" s="408"/>
      <c r="H2158" s="395"/>
      <c r="I2158" s="109"/>
      <c r="J2158" s="109"/>
      <c r="K2158" s="109"/>
      <c r="L2158" s="109"/>
    </row>
    <row r="2159" spans="1:12" outlineLevel="1" x14ac:dyDescent="0.25">
      <c r="A2159" s="76" t="s">
        <v>2554</v>
      </c>
      <c r="B2159" s="77" t="s">
        <v>137</v>
      </c>
      <c r="C2159" s="101"/>
      <c r="D2159" s="163"/>
      <c r="E2159" s="164"/>
      <c r="F2159" s="378"/>
      <c r="G2159" s="405"/>
      <c r="H2159" s="378"/>
      <c r="I2159" s="106"/>
      <c r="J2159" s="106"/>
      <c r="K2159" s="106"/>
      <c r="L2159" s="106"/>
    </row>
    <row r="2160" spans="1:12" hidden="1" outlineLevel="1" x14ac:dyDescent="0.25">
      <c r="A2160" s="76" t="s">
        <v>2555</v>
      </c>
      <c r="B2160" s="82" t="s">
        <v>2496</v>
      </c>
      <c r="C2160" s="101"/>
      <c r="D2160" s="163"/>
      <c r="E2160" s="164"/>
      <c r="F2160" s="378"/>
      <c r="G2160" s="405"/>
      <c r="H2160" s="378"/>
      <c r="I2160" s="106"/>
      <c r="J2160" s="106"/>
      <c r="K2160" s="106"/>
      <c r="L2160" s="106"/>
    </row>
    <row r="2161" spans="1:12" hidden="1" outlineLevel="1" x14ac:dyDescent="0.25">
      <c r="A2161" s="76" t="s">
        <v>2556</v>
      </c>
      <c r="B2161" s="82" t="s">
        <v>2498</v>
      </c>
      <c r="C2161" s="101"/>
      <c r="D2161" s="163"/>
      <c r="E2161" s="164"/>
      <c r="F2161" s="378"/>
      <c r="G2161" s="405"/>
      <c r="H2161" s="378"/>
      <c r="I2161" s="106"/>
      <c r="J2161" s="106"/>
      <c r="K2161" s="106"/>
      <c r="L2161" s="106"/>
    </row>
    <row r="2162" spans="1:12" hidden="1" outlineLevel="1" x14ac:dyDescent="0.25">
      <c r="A2162" s="76" t="s">
        <v>2557</v>
      </c>
      <c r="B2162" s="82" t="s">
        <v>2500</v>
      </c>
      <c r="C2162" s="101"/>
      <c r="D2162" s="163"/>
      <c r="E2162" s="164"/>
      <c r="F2162" s="378"/>
      <c r="G2162" s="405"/>
      <c r="H2162" s="378"/>
      <c r="I2162" s="106"/>
      <c r="J2162" s="106"/>
      <c r="K2162" s="106"/>
      <c r="L2162" s="106"/>
    </row>
    <row r="2163" spans="1:12" hidden="1" outlineLevel="1" x14ac:dyDescent="0.25">
      <c r="A2163" s="76" t="s">
        <v>2558</v>
      </c>
      <c r="B2163" s="82" t="s">
        <v>2502</v>
      </c>
      <c r="C2163" s="101"/>
      <c r="D2163" s="163"/>
      <c r="E2163" s="164"/>
      <c r="F2163" s="378"/>
      <c r="G2163" s="405"/>
      <c r="H2163" s="378"/>
      <c r="I2163" s="106"/>
      <c r="J2163" s="106"/>
      <c r="K2163" s="106"/>
      <c r="L2163" s="106"/>
    </row>
    <row r="2164" spans="1:12" hidden="1" outlineLevel="1" x14ac:dyDescent="0.25">
      <c r="A2164" s="76" t="s">
        <v>2559</v>
      </c>
      <c r="B2164" s="82" t="s">
        <v>2504</v>
      </c>
      <c r="C2164" s="101"/>
      <c r="D2164" s="163"/>
      <c r="E2164" s="164"/>
      <c r="F2164" s="378"/>
      <c r="G2164" s="405"/>
      <c r="H2164" s="378"/>
      <c r="I2164" s="106"/>
      <c r="J2164" s="106"/>
      <c r="K2164" s="106"/>
      <c r="L2164" s="106"/>
    </row>
    <row r="2165" spans="1:12" outlineLevel="1" x14ac:dyDescent="0.25">
      <c r="A2165" s="76" t="s">
        <v>2560</v>
      </c>
      <c r="B2165" s="207" t="s">
        <v>143</v>
      </c>
      <c r="C2165" s="101"/>
      <c r="D2165" s="163"/>
      <c r="E2165" s="164"/>
      <c r="F2165" s="378"/>
      <c r="G2165" s="405"/>
      <c r="H2165" s="378"/>
      <c r="I2165" s="106"/>
      <c r="J2165" s="106"/>
      <c r="K2165" s="106"/>
      <c r="L2165" s="106"/>
    </row>
    <row r="2166" spans="1:12" hidden="1" outlineLevel="1" x14ac:dyDescent="0.25">
      <c r="A2166" s="76" t="s">
        <v>2561</v>
      </c>
      <c r="B2166" s="82" t="s">
        <v>2496</v>
      </c>
      <c r="C2166" s="101"/>
      <c r="D2166" s="163"/>
      <c r="E2166" s="164"/>
      <c r="F2166" s="378"/>
      <c r="G2166" s="405"/>
      <c r="H2166" s="378"/>
      <c r="I2166" s="106"/>
      <c r="J2166" s="106"/>
      <c r="K2166" s="106"/>
      <c r="L2166" s="106"/>
    </row>
    <row r="2167" spans="1:12" hidden="1" outlineLevel="1" x14ac:dyDescent="0.25">
      <c r="A2167" s="76" t="s">
        <v>2562</v>
      </c>
      <c r="B2167" s="82" t="s">
        <v>2498</v>
      </c>
      <c r="C2167" s="101"/>
      <c r="D2167" s="163"/>
      <c r="E2167" s="164"/>
      <c r="F2167" s="378"/>
      <c r="G2167" s="405"/>
      <c r="H2167" s="378"/>
      <c r="I2167" s="106"/>
      <c r="J2167" s="106"/>
      <c r="K2167" s="106"/>
      <c r="L2167" s="106"/>
    </row>
    <row r="2168" spans="1:12" hidden="1" outlineLevel="1" x14ac:dyDescent="0.25">
      <c r="A2168" s="76" t="s">
        <v>2563</v>
      </c>
      <c r="B2168" s="82" t="s">
        <v>2500</v>
      </c>
      <c r="C2168" s="101"/>
      <c r="D2168" s="163"/>
      <c r="E2168" s="164"/>
      <c r="F2168" s="378"/>
      <c r="G2168" s="405"/>
      <c r="H2168" s="378"/>
      <c r="I2168" s="106"/>
      <c r="J2168" s="106"/>
      <c r="K2168" s="106"/>
      <c r="L2168" s="106"/>
    </row>
    <row r="2169" spans="1:12" hidden="1" outlineLevel="1" x14ac:dyDescent="0.25">
      <c r="A2169" s="76" t="s">
        <v>2564</v>
      </c>
      <c r="B2169" s="82" t="s">
        <v>2502</v>
      </c>
      <c r="C2169" s="101"/>
      <c r="D2169" s="163"/>
      <c r="E2169" s="164"/>
      <c r="F2169" s="378"/>
      <c r="G2169" s="405"/>
      <c r="H2169" s="378"/>
      <c r="I2169" s="106"/>
      <c r="J2169" s="106"/>
      <c r="K2169" s="106"/>
      <c r="L2169" s="106"/>
    </row>
    <row r="2170" spans="1:12" hidden="1" outlineLevel="1" x14ac:dyDescent="0.25">
      <c r="A2170" s="76" t="s">
        <v>2565</v>
      </c>
      <c r="B2170" s="82" t="s">
        <v>2504</v>
      </c>
      <c r="C2170" s="101"/>
      <c r="D2170" s="163"/>
      <c r="E2170" s="164"/>
      <c r="F2170" s="378"/>
      <c r="G2170" s="405"/>
      <c r="H2170" s="378"/>
      <c r="I2170" s="106"/>
      <c r="J2170" s="106"/>
      <c r="K2170" s="106"/>
      <c r="L2170" s="106"/>
    </row>
    <row r="2171" spans="1:12" outlineLevel="1" x14ac:dyDescent="0.25">
      <c r="A2171" s="76" t="s">
        <v>2566</v>
      </c>
      <c r="B2171" s="77" t="s">
        <v>147</v>
      </c>
      <c r="C2171" s="101"/>
      <c r="D2171" s="163"/>
      <c r="E2171" s="164"/>
      <c r="F2171" s="378"/>
      <c r="G2171" s="405"/>
      <c r="H2171" s="378"/>
      <c r="I2171" s="106"/>
      <c r="J2171" s="106"/>
      <c r="K2171" s="106"/>
      <c r="L2171" s="106"/>
    </row>
    <row r="2172" spans="1:12" hidden="1" outlineLevel="1" x14ac:dyDescent="0.25">
      <c r="A2172" s="76" t="s">
        <v>2567</v>
      </c>
      <c r="B2172" s="82" t="s">
        <v>2496</v>
      </c>
      <c r="C2172" s="101"/>
      <c r="D2172" s="163"/>
      <c r="E2172" s="164"/>
      <c r="F2172" s="378"/>
      <c r="G2172" s="405"/>
      <c r="H2172" s="378"/>
      <c r="I2172" s="106"/>
      <c r="J2172" s="106"/>
      <c r="K2172" s="106"/>
      <c r="L2172" s="106"/>
    </row>
    <row r="2173" spans="1:12" hidden="1" outlineLevel="1" x14ac:dyDescent="0.25">
      <c r="A2173" s="76" t="s">
        <v>2568</v>
      </c>
      <c r="B2173" s="82" t="s">
        <v>2498</v>
      </c>
      <c r="C2173" s="101"/>
      <c r="D2173" s="163"/>
      <c r="E2173" s="164"/>
      <c r="F2173" s="378"/>
      <c r="G2173" s="405"/>
      <c r="H2173" s="378"/>
      <c r="I2173" s="106"/>
      <c r="J2173" s="106"/>
      <c r="K2173" s="106"/>
      <c r="L2173" s="106"/>
    </row>
    <row r="2174" spans="1:12" hidden="1" outlineLevel="1" x14ac:dyDescent="0.25">
      <c r="A2174" s="76" t="s">
        <v>2569</v>
      </c>
      <c r="B2174" s="82" t="s">
        <v>2500</v>
      </c>
      <c r="C2174" s="101"/>
      <c r="D2174" s="163"/>
      <c r="E2174" s="164"/>
      <c r="F2174" s="378"/>
      <c r="G2174" s="405"/>
      <c r="H2174" s="378"/>
      <c r="I2174" s="106"/>
      <c r="J2174" s="106"/>
      <c r="K2174" s="106"/>
      <c r="L2174" s="106"/>
    </row>
    <row r="2175" spans="1:12" hidden="1" outlineLevel="1" x14ac:dyDescent="0.25">
      <c r="A2175" s="76" t="s">
        <v>2570</v>
      </c>
      <c r="B2175" s="82" t="s">
        <v>2502</v>
      </c>
      <c r="C2175" s="101"/>
      <c r="D2175" s="163"/>
      <c r="E2175" s="164"/>
      <c r="F2175" s="378"/>
      <c r="G2175" s="405"/>
      <c r="H2175" s="378"/>
      <c r="I2175" s="106"/>
      <c r="J2175" s="106"/>
      <c r="K2175" s="106"/>
      <c r="L2175" s="106"/>
    </row>
    <row r="2176" spans="1:12" hidden="1" outlineLevel="1" x14ac:dyDescent="0.25">
      <c r="A2176" s="76" t="s">
        <v>2571</v>
      </c>
      <c r="B2176" s="82" t="s">
        <v>2504</v>
      </c>
      <c r="C2176" s="101"/>
      <c r="D2176" s="163"/>
      <c r="E2176" s="164"/>
      <c r="F2176" s="378"/>
      <c r="G2176" s="405"/>
      <c r="H2176" s="378"/>
      <c r="I2176" s="106"/>
      <c r="J2176" s="106"/>
      <c r="K2176" s="106"/>
      <c r="L2176" s="106"/>
    </row>
    <row r="2177" spans="1:12" outlineLevel="1" x14ac:dyDescent="0.25">
      <c r="A2177" s="76" t="s">
        <v>2572</v>
      </c>
      <c r="B2177" s="77" t="s">
        <v>1304</v>
      </c>
      <c r="C2177" s="101"/>
      <c r="D2177" s="163"/>
      <c r="E2177" s="164"/>
      <c r="F2177" s="378"/>
      <c r="G2177" s="405"/>
      <c r="H2177" s="378"/>
      <c r="I2177" s="106"/>
      <c r="J2177" s="106"/>
      <c r="K2177" s="106"/>
      <c r="L2177" s="106"/>
    </row>
    <row r="2178" spans="1:12" hidden="1" outlineLevel="1" x14ac:dyDescent="0.25">
      <c r="A2178" s="76" t="s">
        <v>2573</v>
      </c>
      <c r="B2178" s="82" t="s">
        <v>2496</v>
      </c>
      <c r="C2178" s="101"/>
      <c r="D2178" s="163"/>
      <c r="E2178" s="164"/>
      <c r="F2178" s="378"/>
      <c r="G2178" s="405"/>
      <c r="H2178" s="378"/>
      <c r="I2178" s="106"/>
      <c r="J2178" s="106"/>
      <c r="K2178" s="106"/>
      <c r="L2178" s="106"/>
    </row>
    <row r="2179" spans="1:12" hidden="1" outlineLevel="1" x14ac:dyDescent="0.25">
      <c r="A2179" s="76" t="s">
        <v>2574</v>
      </c>
      <c r="B2179" s="82" t="s">
        <v>2498</v>
      </c>
      <c r="C2179" s="101"/>
      <c r="D2179" s="163"/>
      <c r="E2179" s="164"/>
      <c r="F2179" s="378"/>
      <c r="G2179" s="405"/>
      <c r="H2179" s="378"/>
      <c r="I2179" s="106"/>
      <c r="J2179" s="106"/>
      <c r="K2179" s="106"/>
      <c r="L2179" s="106"/>
    </row>
    <row r="2180" spans="1:12" hidden="1" outlineLevel="1" x14ac:dyDescent="0.25">
      <c r="A2180" s="76" t="s">
        <v>2575</v>
      </c>
      <c r="B2180" s="82" t="s">
        <v>2500</v>
      </c>
      <c r="C2180" s="101"/>
      <c r="D2180" s="163"/>
      <c r="E2180" s="164"/>
      <c r="F2180" s="378"/>
      <c r="G2180" s="405"/>
      <c r="H2180" s="378"/>
      <c r="I2180" s="106"/>
      <c r="J2180" s="106"/>
      <c r="K2180" s="106"/>
      <c r="L2180" s="106"/>
    </row>
    <row r="2181" spans="1:12" hidden="1" outlineLevel="1" x14ac:dyDescent="0.25">
      <c r="A2181" s="76" t="s">
        <v>2576</v>
      </c>
      <c r="B2181" s="82" t="s">
        <v>2502</v>
      </c>
      <c r="C2181" s="101"/>
      <c r="D2181" s="163"/>
      <c r="E2181" s="164"/>
      <c r="F2181" s="378"/>
      <c r="G2181" s="405"/>
      <c r="H2181" s="378"/>
      <c r="I2181" s="106"/>
      <c r="J2181" s="106"/>
      <c r="K2181" s="106"/>
      <c r="L2181" s="106"/>
    </row>
    <row r="2182" spans="1:12" hidden="1" outlineLevel="1" x14ac:dyDescent="0.25">
      <c r="A2182" s="76" t="s">
        <v>2577</v>
      </c>
      <c r="B2182" s="82" t="s">
        <v>2504</v>
      </c>
      <c r="C2182" s="101"/>
      <c r="D2182" s="163"/>
      <c r="E2182" s="164"/>
      <c r="F2182" s="378"/>
      <c r="G2182" s="405"/>
      <c r="H2182" s="378"/>
      <c r="I2182" s="106"/>
      <c r="J2182" s="106"/>
      <c r="K2182" s="106"/>
      <c r="L2182" s="106"/>
    </row>
    <row r="2183" spans="1:12" outlineLevel="1" x14ac:dyDescent="0.25">
      <c r="A2183" s="76" t="s">
        <v>2578</v>
      </c>
      <c r="B2183" s="77" t="s">
        <v>1311</v>
      </c>
      <c r="C2183" s="101"/>
      <c r="D2183" s="163"/>
      <c r="E2183" s="164"/>
      <c r="F2183" s="378"/>
      <c r="G2183" s="405"/>
      <c r="H2183" s="378"/>
      <c r="I2183" s="106"/>
      <c r="J2183" s="106"/>
      <c r="K2183" s="106"/>
      <c r="L2183" s="106"/>
    </row>
    <row r="2184" spans="1:12" hidden="1" outlineLevel="1" x14ac:dyDescent="0.25">
      <c r="A2184" s="76" t="s">
        <v>2579</v>
      </c>
      <c r="B2184" s="82" t="s">
        <v>2496</v>
      </c>
      <c r="C2184" s="101"/>
      <c r="D2184" s="163"/>
      <c r="E2184" s="164"/>
      <c r="F2184" s="378"/>
      <c r="G2184" s="405"/>
      <c r="H2184" s="378"/>
      <c r="I2184" s="106"/>
      <c r="J2184" s="106"/>
      <c r="K2184" s="106"/>
      <c r="L2184" s="106"/>
    </row>
    <row r="2185" spans="1:12" hidden="1" outlineLevel="1" x14ac:dyDescent="0.25">
      <c r="A2185" s="76" t="s">
        <v>2580</v>
      </c>
      <c r="B2185" s="82" t="s">
        <v>2498</v>
      </c>
      <c r="C2185" s="101"/>
      <c r="D2185" s="163"/>
      <c r="E2185" s="164"/>
      <c r="F2185" s="378"/>
      <c r="G2185" s="405"/>
      <c r="H2185" s="378"/>
      <c r="I2185" s="106"/>
      <c r="J2185" s="106"/>
      <c r="K2185" s="106"/>
      <c r="L2185" s="106"/>
    </row>
    <row r="2186" spans="1:12" hidden="1" outlineLevel="1" x14ac:dyDescent="0.25">
      <c r="A2186" s="76" t="s">
        <v>2581</v>
      </c>
      <c r="B2186" s="82" t="s">
        <v>2500</v>
      </c>
      <c r="C2186" s="101"/>
      <c r="D2186" s="163"/>
      <c r="E2186" s="164"/>
      <c r="F2186" s="378"/>
      <c r="G2186" s="405"/>
      <c r="H2186" s="378"/>
      <c r="I2186" s="106"/>
      <c r="J2186" s="106"/>
      <c r="K2186" s="106"/>
      <c r="L2186" s="106"/>
    </row>
    <row r="2187" spans="1:12" hidden="1" outlineLevel="1" x14ac:dyDescent="0.25">
      <c r="A2187" s="76" t="s">
        <v>2582</v>
      </c>
      <c r="B2187" s="82" t="s">
        <v>2502</v>
      </c>
      <c r="C2187" s="101"/>
      <c r="D2187" s="163"/>
      <c r="E2187" s="164"/>
      <c r="F2187" s="378"/>
      <c r="G2187" s="405"/>
      <c r="H2187" s="378"/>
      <c r="I2187" s="106"/>
      <c r="J2187" s="106"/>
      <c r="K2187" s="106"/>
      <c r="L2187" s="106"/>
    </row>
    <row r="2188" spans="1:12" hidden="1" outlineLevel="1" x14ac:dyDescent="0.25">
      <c r="A2188" s="76" t="s">
        <v>2583</v>
      </c>
      <c r="B2188" s="82" t="s">
        <v>2504</v>
      </c>
      <c r="C2188" s="101"/>
      <c r="D2188" s="163"/>
      <c r="E2188" s="164"/>
      <c r="F2188" s="378"/>
      <c r="G2188" s="405"/>
      <c r="H2188" s="378"/>
      <c r="I2188" s="106"/>
      <c r="J2188" s="106"/>
      <c r="K2188" s="106"/>
      <c r="L2188" s="106"/>
    </row>
    <row r="2189" spans="1:12" outlineLevel="1" x14ac:dyDescent="0.25">
      <c r="A2189" s="76" t="s">
        <v>2584</v>
      </c>
      <c r="B2189" s="77" t="s">
        <v>1318</v>
      </c>
      <c r="C2189" s="101"/>
      <c r="D2189" s="163"/>
      <c r="E2189" s="164"/>
      <c r="F2189" s="378"/>
      <c r="G2189" s="405"/>
      <c r="H2189" s="378"/>
      <c r="I2189" s="106"/>
      <c r="J2189" s="106"/>
      <c r="K2189" s="106"/>
      <c r="L2189" s="106"/>
    </row>
    <row r="2190" spans="1:12" hidden="1" outlineLevel="1" x14ac:dyDescent="0.25">
      <c r="A2190" s="76" t="s">
        <v>2585</v>
      </c>
      <c r="B2190" s="82" t="s">
        <v>2496</v>
      </c>
      <c r="C2190" s="101"/>
      <c r="D2190" s="163"/>
      <c r="E2190" s="164"/>
      <c r="F2190" s="378"/>
      <c r="G2190" s="405"/>
      <c r="H2190" s="378"/>
      <c r="I2190" s="106"/>
      <c r="J2190" s="106"/>
      <c r="K2190" s="106"/>
      <c r="L2190" s="106"/>
    </row>
    <row r="2191" spans="1:12" hidden="1" outlineLevel="1" x14ac:dyDescent="0.25">
      <c r="A2191" s="76" t="s">
        <v>2586</v>
      </c>
      <c r="B2191" s="82" t="s">
        <v>2498</v>
      </c>
      <c r="C2191" s="101"/>
      <c r="D2191" s="163"/>
      <c r="E2191" s="164"/>
      <c r="F2191" s="378"/>
      <c r="G2191" s="405"/>
      <c r="H2191" s="378"/>
      <c r="I2191" s="106"/>
      <c r="J2191" s="106"/>
      <c r="K2191" s="106"/>
      <c r="L2191" s="106"/>
    </row>
    <row r="2192" spans="1:12" hidden="1" outlineLevel="1" x14ac:dyDescent="0.25">
      <c r="A2192" s="76" t="s">
        <v>2587</v>
      </c>
      <c r="B2192" s="82" t="s">
        <v>2500</v>
      </c>
      <c r="C2192" s="101"/>
      <c r="D2192" s="163"/>
      <c r="E2192" s="164"/>
      <c r="F2192" s="378"/>
      <c r="G2192" s="405"/>
      <c r="H2192" s="378"/>
      <c r="I2192" s="106"/>
      <c r="J2192" s="106"/>
      <c r="K2192" s="106"/>
      <c r="L2192" s="106"/>
    </row>
    <row r="2193" spans="1:12" hidden="1" outlineLevel="1" x14ac:dyDescent="0.25">
      <c r="A2193" s="76" t="s">
        <v>2588</v>
      </c>
      <c r="B2193" s="82" t="s">
        <v>2502</v>
      </c>
      <c r="C2193" s="101"/>
      <c r="D2193" s="163"/>
      <c r="E2193" s="164"/>
      <c r="F2193" s="378"/>
      <c r="G2193" s="405"/>
      <c r="H2193" s="378"/>
      <c r="I2193" s="106"/>
      <c r="J2193" s="106"/>
      <c r="K2193" s="106"/>
      <c r="L2193" s="106"/>
    </row>
    <row r="2194" spans="1:12" hidden="1" outlineLevel="1" x14ac:dyDescent="0.25">
      <c r="A2194" s="76" t="s">
        <v>2589</v>
      </c>
      <c r="B2194" s="82" t="s">
        <v>2504</v>
      </c>
      <c r="C2194" s="101"/>
      <c r="D2194" s="163"/>
      <c r="E2194" s="164"/>
      <c r="F2194" s="378"/>
      <c r="G2194" s="405"/>
      <c r="H2194" s="378"/>
      <c r="I2194" s="106"/>
      <c r="J2194" s="106"/>
      <c r="K2194" s="106"/>
      <c r="L2194" s="106"/>
    </row>
    <row r="2195" spans="1:12" outlineLevel="1" x14ac:dyDescent="0.25">
      <c r="A2195" s="76" t="s">
        <v>2590</v>
      </c>
      <c r="B2195" s="77" t="s">
        <v>1325</v>
      </c>
      <c r="C2195" s="101"/>
      <c r="D2195" s="163"/>
      <c r="E2195" s="164"/>
      <c r="F2195" s="378"/>
      <c r="G2195" s="405"/>
      <c r="H2195" s="378"/>
      <c r="I2195" s="106"/>
      <c r="J2195" s="106"/>
      <c r="K2195" s="106"/>
      <c r="L2195" s="106"/>
    </row>
    <row r="2196" spans="1:12" hidden="1" outlineLevel="1" x14ac:dyDescent="0.25">
      <c r="A2196" s="76" t="s">
        <v>2591</v>
      </c>
      <c r="B2196" s="82" t="s">
        <v>2496</v>
      </c>
      <c r="C2196" s="101"/>
      <c r="D2196" s="163"/>
      <c r="E2196" s="164"/>
      <c r="F2196" s="378"/>
      <c r="G2196" s="405"/>
      <c r="H2196" s="378"/>
      <c r="I2196" s="106"/>
      <c r="J2196" s="106"/>
      <c r="K2196" s="106"/>
      <c r="L2196" s="106"/>
    </row>
    <row r="2197" spans="1:12" hidden="1" outlineLevel="1" x14ac:dyDescent="0.25">
      <c r="A2197" s="76" t="s">
        <v>2592</v>
      </c>
      <c r="B2197" s="82" t="s">
        <v>2498</v>
      </c>
      <c r="C2197" s="101"/>
      <c r="D2197" s="163"/>
      <c r="E2197" s="164"/>
      <c r="F2197" s="378"/>
      <c r="G2197" s="405"/>
      <c r="H2197" s="378"/>
      <c r="I2197" s="106"/>
      <c r="J2197" s="106"/>
      <c r="K2197" s="106"/>
      <c r="L2197" s="106"/>
    </row>
    <row r="2198" spans="1:12" hidden="1" outlineLevel="1" x14ac:dyDescent="0.25">
      <c r="A2198" s="76" t="s">
        <v>2593</v>
      </c>
      <c r="B2198" s="82" t="s">
        <v>2500</v>
      </c>
      <c r="C2198" s="101"/>
      <c r="D2198" s="163"/>
      <c r="E2198" s="164"/>
      <c r="F2198" s="378"/>
      <c r="G2198" s="405"/>
      <c r="H2198" s="378"/>
      <c r="I2198" s="106"/>
      <c r="J2198" s="106"/>
      <c r="K2198" s="106"/>
      <c r="L2198" s="106"/>
    </row>
    <row r="2199" spans="1:12" hidden="1" outlineLevel="1" x14ac:dyDescent="0.25">
      <c r="A2199" s="76" t="s">
        <v>2594</v>
      </c>
      <c r="B2199" s="82" t="s">
        <v>2502</v>
      </c>
      <c r="C2199" s="101"/>
      <c r="D2199" s="163"/>
      <c r="E2199" s="164"/>
      <c r="F2199" s="378"/>
      <c r="G2199" s="405"/>
      <c r="H2199" s="378"/>
      <c r="I2199" s="106"/>
      <c r="J2199" s="106"/>
      <c r="K2199" s="106"/>
      <c r="L2199" s="106"/>
    </row>
    <row r="2200" spans="1:12" hidden="1" outlineLevel="1" x14ac:dyDescent="0.25">
      <c r="A2200" s="76" t="s">
        <v>2595</v>
      </c>
      <c r="B2200" s="82" t="s">
        <v>2504</v>
      </c>
      <c r="C2200" s="101"/>
      <c r="D2200" s="163"/>
      <c r="E2200" s="164"/>
      <c r="F2200" s="378"/>
      <c r="G2200" s="405"/>
      <c r="H2200" s="378"/>
      <c r="I2200" s="106"/>
      <c r="J2200" s="106"/>
      <c r="K2200" s="106"/>
      <c r="L2200" s="106"/>
    </row>
    <row r="2201" spans="1:12" outlineLevel="1" x14ac:dyDescent="0.25">
      <c r="A2201" s="76" t="s">
        <v>2596</v>
      </c>
      <c r="B2201" s="77" t="s">
        <v>155</v>
      </c>
      <c r="C2201" s="101"/>
      <c r="D2201" s="163"/>
      <c r="E2201" s="164"/>
      <c r="F2201" s="378"/>
      <c r="G2201" s="405"/>
      <c r="H2201" s="378"/>
      <c r="I2201" s="106"/>
      <c r="J2201" s="106"/>
      <c r="K2201" s="106"/>
      <c r="L2201" s="106"/>
    </row>
    <row r="2202" spans="1:12" hidden="1" outlineLevel="1" x14ac:dyDescent="0.25">
      <c r="A2202" s="76" t="s">
        <v>2597</v>
      </c>
      <c r="B2202" s="82" t="s">
        <v>2496</v>
      </c>
      <c r="C2202" s="101"/>
      <c r="D2202" s="163"/>
      <c r="E2202" s="164"/>
      <c r="F2202" s="378"/>
      <c r="G2202" s="405"/>
      <c r="H2202" s="378"/>
      <c r="I2202" s="106"/>
      <c r="J2202" s="106"/>
      <c r="K2202" s="106"/>
      <c r="L2202" s="106"/>
    </row>
    <row r="2203" spans="1:12" hidden="1" outlineLevel="1" x14ac:dyDescent="0.25">
      <c r="A2203" s="76" t="s">
        <v>2598</v>
      </c>
      <c r="B2203" s="82" t="s">
        <v>2498</v>
      </c>
      <c r="C2203" s="101"/>
      <c r="D2203" s="163"/>
      <c r="E2203" s="164"/>
      <c r="F2203" s="378"/>
      <c r="G2203" s="405"/>
      <c r="H2203" s="378"/>
      <c r="I2203" s="106"/>
      <c r="J2203" s="106"/>
      <c r="K2203" s="106"/>
      <c r="L2203" s="106"/>
    </row>
    <row r="2204" spans="1:12" hidden="1" outlineLevel="1" x14ac:dyDescent="0.25">
      <c r="A2204" s="76" t="s">
        <v>2599</v>
      </c>
      <c r="B2204" s="82" t="s">
        <v>2500</v>
      </c>
      <c r="C2204" s="101"/>
      <c r="D2204" s="163"/>
      <c r="E2204" s="164"/>
      <c r="F2204" s="378"/>
      <c r="G2204" s="405"/>
      <c r="H2204" s="378"/>
      <c r="I2204" s="106"/>
      <c r="J2204" s="106"/>
      <c r="K2204" s="106"/>
      <c r="L2204" s="106"/>
    </row>
    <row r="2205" spans="1:12" hidden="1" outlineLevel="1" x14ac:dyDescent="0.25">
      <c r="A2205" s="76" t="s">
        <v>2600</v>
      </c>
      <c r="B2205" s="82" t="s">
        <v>2502</v>
      </c>
      <c r="C2205" s="101"/>
      <c r="D2205" s="163"/>
      <c r="E2205" s="164"/>
      <c r="F2205" s="378"/>
      <c r="G2205" s="405"/>
      <c r="H2205" s="378"/>
      <c r="I2205" s="106"/>
      <c r="J2205" s="106"/>
      <c r="K2205" s="106"/>
      <c r="L2205" s="106"/>
    </row>
    <row r="2206" spans="1:12" hidden="1" outlineLevel="1" x14ac:dyDescent="0.25">
      <c r="A2206" s="76" t="s">
        <v>2601</v>
      </c>
      <c r="B2206" s="82" t="s">
        <v>2504</v>
      </c>
      <c r="C2206" s="101"/>
      <c r="D2206" s="163"/>
      <c r="E2206" s="164"/>
      <c r="F2206" s="378"/>
      <c r="G2206" s="405"/>
      <c r="H2206" s="378"/>
      <c r="I2206" s="106"/>
      <c r="J2206" s="106"/>
      <c r="K2206" s="106"/>
      <c r="L2206" s="106"/>
    </row>
    <row r="2207" spans="1:12" outlineLevel="1" x14ac:dyDescent="0.25">
      <c r="A2207" s="76" t="s">
        <v>2602</v>
      </c>
      <c r="B2207" s="77" t="s">
        <v>159</v>
      </c>
      <c r="C2207" s="101"/>
      <c r="D2207" s="163"/>
      <c r="E2207" s="164"/>
      <c r="F2207" s="378"/>
      <c r="G2207" s="405"/>
      <c r="H2207" s="378"/>
      <c r="I2207" s="106"/>
      <c r="J2207" s="106"/>
      <c r="K2207" s="106"/>
      <c r="L2207" s="106"/>
    </row>
    <row r="2208" spans="1:12" hidden="1" outlineLevel="1" x14ac:dyDescent="0.25">
      <c r="A2208" s="76" t="s">
        <v>2603</v>
      </c>
      <c r="B2208" s="82" t="s">
        <v>2496</v>
      </c>
      <c r="C2208" s="101"/>
      <c r="D2208" s="163"/>
      <c r="E2208" s="164"/>
      <c r="F2208" s="378"/>
      <c r="G2208" s="405"/>
      <c r="H2208" s="378"/>
      <c r="I2208" s="106"/>
      <c r="J2208" s="106"/>
      <c r="K2208" s="106"/>
      <c r="L2208" s="106"/>
    </row>
    <row r="2209" spans="1:12" hidden="1" outlineLevel="1" x14ac:dyDescent="0.25">
      <c r="A2209" s="76" t="s">
        <v>2604</v>
      </c>
      <c r="B2209" s="82" t="s">
        <v>2498</v>
      </c>
      <c r="C2209" s="101"/>
      <c r="D2209" s="163"/>
      <c r="E2209" s="164"/>
      <c r="F2209" s="378"/>
      <c r="G2209" s="405"/>
      <c r="H2209" s="378"/>
      <c r="I2209" s="106"/>
      <c r="J2209" s="106"/>
      <c r="K2209" s="106"/>
      <c r="L2209" s="106"/>
    </row>
    <row r="2210" spans="1:12" hidden="1" outlineLevel="1" x14ac:dyDescent="0.25">
      <c r="A2210" s="76" t="s">
        <v>2605</v>
      </c>
      <c r="B2210" s="82" t="s">
        <v>2500</v>
      </c>
      <c r="C2210" s="101"/>
      <c r="D2210" s="163"/>
      <c r="E2210" s="164"/>
      <c r="F2210" s="378"/>
      <c r="G2210" s="405"/>
      <c r="H2210" s="378"/>
      <c r="I2210" s="106"/>
      <c r="J2210" s="106"/>
      <c r="K2210" s="106"/>
      <c r="L2210" s="106"/>
    </row>
    <row r="2211" spans="1:12" hidden="1" outlineLevel="1" x14ac:dyDescent="0.25">
      <c r="A2211" s="76" t="s">
        <v>2606</v>
      </c>
      <c r="B2211" s="82" t="s">
        <v>2502</v>
      </c>
      <c r="C2211" s="101"/>
      <c r="D2211" s="163"/>
      <c r="E2211" s="164"/>
      <c r="F2211" s="378"/>
      <c r="G2211" s="405"/>
      <c r="H2211" s="378"/>
      <c r="I2211" s="106"/>
      <c r="J2211" s="106"/>
      <c r="K2211" s="106"/>
      <c r="L2211" s="106"/>
    </row>
    <row r="2212" spans="1:12" hidden="1" outlineLevel="1" x14ac:dyDescent="0.25">
      <c r="A2212" s="76" t="s">
        <v>2607</v>
      </c>
      <c r="B2212" s="82" t="s">
        <v>2504</v>
      </c>
      <c r="C2212" s="101"/>
      <c r="D2212" s="163"/>
      <c r="E2212" s="164"/>
      <c r="F2212" s="378"/>
      <c r="G2212" s="405"/>
      <c r="H2212" s="378"/>
      <c r="I2212" s="106"/>
      <c r="J2212" s="106"/>
      <c r="K2212" s="106"/>
      <c r="L2212" s="106"/>
    </row>
    <row r="2213" spans="1:12" collapsed="1" x14ac:dyDescent="0.25">
      <c r="A2213" s="61" t="s">
        <v>2608</v>
      </c>
      <c r="B2213" s="62" t="s">
        <v>1402</v>
      </c>
      <c r="C2213" s="63"/>
      <c r="D2213" s="383"/>
      <c r="E2213" s="383"/>
      <c r="F2213" s="394"/>
      <c r="G2213" s="416"/>
      <c r="H2213" s="394"/>
      <c r="I2213" s="66"/>
      <c r="J2213" s="66"/>
      <c r="K2213" s="66"/>
      <c r="L2213" s="66"/>
    </row>
    <row r="2214" spans="1:12" x14ac:dyDescent="0.25">
      <c r="A2214" s="69" t="s">
        <v>2609</v>
      </c>
      <c r="B2214" s="70" t="s">
        <v>1278</v>
      </c>
      <c r="C2214" s="107"/>
      <c r="D2214" s="165"/>
      <c r="E2214" s="166"/>
      <c r="F2214" s="395"/>
      <c r="G2214" s="408"/>
      <c r="H2214" s="395"/>
      <c r="I2214" s="109"/>
      <c r="J2214" s="109"/>
      <c r="K2214" s="109"/>
      <c r="L2214" s="109"/>
    </row>
    <row r="2215" spans="1:12" outlineLevel="1" x14ac:dyDescent="0.25">
      <c r="A2215" s="76" t="s">
        <v>2610</v>
      </c>
      <c r="B2215" s="77" t="s">
        <v>137</v>
      </c>
      <c r="C2215" s="101"/>
      <c r="D2215" s="163"/>
      <c r="E2215" s="164"/>
      <c r="F2215" s="378"/>
      <c r="G2215" s="405"/>
      <c r="H2215" s="378"/>
      <c r="I2215" s="106"/>
      <c r="J2215" s="106"/>
      <c r="K2215" s="106"/>
      <c r="L2215" s="106"/>
    </row>
    <row r="2216" spans="1:12" hidden="1" outlineLevel="1" x14ac:dyDescent="0.25">
      <c r="A2216" s="76" t="s">
        <v>2611</v>
      </c>
      <c r="B2216" s="82" t="s">
        <v>2496</v>
      </c>
      <c r="C2216" s="101"/>
      <c r="D2216" s="163"/>
      <c r="E2216" s="164"/>
      <c r="F2216" s="378"/>
      <c r="G2216" s="405"/>
      <c r="H2216" s="378"/>
      <c r="I2216" s="106"/>
      <c r="J2216" s="106"/>
      <c r="K2216" s="106"/>
      <c r="L2216" s="106"/>
    </row>
    <row r="2217" spans="1:12" hidden="1" outlineLevel="1" x14ac:dyDescent="0.25">
      <c r="A2217" s="76" t="s">
        <v>2612</v>
      </c>
      <c r="B2217" s="82" t="s">
        <v>2498</v>
      </c>
      <c r="C2217" s="101"/>
      <c r="D2217" s="163"/>
      <c r="E2217" s="164"/>
      <c r="F2217" s="378"/>
      <c r="G2217" s="405"/>
      <c r="H2217" s="378"/>
      <c r="I2217" s="106"/>
      <c r="J2217" s="106"/>
      <c r="K2217" s="106"/>
      <c r="L2217" s="106"/>
    </row>
    <row r="2218" spans="1:12" hidden="1" outlineLevel="1" x14ac:dyDescent="0.25">
      <c r="A2218" s="76" t="s">
        <v>2613</v>
      </c>
      <c r="B2218" s="82" t="s">
        <v>2500</v>
      </c>
      <c r="C2218" s="101"/>
      <c r="D2218" s="163"/>
      <c r="E2218" s="164"/>
      <c r="F2218" s="378"/>
      <c r="G2218" s="405"/>
      <c r="H2218" s="378"/>
      <c r="I2218" s="106"/>
      <c r="J2218" s="106"/>
      <c r="K2218" s="106"/>
      <c r="L2218" s="106"/>
    </row>
    <row r="2219" spans="1:12" hidden="1" outlineLevel="1" x14ac:dyDescent="0.25">
      <c r="A2219" s="76" t="s">
        <v>2614</v>
      </c>
      <c r="B2219" s="82" t="s">
        <v>2502</v>
      </c>
      <c r="C2219" s="101"/>
      <c r="D2219" s="163"/>
      <c r="E2219" s="164"/>
      <c r="F2219" s="378"/>
      <c r="G2219" s="405"/>
      <c r="H2219" s="378"/>
      <c r="I2219" s="106"/>
      <c r="J2219" s="106"/>
      <c r="K2219" s="106"/>
      <c r="L2219" s="106"/>
    </row>
    <row r="2220" spans="1:12" hidden="1" outlineLevel="1" x14ac:dyDescent="0.25">
      <c r="A2220" s="76" t="s">
        <v>2615</v>
      </c>
      <c r="B2220" s="82" t="s">
        <v>2504</v>
      </c>
      <c r="C2220" s="101"/>
      <c r="D2220" s="163"/>
      <c r="E2220" s="164"/>
      <c r="F2220" s="378"/>
      <c r="G2220" s="405"/>
      <c r="H2220" s="378"/>
      <c r="I2220" s="106"/>
      <c r="J2220" s="106"/>
      <c r="K2220" s="106"/>
      <c r="L2220" s="106"/>
    </row>
    <row r="2221" spans="1:12" outlineLevel="1" x14ac:dyDescent="0.25">
      <c r="A2221" s="76" t="s">
        <v>2616</v>
      </c>
      <c r="B2221" s="207" t="s">
        <v>143</v>
      </c>
      <c r="C2221" s="101"/>
      <c r="D2221" s="163"/>
      <c r="E2221" s="164"/>
      <c r="F2221" s="378"/>
      <c r="G2221" s="405"/>
      <c r="H2221" s="378"/>
      <c r="I2221" s="106"/>
      <c r="J2221" s="106"/>
      <c r="K2221" s="106"/>
      <c r="L2221" s="106"/>
    </row>
    <row r="2222" spans="1:12" hidden="1" outlineLevel="1" x14ac:dyDescent="0.25">
      <c r="A2222" s="76" t="s">
        <v>2617</v>
      </c>
      <c r="B2222" s="82" t="s">
        <v>2496</v>
      </c>
      <c r="C2222" s="101"/>
      <c r="D2222" s="163"/>
      <c r="E2222" s="164"/>
      <c r="F2222" s="378"/>
      <c r="G2222" s="405"/>
      <c r="H2222" s="378"/>
      <c r="I2222" s="106"/>
      <c r="J2222" s="106"/>
      <c r="K2222" s="106"/>
      <c r="L2222" s="106"/>
    </row>
    <row r="2223" spans="1:12" hidden="1" outlineLevel="1" x14ac:dyDescent="0.25">
      <c r="A2223" s="76" t="s">
        <v>2618</v>
      </c>
      <c r="B2223" s="82" t="s">
        <v>2498</v>
      </c>
      <c r="C2223" s="101"/>
      <c r="D2223" s="163"/>
      <c r="E2223" s="164"/>
      <c r="F2223" s="378"/>
      <c r="G2223" s="405"/>
      <c r="H2223" s="378"/>
      <c r="I2223" s="106"/>
      <c r="J2223" s="106"/>
      <c r="K2223" s="106"/>
      <c r="L2223" s="106"/>
    </row>
    <row r="2224" spans="1:12" hidden="1" outlineLevel="1" x14ac:dyDescent="0.25">
      <c r="A2224" s="76" t="s">
        <v>2619</v>
      </c>
      <c r="B2224" s="82" t="s">
        <v>2500</v>
      </c>
      <c r="C2224" s="101"/>
      <c r="D2224" s="163"/>
      <c r="E2224" s="164"/>
      <c r="F2224" s="378"/>
      <c r="G2224" s="405"/>
      <c r="H2224" s="378"/>
      <c r="I2224" s="106"/>
      <c r="J2224" s="106"/>
      <c r="K2224" s="106"/>
      <c r="L2224" s="106"/>
    </row>
    <row r="2225" spans="1:12" hidden="1" outlineLevel="1" x14ac:dyDescent="0.25">
      <c r="A2225" s="76" t="s">
        <v>2620</v>
      </c>
      <c r="B2225" s="82" t="s">
        <v>2502</v>
      </c>
      <c r="C2225" s="101"/>
      <c r="D2225" s="163"/>
      <c r="E2225" s="164"/>
      <c r="F2225" s="378"/>
      <c r="G2225" s="405"/>
      <c r="H2225" s="378"/>
      <c r="I2225" s="106"/>
      <c r="J2225" s="106"/>
      <c r="K2225" s="106"/>
      <c r="L2225" s="106"/>
    </row>
    <row r="2226" spans="1:12" hidden="1" outlineLevel="1" x14ac:dyDescent="0.25">
      <c r="A2226" s="76" t="s">
        <v>2621</v>
      </c>
      <c r="B2226" s="82" t="s">
        <v>2504</v>
      </c>
      <c r="C2226" s="101"/>
      <c r="D2226" s="163"/>
      <c r="E2226" s="164"/>
      <c r="F2226" s="378"/>
      <c r="G2226" s="405"/>
      <c r="H2226" s="378"/>
      <c r="I2226" s="106"/>
      <c r="J2226" s="106"/>
      <c r="K2226" s="106"/>
      <c r="L2226" s="106"/>
    </row>
    <row r="2227" spans="1:12" outlineLevel="1" x14ac:dyDescent="0.25">
      <c r="A2227" s="76" t="s">
        <v>2622</v>
      </c>
      <c r="B2227" s="77" t="s">
        <v>147</v>
      </c>
      <c r="C2227" s="101"/>
      <c r="D2227" s="163"/>
      <c r="E2227" s="164"/>
      <c r="F2227" s="378"/>
      <c r="G2227" s="405"/>
      <c r="H2227" s="378"/>
      <c r="I2227" s="106"/>
      <c r="J2227" s="106"/>
      <c r="K2227" s="106"/>
      <c r="L2227" s="106"/>
    </row>
    <row r="2228" spans="1:12" hidden="1" outlineLevel="1" x14ac:dyDescent="0.25">
      <c r="A2228" s="76" t="s">
        <v>2623</v>
      </c>
      <c r="B2228" s="82" t="s">
        <v>2496</v>
      </c>
      <c r="C2228" s="101"/>
      <c r="D2228" s="163"/>
      <c r="E2228" s="164"/>
      <c r="F2228" s="378"/>
      <c r="G2228" s="405"/>
      <c r="H2228" s="378"/>
      <c r="I2228" s="106"/>
      <c r="J2228" s="106"/>
      <c r="K2228" s="106"/>
      <c r="L2228" s="106"/>
    </row>
    <row r="2229" spans="1:12" hidden="1" outlineLevel="1" x14ac:dyDescent="0.25">
      <c r="A2229" s="76" t="s">
        <v>2624</v>
      </c>
      <c r="B2229" s="82" t="s">
        <v>2498</v>
      </c>
      <c r="C2229" s="101"/>
      <c r="D2229" s="163"/>
      <c r="E2229" s="164"/>
      <c r="F2229" s="378"/>
      <c r="G2229" s="405"/>
      <c r="H2229" s="378"/>
      <c r="I2229" s="106"/>
      <c r="J2229" s="106"/>
      <c r="K2229" s="106"/>
      <c r="L2229" s="106"/>
    </row>
    <row r="2230" spans="1:12" hidden="1" outlineLevel="1" x14ac:dyDescent="0.25">
      <c r="A2230" s="76" t="s">
        <v>2625</v>
      </c>
      <c r="B2230" s="82" t="s">
        <v>2500</v>
      </c>
      <c r="C2230" s="101"/>
      <c r="D2230" s="163"/>
      <c r="E2230" s="164"/>
      <c r="F2230" s="378"/>
      <c r="G2230" s="405"/>
      <c r="H2230" s="378"/>
      <c r="I2230" s="106"/>
      <c r="J2230" s="106"/>
      <c r="K2230" s="106"/>
      <c r="L2230" s="106"/>
    </row>
    <row r="2231" spans="1:12" hidden="1" outlineLevel="1" x14ac:dyDescent="0.25">
      <c r="A2231" s="76" t="s">
        <v>2626</v>
      </c>
      <c r="B2231" s="82" t="s">
        <v>2502</v>
      </c>
      <c r="C2231" s="101"/>
      <c r="D2231" s="163"/>
      <c r="E2231" s="164"/>
      <c r="F2231" s="378"/>
      <c r="G2231" s="405"/>
      <c r="H2231" s="378"/>
      <c r="I2231" s="106"/>
      <c r="J2231" s="106"/>
      <c r="K2231" s="106"/>
      <c r="L2231" s="106"/>
    </row>
    <row r="2232" spans="1:12" hidden="1" outlineLevel="1" x14ac:dyDescent="0.25">
      <c r="A2232" s="76" t="s">
        <v>2627</v>
      </c>
      <c r="B2232" s="82" t="s">
        <v>2504</v>
      </c>
      <c r="C2232" s="101"/>
      <c r="D2232" s="163"/>
      <c r="E2232" s="164"/>
      <c r="F2232" s="378"/>
      <c r="G2232" s="405"/>
      <c r="H2232" s="378"/>
      <c r="I2232" s="106"/>
      <c r="J2232" s="106"/>
      <c r="K2232" s="106"/>
      <c r="L2232" s="106"/>
    </row>
    <row r="2233" spans="1:12" outlineLevel="1" x14ac:dyDescent="0.25">
      <c r="A2233" s="76" t="s">
        <v>2628</v>
      </c>
      <c r="B2233" s="77" t="s">
        <v>1304</v>
      </c>
      <c r="C2233" s="101"/>
      <c r="D2233" s="163"/>
      <c r="E2233" s="164"/>
      <c r="F2233" s="378"/>
      <c r="G2233" s="405"/>
      <c r="H2233" s="378"/>
      <c r="I2233" s="106"/>
      <c r="J2233" s="106"/>
      <c r="K2233" s="106"/>
      <c r="L2233" s="106"/>
    </row>
    <row r="2234" spans="1:12" hidden="1" outlineLevel="1" x14ac:dyDescent="0.25">
      <c r="A2234" s="76" t="s">
        <v>2629</v>
      </c>
      <c r="B2234" s="82" t="s">
        <v>2496</v>
      </c>
      <c r="C2234" s="101"/>
      <c r="D2234" s="163"/>
      <c r="E2234" s="164"/>
      <c r="F2234" s="378"/>
      <c r="G2234" s="405"/>
      <c r="H2234" s="378"/>
      <c r="I2234" s="106"/>
      <c r="J2234" s="106"/>
      <c r="K2234" s="106"/>
      <c r="L2234" s="106"/>
    </row>
    <row r="2235" spans="1:12" hidden="1" outlineLevel="1" x14ac:dyDescent="0.25">
      <c r="A2235" s="76" t="s">
        <v>2630</v>
      </c>
      <c r="B2235" s="82" t="s">
        <v>2498</v>
      </c>
      <c r="C2235" s="101"/>
      <c r="D2235" s="163"/>
      <c r="E2235" s="164"/>
      <c r="F2235" s="378"/>
      <c r="G2235" s="405"/>
      <c r="H2235" s="378"/>
      <c r="I2235" s="106"/>
      <c r="J2235" s="106"/>
      <c r="K2235" s="106"/>
      <c r="L2235" s="106"/>
    </row>
    <row r="2236" spans="1:12" hidden="1" outlineLevel="1" x14ac:dyDescent="0.25">
      <c r="A2236" s="76" t="s">
        <v>2631</v>
      </c>
      <c r="B2236" s="82" t="s">
        <v>2500</v>
      </c>
      <c r="C2236" s="101"/>
      <c r="D2236" s="163"/>
      <c r="E2236" s="164"/>
      <c r="F2236" s="378"/>
      <c r="G2236" s="405"/>
      <c r="H2236" s="378"/>
      <c r="I2236" s="106"/>
      <c r="J2236" s="106"/>
      <c r="K2236" s="106"/>
      <c r="L2236" s="106"/>
    </row>
    <row r="2237" spans="1:12" hidden="1" outlineLevel="1" x14ac:dyDescent="0.25">
      <c r="A2237" s="76" t="s">
        <v>2632</v>
      </c>
      <c r="B2237" s="82" t="s">
        <v>2502</v>
      </c>
      <c r="C2237" s="101"/>
      <c r="D2237" s="163"/>
      <c r="E2237" s="164"/>
      <c r="F2237" s="378"/>
      <c r="G2237" s="405"/>
      <c r="H2237" s="378"/>
      <c r="I2237" s="106"/>
      <c r="J2237" s="106"/>
      <c r="K2237" s="106"/>
      <c r="L2237" s="106"/>
    </row>
    <row r="2238" spans="1:12" hidden="1" outlineLevel="1" x14ac:dyDescent="0.25">
      <c r="A2238" s="76" t="s">
        <v>2633</v>
      </c>
      <c r="B2238" s="82" t="s">
        <v>2504</v>
      </c>
      <c r="C2238" s="101"/>
      <c r="D2238" s="163"/>
      <c r="E2238" s="164"/>
      <c r="F2238" s="378"/>
      <c r="G2238" s="405"/>
      <c r="H2238" s="378"/>
      <c r="I2238" s="106"/>
      <c r="J2238" s="106"/>
      <c r="K2238" s="106"/>
      <c r="L2238" s="106"/>
    </row>
    <row r="2239" spans="1:12" outlineLevel="1" x14ac:dyDescent="0.25">
      <c r="A2239" s="76" t="s">
        <v>2634</v>
      </c>
      <c r="B2239" s="77" t="s">
        <v>1311</v>
      </c>
      <c r="C2239" s="101"/>
      <c r="D2239" s="163"/>
      <c r="E2239" s="164"/>
      <c r="F2239" s="378"/>
      <c r="G2239" s="405"/>
      <c r="H2239" s="378"/>
      <c r="I2239" s="106"/>
      <c r="J2239" s="106"/>
      <c r="K2239" s="106"/>
      <c r="L2239" s="106"/>
    </row>
    <row r="2240" spans="1:12" hidden="1" outlineLevel="1" x14ac:dyDescent="0.25">
      <c r="A2240" s="76" t="s">
        <v>2635</v>
      </c>
      <c r="B2240" s="82" t="s">
        <v>2496</v>
      </c>
      <c r="C2240" s="101"/>
      <c r="D2240" s="163"/>
      <c r="E2240" s="164"/>
      <c r="F2240" s="378"/>
      <c r="G2240" s="405"/>
      <c r="H2240" s="378"/>
      <c r="I2240" s="106"/>
      <c r="J2240" s="106"/>
      <c r="K2240" s="106"/>
      <c r="L2240" s="106"/>
    </row>
    <row r="2241" spans="1:12" hidden="1" outlineLevel="1" x14ac:dyDescent="0.25">
      <c r="A2241" s="76" t="s">
        <v>2636</v>
      </c>
      <c r="B2241" s="82" t="s">
        <v>2498</v>
      </c>
      <c r="C2241" s="101"/>
      <c r="D2241" s="163"/>
      <c r="E2241" s="164"/>
      <c r="F2241" s="378"/>
      <c r="G2241" s="405"/>
      <c r="H2241" s="378"/>
      <c r="I2241" s="106"/>
      <c r="J2241" s="106"/>
      <c r="K2241" s="106"/>
      <c r="L2241" s="106"/>
    </row>
    <row r="2242" spans="1:12" hidden="1" outlineLevel="1" x14ac:dyDescent="0.25">
      <c r="A2242" s="76" t="s">
        <v>2637</v>
      </c>
      <c r="B2242" s="82" t="s">
        <v>2500</v>
      </c>
      <c r="C2242" s="101"/>
      <c r="D2242" s="163"/>
      <c r="E2242" s="164"/>
      <c r="F2242" s="378"/>
      <c r="G2242" s="405"/>
      <c r="H2242" s="378"/>
      <c r="I2242" s="106"/>
      <c r="J2242" s="106"/>
      <c r="K2242" s="106"/>
      <c r="L2242" s="106"/>
    </row>
    <row r="2243" spans="1:12" hidden="1" outlineLevel="1" x14ac:dyDescent="0.25">
      <c r="A2243" s="76" t="s">
        <v>2638</v>
      </c>
      <c r="B2243" s="82" t="s">
        <v>2502</v>
      </c>
      <c r="C2243" s="101"/>
      <c r="D2243" s="163"/>
      <c r="E2243" s="164"/>
      <c r="F2243" s="378"/>
      <c r="G2243" s="405"/>
      <c r="H2243" s="378"/>
      <c r="I2243" s="106"/>
      <c r="J2243" s="106"/>
      <c r="K2243" s="106"/>
      <c r="L2243" s="106"/>
    </row>
    <row r="2244" spans="1:12" hidden="1" outlineLevel="1" x14ac:dyDescent="0.25">
      <c r="A2244" s="76" t="s">
        <v>2639</v>
      </c>
      <c r="B2244" s="82" t="s">
        <v>2504</v>
      </c>
      <c r="C2244" s="101"/>
      <c r="D2244" s="163"/>
      <c r="E2244" s="164"/>
      <c r="F2244" s="378"/>
      <c r="G2244" s="405"/>
      <c r="H2244" s="378"/>
      <c r="I2244" s="106"/>
      <c r="J2244" s="106"/>
      <c r="K2244" s="106"/>
      <c r="L2244" s="106"/>
    </row>
    <row r="2245" spans="1:12" outlineLevel="1" x14ac:dyDescent="0.25">
      <c r="A2245" s="76" t="s">
        <v>2640</v>
      </c>
      <c r="B2245" s="77" t="s">
        <v>1318</v>
      </c>
      <c r="C2245" s="101"/>
      <c r="D2245" s="163"/>
      <c r="E2245" s="164"/>
      <c r="F2245" s="378"/>
      <c r="G2245" s="405"/>
      <c r="H2245" s="378"/>
      <c r="I2245" s="106"/>
      <c r="J2245" s="106"/>
      <c r="K2245" s="106"/>
      <c r="L2245" s="106"/>
    </row>
    <row r="2246" spans="1:12" hidden="1" outlineLevel="1" x14ac:dyDescent="0.25">
      <c r="A2246" s="76" t="s">
        <v>2641</v>
      </c>
      <c r="B2246" s="82" t="s">
        <v>2496</v>
      </c>
      <c r="C2246" s="101"/>
      <c r="D2246" s="163"/>
      <c r="E2246" s="164"/>
      <c r="F2246" s="378"/>
      <c r="G2246" s="405"/>
      <c r="H2246" s="378"/>
      <c r="I2246" s="106"/>
      <c r="J2246" s="106"/>
      <c r="K2246" s="106"/>
      <c r="L2246" s="106"/>
    </row>
    <row r="2247" spans="1:12" hidden="1" outlineLevel="1" x14ac:dyDescent="0.25">
      <c r="A2247" s="76" t="s">
        <v>2642</v>
      </c>
      <c r="B2247" s="82" t="s">
        <v>2498</v>
      </c>
      <c r="C2247" s="101"/>
      <c r="D2247" s="163"/>
      <c r="E2247" s="164"/>
      <c r="F2247" s="378"/>
      <c r="G2247" s="405"/>
      <c r="H2247" s="378"/>
      <c r="I2247" s="106"/>
      <c r="J2247" s="106"/>
      <c r="K2247" s="106"/>
      <c r="L2247" s="106"/>
    </row>
    <row r="2248" spans="1:12" hidden="1" outlineLevel="1" x14ac:dyDescent="0.25">
      <c r="A2248" s="76" t="s">
        <v>2643</v>
      </c>
      <c r="B2248" s="82" t="s">
        <v>2500</v>
      </c>
      <c r="C2248" s="101"/>
      <c r="D2248" s="163"/>
      <c r="E2248" s="164"/>
      <c r="F2248" s="378"/>
      <c r="G2248" s="405"/>
      <c r="H2248" s="378"/>
      <c r="I2248" s="106"/>
      <c r="J2248" s="106"/>
      <c r="K2248" s="106"/>
      <c r="L2248" s="106"/>
    </row>
    <row r="2249" spans="1:12" hidden="1" outlineLevel="1" x14ac:dyDescent="0.25">
      <c r="A2249" s="76" t="s">
        <v>2644</v>
      </c>
      <c r="B2249" s="82" t="s">
        <v>2502</v>
      </c>
      <c r="C2249" s="101"/>
      <c r="D2249" s="163"/>
      <c r="E2249" s="164"/>
      <c r="F2249" s="378"/>
      <c r="G2249" s="405"/>
      <c r="H2249" s="378"/>
      <c r="I2249" s="106"/>
      <c r="J2249" s="106"/>
      <c r="K2249" s="106"/>
      <c r="L2249" s="106"/>
    </row>
    <row r="2250" spans="1:12" hidden="1" outlineLevel="1" x14ac:dyDescent="0.25">
      <c r="A2250" s="76" t="s">
        <v>2645</v>
      </c>
      <c r="B2250" s="82" t="s">
        <v>2504</v>
      </c>
      <c r="C2250" s="101"/>
      <c r="D2250" s="163"/>
      <c r="E2250" s="164"/>
      <c r="F2250" s="378"/>
      <c r="G2250" s="405"/>
      <c r="H2250" s="378"/>
      <c r="I2250" s="106"/>
      <c r="J2250" s="106"/>
      <c r="K2250" s="106"/>
      <c r="L2250" s="106"/>
    </row>
    <row r="2251" spans="1:12" outlineLevel="1" x14ac:dyDescent="0.25">
      <c r="A2251" s="76" t="s">
        <v>2646</v>
      </c>
      <c r="B2251" s="77" t="s">
        <v>1325</v>
      </c>
      <c r="C2251" s="101"/>
      <c r="D2251" s="163"/>
      <c r="E2251" s="164"/>
      <c r="F2251" s="378"/>
      <c r="G2251" s="405"/>
      <c r="H2251" s="378"/>
      <c r="I2251" s="106"/>
      <c r="J2251" s="106"/>
      <c r="K2251" s="106"/>
      <c r="L2251" s="106"/>
    </row>
    <row r="2252" spans="1:12" hidden="1" outlineLevel="1" x14ac:dyDescent="0.25">
      <c r="A2252" s="76" t="s">
        <v>2647</v>
      </c>
      <c r="B2252" s="82" t="s">
        <v>2496</v>
      </c>
      <c r="C2252" s="101"/>
      <c r="D2252" s="163"/>
      <c r="E2252" s="164"/>
      <c r="F2252" s="378"/>
      <c r="G2252" s="405"/>
      <c r="H2252" s="378"/>
      <c r="I2252" s="106"/>
      <c r="J2252" s="106"/>
      <c r="K2252" s="106"/>
      <c r="L2252" s="106"/>
    </row>
    <row r="2253" spans="1:12" hidden="1" outlineLevel="1" x14ac:dyDescent="0.25">
      <c r="A2253" s="76" t="s">
        <v>2648</v>
      </c>
      <c r="B2253" s="82" t="s">
        <v>2498</v>
      </c>
      <c r="C2253" s="101"/>
      <c r="D2253" s="163"/>
      <c r="E2253" s="164"/>
      <c r="F2253" s="378"/>
      <c r="G2253" s="405"/>
      <c r="H2253" s="378"/>
      <c r="I2253" s="106"/>
      <c r="J2253" s="106"/>
      <c r="K2253" s="106"/>
      <c r="L2253" s="106"/>
    </row>
    <row r="2254" spans="1:12" hidden="1" outlineLevel="1" x14ac:dyDescent="0.25">
      <c r="A2254" s="76" t="s">
        <v>2649</v>
      </c>
      <c r="B2254" s="82" t="s">
        <v>2500</v>
      </c>
      <c r="C2254" s="101"/>
      <c r="D2254" s="163"/>
      <c r="E2254" s="164"/>
      <c r="F2254" s="378"/>
      <c r="G2254" s="405"/>
      <c r="H2254" s="378"/>
      <c r="I2254" s="106"/>
      <c r="J2254" s="106"/>
      <c r="K2254" s="106"/>
      <c r="L2254" s="106"/>
    </row>
    <row r="2255" spans="1:12" hidden="1" outlineLevel="1" x14ac:dyDescent="0.25">
      <c r="A2255" s="76" t="s">
        <v>2650</v>
      </c>
      <c r="B2255" s="82" t="s">
        <v>2502</v>
      </c>
      <c r="C2255" s="101"/>
      <c r="D2255" s="163"/>
      <c r="E2255" s="164"/>
      <c r="F2255" s="378"/>
      <c r="G2255" s="405"/>
      <c r="H2255" s="378"/>
      <c r="I2255" s="106"/>
      <c r="J2255" s="106"/>
      <c r="K2255" s="106"/>
      <c r="L2255" s="106"/>
    </row>
    <row r="2256" spans="1:12" hidden="1" outlineLevel="1" x14ac:dyDescent="0.25">
      <c r="A2256" s="76" t="s">
        <v>2651</v>
      </c>
      <c r="B2256" s="82" t="s">
        <v>2504</v>
      </c>
      <c r="C2256" s="101"/>
      <c r="D2256" s="163"/>
      <c r="E2256" s="164"/>
      <c r="F2256" s="378"/>
      <c r="G2256" s="405"/>
      <c r="H2256" s="378"/>
      <c r="I2256" s="106"/>
      <c r="J2256" s="106"/>
      <c r="K2256" s="106"/>
      <c r="L2256" s="106"/>
    </row>
    <row r="2257" spans="1:12" outlineLevel="1" x14ac:dyDescent="0.25">
      <c r="A2257" s="76" t="s">
        <v>2652</v>
      </c>
      <c r="B2257" s="77" t="s">
        <v>155</v>
      </c>
      <c r="C2257" s="101"/>
      <c r="D2257" s="163"/>
      <c r="E2257" s="164"/>
      <c r="F2257" s="378"/>
      <c r="G2257" s="405"/>
      <c r="H2257" s="378"/>
      <c r="I2257" s="106"/>
      <c r="J2257" s="106"/>
      <c r="K2257" s="106"/>
      <c r="L2257" s="106"/>
    </row>
    <row r="2258" spans="1:12" hidden="1" outlineLevel="1" x14ac:dyDescent="0.25">
      <c r="A2258" s="76" t="s">
        <v>2653</v>
      </c>
      <c r="B2258" s="82" t="s">
        <v>2496</v>
      </c>
      <c r="C2258" s="101"/>
      <c r="D2258" s="163"/>
      <c r="E2258" s="164"/>
      <c r="F2258" s="378"/>
      <c r="G2258" s="405"/>
      <c r="H2258" s="378"/>
      <c r="I2258" s="106"/>
      <c r="J2258" s="106"/>
      <c r="K2258" s="106"/>
      <c r="L2258" s="106"/>
    </row>
    <row r="2259" spans="1:12" hidden="1" outlineLevel="1" x14ac:dyDescent="0.25">
      <c r="A2259" s="76" t="s">
        <v>2654</v>
      </c>
      <c r="B2259" s="82" t="s">
        <v>2498</v>
      </c>
      <c r="C2259" s="101"/>
      <c r="D2259" s="163"/>
      <c r="E2259" s="164"/>
      <c r="F2259" s="378"/>
      <c r="G2259" s="405"/>
      <c r="H2259" s="378"/>
      <c r="I2259" s="106"/>
      <c r="J2259" s="106"/>
      <c r="K2259" s="106"/>
      <c r="L2259" s="106"/>
    </row>
    <row r="2260" spans="1:12" hidden="1" outlineLevel="1" x14ac:dyDescent="0.25">
      <c r="A2260" s="76" t="s">
        <v>2655</v>
      </c>
      <c r="B2260" s="82" t="s">
        <v>2500</v>
      </c>
      <c r="C2260" s="101"/>
      <c r="D2260" s="163"/>
      <c r="E2260" s="164"/>
      <c r="F2260" s="378"/>
      <c r="G2260" s="405"/>
      <c r="H2260" s="378"/>
      <c r="I2260" s="106"/>
      <c r="J2260" s="106"/>
      <c r="K2260" s="106"/>
      <c r="L2260" s="106"/>
    </row>
    <row r="2261" spans="1:12" hidden="1" outlineLevel="1" x14ac:dyDescent="0.25">
      <c r="A2261" s="76" t="s">
        <v>2656</v>
      </c>
      <c r="B2261" s="82" t="s">
        <v>2502</v>
      </c>
      <c r="C2261" s="101"/>
      <c r="D2261" s="163"/>
      <c r="E2261" s="164"/>
      <c r="F2261" s="378"/>
      <c r="G2261" s="405"/>
      <c r="H2261" s="378"/>
      <c r="I2261" s="106"/>
      <c r="J2261" s="106"/>
      <c r="K2261" s="106"/>
      <c r="L2261" s="106"/>
    </row>
    <row r="2262" spans="1:12" hidden="1" outlineLevel="1" x14ac:dyDescent="0.25">
      <c r="A2262" s="76" t="s">
        <v>2657</v>
      </c>
      <c r="B2262" s="82" t="s">
        <v>2504</v>
      </c>
      <c r="C2262" s="101"/>
      <c r="D2262" s="163"/>
      <c r="E2262" s="164"/>
      <c r="F2262" s="378"/>
      <c r="G2262" s="405"/>
      <c r="H2262" s="378"/>
      <c r="I2262" s="106"/>
      <c r="J2262" s="106"/>
      <c r="K2262" s="106"/>
      <c r="L2262" s="106"/>
    </row>
    <row r="2263" spans="1:12" outlineLevel="1" x14ac:dyDescent="0.25">
      <c r="A2263" s="76" t="s">
        <v>2658</v>
      </c>
      <c r="B2263" s="77" t="s">
        <v>159</v>
      </c>
      <c r="C2263" s="101"/>
      <c r="D2263" s="163"/>
      <c r="E2263" s="164"/>
      <c r="F2263" s="378"/>
      <c r="G2263" s="405"/>
      <c r="H2263" s="378"/>
      <c r="I2263" s="106"/>
      <c r="J2263" s="106"/>
      <c r="K2263" s="106"/>
      <c r="L2263" s="106"/>
    </row>
    <row r="2264" spans="1:12" hidden="1" outlineLevel="1" x14ac:dyDescent="0.25">
      <c r="A2264" s="76" t="s">
        <v>2659</v>
      </c>
      <c r="B2264" s="82" t="s">
        <v>2496</v>
      </c>
      <c r="C2264" s="101"/>
      <c r="D2264" s="163"/>
      <c r="E2264" s="164"/>
      <c r="F2264" s="378"/>
      <c r="G2264" s="405"/>
      <c r="H2264" s="378"/>
      <c r="I2264" s="106"/>
      <c r="J2264" s="106"/>
      <c r="K2264" s="106"/>
      <c r="L2264" s="106"/>
    </row>
    <row r="2265" spans="1:12" hidden="1" outlineLevel="1" x14ac:dyDescent="0.25">
      <c r="A2265" s="76" t="s">
        <v>2660</v>
      </c>
      <c r="B2265" s="82" t="s">
        <v>2498</v>
      </c>
      <c r="C2265" s="101"/>
      <c r="D2265" s="163"/>
      <c r="E2265" s="164"/>
      <c r="F2265" s="378"/>
      <c r="G2265" s="405"/>
      <c r="H2265" s="378"/>
      <c r="I2265" s="106"/>
      <c r="J2265" s="106"/>
      <c r="K2265" s="106"/>
      <c r="L2265" s="106"/>
    </row>
    <row r="2266" spans="1:12" hidden="1" outlineLevel="1" x14ac:dyDescent="0.25">
      <c r="A2266" s="76" t="s">
        <v>2661</v>
      </c>
      <c r="B2266" s="82" t="s">
        <v>2500</v>
      </c>
      <c r="C2266" s="101"/>
      <c r="D2266" s="163"/>
      <c r="E2266" s="164"/>
      <c r="F2266" s="378"/>
      <c r="G2266" s="405"/>
      <c r="H2266" s="378"/>
      <c r="I2266" s="106"/>
      <c r="J2266" s="106"/>
      <c r="K2266" s="106"/>
      <c r="L2266" s="106"/>
    </row>
    <row r="2267" spans="1:12" hidden="1" outlineLevel="1" x14ac:dyDescent="0.25">
      <c r="A2267" s="76" t="s">
        <v>2662</v>
      </c>
      <c r="B2267" s="82" t="s">
        <v>2502</v>
      </c>
      <c r="C2267" s="101"/>
      <c r="D2267" s="163"/>
      <c r="E2267" s="164"/>
      <c r="F2267" s="378"/>
      <c r="G2267" s="405"/>
      <c r="H2267" s="378"/>
      <c r="I2267" s="106"/>
      <c r="J2267" s="106"/>
      <c r="K2267" s="106"/>
      <c r="L2267" s="106"/>
    </row>
    <row r="2268" spans="1:12" hidden="1" outlineLevel="1" x14ac:dyDescent="0.25">
      <c r="A2268" s="76" t="s">
        <v>2663</v>
      </c>
      <c r="B2268" s="82" t="s">
        <v>2504</v>
      </c>
      <c r="C2268" s="101"/>
      <c r="D2268" s="163"/>
      <c r="E2268" s="164"/>
      <c r="F2268" s="378"/>
      <c r="G2268" s="405"/>
      <c r="H2268" s="378"/>
      <c r="I2268" s="106"/>
      <c r="J2268" s="106"/>
      <c r="K2268" s="106"/>
      <c r="L2268" s="106"/>
    </row>
    <row r="2269" spans="1:12" collapsed="1" x14ac:dyDescent="0.25">
      <c r="A2269" s="69" t="s">
        <v>2664</v>
      </c>
      <c r="B2269" s="70" t="s">
        <v>1344</v>
      </c>
      <c r="C2269" s="107"/>
      <c r="D2269" s="165"/>
      <c r="E2269" s="166"/>
      <c r="F2269" s="395"/>
      <c r="G2269" s="408"/>
      <c r="H2269" s="395"/>
      <c r="I2269" s="109"/>
      <c r="J2269" s="109"/>
      <c r="K2269" s="109"/>
      <c r="L2269" s="109"/>
    </row>
    <row r="2270" spans="1:12" outlineLevel="1" x14ac:dyDescent="0.25">
      <c r="A2270" s="76" t="s">
        <v>2665</v>
      </c>
      <c r="B2270" s="77" t="s">
        <v>137</v>
      </c>
      <c r="C2270" s="101"/>
      <c r="D2270" s="163"/>
      <c r="E2270" s="164"/>
      <c r="F2270" s="378"/>
      <c r="G2270" s="405"/>
      <c r="H2270" s="378"/>
      <c r="I2270" s="106"/>
      <c r="J2270" s="106"/>
      <c r="K2270" s="106"/>
      <c r="L2270" s="106"/>
    </row>
    <row r="2271" spans="1:12" hidden="1" outlineLevel="1" x14ac:dyDescent="0.25">
      <c r="A2271" s="76" t="s">
        <v>2666</v>
      </c>
      <c r="B2271" s="82" t="s">
        <v>2496</v>
      </c>
      <c r="C2271" s="101"/>
      <c r="D2271" s="163"/>
      <c r="E2271" s="164"/>
      <c r="F2271" s="378"/>
      <c r="G2271" s="405"/>
      <c r="H2271" s="378"/>
      <c r="I2271" s="106"/>
      <c r="J2271" s="106"/>
      <c r="K2271" s="106"/>
      <c r="L2271" s="106"/>
    </row>
    <row r="2272" spans="1:12" hidden="1" outlineLevel="1" x14ac:dyDescent="0.25">
      <c r="A2272" s="76" t="s">
        <v>2667</v>
      </c>
      <c r="B2272" s="82" t="s">
        <v>2498</v>
      </c>
      <c r="C2272" s="101"/>
      <c r="D2272" s="163"/>
      <c r="E2272" s="164"/>
      <c r="F2272" s="378"/>
      <c r="G2272" s="405"/>
      <c r="H2272" s="378"/>
      <c r="I2272" s="106"/>
      <c r="J2272" s="106"/>
      <c r="K2272" s="106"/>
      <c r="L2272" s="106"/>
    </row>
    <row r="2273" spans="1:12" hidden="1" outlineLevel="1" x14ac:dyDescent="0.25">
      <c r="A2273" s="76" t="s">
        <v>2668</v>
      </c>
      <c r="B2273" s="82" t="s">
        <v>2500</v>
      </c>
      <c r="C2273" s="101"/>
      <c r="D2273" s="163"/>
      <c r="E2273" s="164"/>
      <c r="F2273" s="378"/>
      <c r="G2273" s="405"/>
      <c r="H2273" s="378"/>
      <c r="I2273" s="106"/>
      <c r="J2273" s="106"/>
      <c r="K2273" s="106"/>
      <c r="L2273" s="106"/>
    </row>
    <row r="2274" spans="1:12" hidden="1" outlineLevel="1" x14ac:dyDescent="0.25">
      <c r="A2274" s="76" t="s">
        <v>2669</v>
      </c>
      <c r="B2274" s="82" t="s">
        <v>2502</v>
      </c>
      <c r="C2274" s="101"/>
      <c r="D2274" s="163"/>
      <c r="E2274" s="164"/>
      <c r="F2274" s="378"/>
      <c r="G2274" s="405"/>
      <c r="H2274" s="378"/>
      <c r="I2274" s="106"/>
      <c r="J2274" s="106"/>
      <c r="K2274" s="106"/>
      <c r="L2274" s="106"/>
    </row>
    <row r="2275" spans="1:12" hidden="1" outlineLevel="1" x14ac:dyDescent="0.25">
      <c r="A2275" s="76" t="s">
        <v>2670</v>
      </c>
      <c r="B2275" s="82" t="s">
        <v>2504</v>
      </c>
      <c r="C2275" s="101"/>
      <c r="D2275" s="163"/>
      <c r="E2275" s="164"/>
      <c r="F2275" s="378"/>
      <c r="G2275" s="405"/>
      <c r="H2275" s="378"/>
      <c r="I2275" s="106"/>
      <c r="J2275" s="106"/>
      <c r="K2275" s="106"/>
      <c r="L2275" s="106"/>
    </row>
    <row r="2276" spans="1:12" outlineLevel="1" x14ac:dyDescent="0.25">
      <c r="A2276" s="76" t="s">
        <v>2671</v>
      </c>
      <c r="B2276" s="207" t="s">
        <v>143</v>
      </c>
      <c r="C2276" s="101"/>
      <c r="D2276" s="163"/>
      <c r="E2276" s="164"/>
      <c r="F2276" s="378"/>
      <c r="G2276" s="405"/>
      <c r="H2276" s="378"/>
      <c r="I2276" s="106"/>
      <c r="J2276" s="106"/>
      <c r="K2276" s="106"/>
      <c r="L2276" s="106"/>
    </row>
    <row r="2277" spans="1:12" hidden="1" outlineLevel="1" x14ac:dyDescent="0.25">
      <c r="A2277" s="76" t="s">
        <v>2672</v>
      </c>
      <c r="B2277" s="82" t="s">
        <v>2496</v>
      </c>
      <c r="C2277" s="101"/>
      <c r="D2277" s="163"/>
      <c r="E2277" s="164"/>
      <c r="F2277" s="378"/>
      <c r="G2277" s="405"/>
      <c r="H2277" s="378"/>
      <c r="I2277" s="106"/>
      <c r="J2277" s="106"/>
      <c r="K2277" s="106"/>
      <c r="L2277" s="106"/>
    </row>
    <row r="2278" spans="1:12" hidden="1" outlineLevel="1" x14ac:dyDescent="0.25">
      <c r="A2278" s="76" t="s">
        <v>2673</v>
      </c>
      <c r="B2278" s="82" t="s">
        <v>2498</v>
      </c>
      <c r="C2278" s="101"/>
      <c r="D2278" s="163"/>
      <c r="E2278" s="164"/>
      <c r="F2278" s="378"/>
      <c r="G2278" s="405"/>
      <c r="H2278" s="378"/>
      <c r="I2278" s="106"/>
      <c r="J2278" s="106"/>
      <c r="K2278" s="106"/>
      <c r="L2278" s="106"/>
    </row>
    <row r="2279" spans="1:12" hidden="1" outlineLevel="1" x14ac:dyDescent="0.25">
      <c r="A2279" s="76" t="s">
        <v>2674</v>
      </c>
      <c r="B2279" s="82" t="s">
        <v>2500</v>
      </c>
      <c r="C2279" s="101"/>
      <c r="D2279" s="163"/>
      <c r="E2279" s="164"/>
      <c r="F2279" s="378"/>
      <c r="G2279" s="405"/>
      <c r="H2279" s="378"/>
      <c r="I2279" s="106"/>
      <c r="J2279" s="106"/>
      <c r="K2279" s="106"/>
      <c r="L2279" s="106"/>
    </row>
    <row r="2280" spans="1:12" hidden="1" outlineLevel="1" x14ac:dyDescent="0.25">
      <c r="A2280" s="76" t="s">
        <v>2675</v>
      </c>
      <c r="B2280" s="82" t="s">
        <v>2502</v>
      </c>
      <c r="C2280" s="101"/>
      <c r="D2280" s="163"/>
      <c r="E2280" s="164"/>
      <c r="F2280" s="378"/>
      <c r="G2280" s="405"/>
      <c r="H2280" s="378"/>
      <c r="I2280" s="106"/>
      <c r="J2280" s="106"/>
      <c r="K2280" s="106"/>
      <c r="L2280" s="106"/>
    </row>
    <row r="2281" spans="1:12" hidden="1" outlineLevel="1" x14ac:dyDescent="0.25">
      <c r="A2281" s="76" t="s">
        <v>2676</v>
      </c>
      <c r="B2281" s="82" t="s">
        <v>2504</v>
      </c>
      <c r="C2281" s="101"/>
      <c r="D2281" s="163"/>
      <c r="E2281" s="164"/>
      <c r="F2281" s="378"/>
      <c r="G2281" s="405"/>
      <c r="H2281" s="378"/>
      <c r="I2281" s="106"/>
      <c r="J2281" s="106"/>
      <c r="K2281" s="106"/>
      <c r="L2281" s="106"/>
    </row>
    <row r="2282" spans="1:12" outlineLevel="1" x14ac:dyDescent="0.25">
      <c r="A2282" s="76" t="s">
        <v>2677</v>
      </c>
      <c r="B2282" s="77" t="s">
        <v>147</v>
      </c>
      <c r="C2282" s="101"/>
      <c r="D2282" s="163"/>
      <c r="E2282" s="164"/>
      <c r="F2282" s="378"/>
      <c r="G2282" s="405"/>
      <c r="H2282" s="378"/>
      <c r="I2282" s="106"/>
      <c r="J2282" s="106"/>
      <c r="K2282" s="106"/>
      <c r="L2282" s="106"/>
    </row>
    <row r="2283" spans="1:12" hidden="1" outlineLevel="1" x14ac:dyDescent="0.25">
      <c r="A2283" s="76" t="s">
        <v>2678</v>
      </c>
      <c r="B2283" s="82" t="s">
        <v>2496</v>
      </c>
      <c r="C2283" s="101"/>
      <c r="D2283" s="163"/>
      <c r="E2283" s="164"/>
      <c r="F2283" s="378"/>
      <c r="G2283" s="405"/>
      <c r="H2283" s="378"/>
      <c r="I2283" s="106"/>
      <c r="J2283" s="106"/>
      <c r="K2283" s="106"/>
      <c r="L2283" s="106"/>
    </row>
    <row r="2284" spans="1:12" hidden="1" outlineLevel="1" x14ac:dyDescent="0.25">
      <c r="A2284" s="76" t="s">
        <v>2679</v>
      </c>
      <c r="B2284" s="82" t="s">
        <v>2498</v>
      </c>
      <c r="C2284" s="101"/>
      <c r="D2284" s="163"/>
      <c r="E2284" s="164"/>
      <c r="F2284" s="378"/>
      <c r="G2284" s="405"/>
      <c r="H2284" s="378"/>
      <c r="I2284" s="106"/>
      <c r="J2284" s="106"/>
      <c r="K2284" s="106"/>
      <c r="L2284" s="106"/>
    </row>
    <row r="2285" spans="1:12" hidden="1" outlineLevel="1" x14ac:dyDescent="0.25">
      <c r="A2285" s="76" t="s">
        <v>2680</v>
      </c>
      <c r="B2285" s="82" t="s">
        <v>2500</v>
      </c>
      <c r="C2285" s="101"/>
      <c r="D2285" s="163"/>
      <c r="E2285" s="164"/>
      <c r="F2285" s="378"/>
      <c r="G2285" s="405"/>
      <c r="H2285" s="378"/>
      <c r="I2285" s="106"/>
      <c r="J2285" s="106"/>
      <c r="K2285" s="106"/>
      <c r="L2285" s="106"/>
    </row>
    <row r="2286" spans="1:12" hidden="1" outlineLevel="1" x14ac:dyDescent="0.25">
      <c r="A2286" s="76" t="s">
        <v>2681</v>
      </c>
      <c r="B2286" s="82" t="s">
        <v>2502</v>
      </c>
      <c r="C2286" s="101"/>
      <c r="D2286" s="163"/>
      <c r="E2286" s="164"/>
      <c r="F2286" s="378"/>
      <c r="G2286" s="405"/>
      <c r="H2286" s="378"/>
      <c r="I2286" s="106"/>
      <c r="J2286" s="106"/>
      <c r="K2286" s="106"/>
      <c r="L2286" s="106"/>
    </row>
    <row r="2287" spans="1:12" hidden="1" outlineLevel="1" x14ac:dyDescent="0.25">
      <c r="A2287" s="76" t="s">
        <v>2682</v>
      </c>
      <c r="B2287" s="82" t="s">
        <v>2504</v>
      </c>
      <c r="C2287" s="101"/>
      <c r="D2287" s="163"/>
      <c r="E2287" s="164"/>
      <c r="F2287" s="378"/>
      <c r="G2287" s="405"/>
      <c r="H2287" s="378"/>
      <c r="I2287" s="106"/>
      <c r="J2287" s="106"/>
      <c r="K2287" s="106"/>
      <c r="L2287" s="106"/>
    </row>
    <row r="2288" spans="1:12" outlineLevel="1" x14ac:dyDescent="0.25">
      <c r="A2288" s="76" t="s">
        <v>2683</v>
      </c>
      <c r="B2288" s="77" t="s">
        <v>1304</v>
      </c>
      <c r="C2288" s="101"/>
      <c r="D2288" s="163"/>
      <c r="E2288" s="164"/>
      <c r="F2288" s="378"/>
      <c r="G2288" s="405"/>
      <c r="H2288" s="378"/>
      <c r="I2288" s="106"/>
      <c r="J2288" s="106"/>
      <c r="K2288" s="106"/>
      <c r="L2288" s="106"/>
    </row>
    <row r="2289" spans="1:12" hidden="1" outlineLevel="1" x14ac:dyDescent="0.25">
      <c r="A2289" s="76" t="s">
        <v>2684</v>
      </c>
      <c r="B2289" s="82" t="s">
        <v>2496</v>
      </c>
      <c r="C2289" s="101"/>
      <c r="D2289" s="163"/>
      <c r="E2289" s="164"/>
      <c r="F2289" s="378"/>
      <c r="G2289" s="405"/>
      <c r="H2289" s="378"/>
      <c r="I2289" s="106"/>
      <c r="J2289" s="106"/>
      <c r="K2289" s="106"/>
      <c r="L2289" s="106"/>
    </row>
    <row r="2290" spans="1:12" hidden="1" outlineLevel="1" x14ac:dyDescent="0.25">
      <c r="A2290" s="76" t="s">
        <v>2685</v>
      </c>
      <c r="B2290" s="82" t="s">
        <v>2498</v>
      </c>
      <c r="C2290" s="101"/>
      <c r="D2290" s="163"/>
      <c r="E2290" s="164"/>
      <c r="F2290" s="378"/>
      <c r="G2290" s="405"/>
      <c r="H2290" s="378"/>
      <c r="I2290" s="106"/>
      <c r="J2290" s="106"/>
      <c r="K2290" s="106"/>
      <c r="L2290" s="106"/>
    </row>
    <row r="2291" spans="1:12" hidden="1" outlineLevel="1" x14ac:dyDescent="0.25">
      <c r="A2291" s="76" t="s">
        <v>2686</v>
      </c>
      <c r="B2291" s="82" t="s">
        <v>2500</v>
      </c>
      <c r="C2291" s="101"/>
      <c r="D2291" s="163"/>
      <c r="E2291" s="164"/>
      <c r="F2291" s="378"/>
      <c r="G2291" s="405"/>
      <c r="H2291" s="378"/>
      <c r="I2291" s="106"/>
      <c r="J2291" s="106"/>
      <c r="K2291" s="106"/>
      <c r="L2291" s="106"/>
    </row>
    <row r="2292" spans="1:12" hidden="1" outlineLevel="1" x14ac:dyDescent="0.25">
      <c r="A2292" s="76" t="s">
        <v>2687</v>
      </c>
      <c r="B2292" s="82" t="s">
        <v>2502</v>
      </c>
      <c r="C2292" s="101"/>
      <c r="D2292" s="163"/>
      <c r="E2292" s="164"/>
      <c r="F2292" s="378"/>
      <c r="G2292" s="405"/>
      <c r="H2292" s="378"/>
      <c r="I2292" s="106"/>
      <c r="J2292" s="106"/>
      <c r="K2292" s="106"/>
      <c r="L2292" s="106"/>
    </row>
    <row r="2293" spans="1:12" hidden="1" outlineLevel="1" x14ac:dyDescent="0.25">
      <c r="A2293" s="76" t="s">
        <v>2688</v>
      </c>
      <c r="B2293" s="82" t="s">
        <v>2504</v>
      </c>
      <c r="C2293" s="101"/>
      <c r="D2293" s="163"/>
      <c r="E2293" s="164"/>
      <c r="F2293" s="378"/>
      <c r="G2293" s="405"/>
      <c r="H2293" s="378"/>
      <c r="I2293" s="106"/>
      <c r="J2293" s="106"/>
      <c r="K2293" s="106"/>
      <c r="L2293" s="106"/>
    </row>
    <row r="2294" spans="1:12" outlineLevel="1" x14ac:dyDescent="0.25">
      <c r="A2294" s="76" t="s">
        <v>2689</v>
      </c>
      <c r="B2294" s="77" t="s">
        <v>1311</v>
      </c>
      <c r="C2294" s="101"/>
      <c r="D2294" s="163"/>
      <c r="E2294" s="164"/>
      <c r="F2294" s="378"/>
      <c r="G2294" s="405"/>
      <c r="H2294" s="378"/>
      <c r="I2294" s="106"/>
      <c r="J2294" s="106"/>
      <c r="K2294" s="106"/>
      <c r="L2294" s="106"/>
    </row>
    <row r="2295" spans="1:12" hidden="1" outlineLevel="1" x14ac:dyDescent="0.25">
      <c r="A2295" s="76" t="s">
        <v>2690</v>
      </c>
      <c r="B2295" s="82" t="s">
        <v>2496</v>
      </c>
      <c r="C2295" s="101"/>
      <c r="D2295" s="163"/>
      <c r="E2295" s="164"/>
      <c r="F2295" s="378"/>
      <c r="G2295" s="405"/>
      <c r="H2295" s="378"/>
      <c r="I2295" s="106"/>
      <c r="J2295" s="106"/>
      <c r="K2295" s="106"/>
      <c r="L2295" s="106"/>
    </row>
    <row r="2296" spans="1:12" hidden="1" outlineLevel="1" x14ac:dyDescent="0.25">
      <c r="A2296" s="76" t="s">
        <v>2691</v>
      </c>
      <c r="B2296" s="82" t="s">
        <v>2498</v>
      </c>
      <c r="C2296" s="101"/>
      <c r="D2296" s="163"/>
      <c r="E2296" s="164"/>
      <c r="F2296" s="378"/>
      <c r="G2296" s="405"/>
      <c r="H2296" s="378"/>
      <c r="I2296" s="106"/>
      <c r="J2296" s="106"/>
      <c r="K2296" s="106"/>
      <c r="L2296" s="106"/>
    </row>
    <row r="2297" spans="1:12" hidden="1" outlineLevel="1" x14ac:dyDescent="0.25">
      <c r="A2297" s="76" t="s">
        <v>2692</v>
      </c>
      <c r="B2297" s="82" t="s">
        <v>2500</v>
      </c>
      <c r="C2297" s="101"/>
      <c r="D2297" s="163"/>
      <c r="E2297" s="164"/>
      <c r="F2297" s="378"/>
      <c r="G2297" s="405"/>
      <c r="H2297" s="378"/>
      <c r="I2297" s="106"/>
      <c r="J2297" s="106"/>
      <c r="K2297" s="106"/>
      <c r="L2297" s="106"/>
    </row>
    <row r="2298" spans="1:12" hidden="1" outlineLevel="1" x14ac:dyDescent="0.25">
      <c r="A2298" s="76" t="s">
        <v>2693</v>
      </c>
      <c r="B2298" s="82" t="s">
        <v>2502</v>
      </c>
      <c r="C2298" s="101"/>
      <c r="D2298" s="163"/>
      <c r="E2298" s="164"/>
      <c r="F2298" s="378"/>
      <c r="G2298" s="405"/>
      <c r="H2298" s="378"/>
      <c r="I2298" s="106"/>
      <c r="J2298" s="106"/>
      <c r="K2298" s="106"/>
      <c r="L2298" s="106"/>
    </row>
    <row r="2299" spans="1:12" hidden="1" outlineLevel="1" x14ac:dyDescent="0.25">
      <c r="A2299" s="76" t="s">
        <v>2694</v>
      </c>
      <c r="B2299" s="82" t="s">
        <v>2504</v>
      </c>
      <c r="C2299" s="101"/>
      <c r="D2299" s="163"/>
      <c r="E2299" s="164"/>
      <c r="F2299" s="378"/>
      <c r="G2299" s="405"/>
      <c r="H2299" s="378"/>
      <c r="I2299" s="106"/>
      <c r="J2299" s="106"/>
      <c r="K2299" s="106"/>
      <c r="L2299" s="106"/>
    </row>
    <row r="2300" spans="1:12" outlineLevel="1" x14ac:dyDescent="0.25">
      <c r="A2300" s="76" t="s">
        <v>2695</v>
      </c>
      <c r="B2300" s="77" t="s">
        <v>1318</v>
      </c>
      <c r="C2300" s="101"/>
      <c r="D2300" s="163"/>
      <c r="E2300" s="164"/>
      <c r="F2300" s="378"/>
      <c r="G2300" s="405"/>
      <c r="H2300" s="378"/>
      <c r="I2300" s="106"/>
      <c r="J2300" s="106"/>
      <c r="K2300" s="106"/>
      <c r="L2300" s="106"/>
    </row>
    <row r="2301" spans="1:12" hidden="1" outlineLevel="1" x14ac:dyDescent="0.25">
      <c r="A2301" s="76" t="s">
        <v>2666</v>
      </c>
      <c r="B2301" s="82" t="s">
        <v>2496</v>
      </c>
      <c r="C2301" s="101"/>
      <c r="D2301" s="163"/>
      <c r="E2301" s="164"/>
      <c r="F2301" s="378"/>
      <c r="G2301" s="405"/>
      <c r="H2301" s="378"/>
      <c r="I2301" s="106"/>
      <c r="J2301" s="106"/>
      <c r="K2301" s="106"/>
      <c r="L2301" s="106"/>
    </row>
    <row r="2302" spans="1:12" hidden="1" outlineLevel="1" x14ac:dyDescent="0.25">
      <c r="A2302" s="76" t="s">
        <v>2667</v>
      </c>
      <c r="B2302" s="82" t="s">
        <v>2498</v>
      </c>
      <c r="C2302" s="101"/>
      <c r="D2302" s="163"/>
      <c r="E2302" s="164"/>
      <c r="F2302" s="378"/>
      <c r="G2302" s="405"/>
      <c r="H2302" s="378"/>
      <c r="I2302" s="106"/>
      <c r="J2302" s="106"/>
      <c r="K2302" s="106"/>
      <c r="L2302" s="106"/>
    </row>
    <row r="2303" spans="1:12" hidden="1" outlineLevel="1" x14ac:dyDescent="0.25">
      <c r="A2303" s="76" t="s">
        <v>2668</v>
      </c>
      <c r="B2303" s="82" t="s">
        <v>2500</v>
      </c>
      <c r="C2303" s="101"/>
      <c r="D2303" s="163"/>
      <c r="E2303" s="164"/>
      <c r="F2303" s="378"/>
      <c r="G2303" s="405"/>
      <c r="H2303" s="378"/>
      <c r="I2303" s="106"/>
      <c r="J2303" s="106"/>
      <c r="K2303" s="106"/>
      <c r="L2303" s="106"/>
    </row>
    <row r="2304" spans="1:12" hidden="1" outlineLevel="1" x14ac:dyDescent="0.25">
      <c r="A2304" s="76" t="s">
        <v>2669</v>
      </c>
      <c r="B2304" s="82" t="s">
        <v>2502</v>
      </c>
      <c r="C2304" s="101"/>
      <c r="D2304" s="163"/>
      <c r="E2304" s="164"/>
      <c r="F2304" s="378"/>
      <c r="G2304" s="405"/>
      <c r="H2304" s="378"/>
      <c r="I2304" s="106"/>
      <c r="J2304" s="106"/>
      <c r="K2304" s="106"/>
      <c r="L2304" s="106"/>
    </row>
    <row r="2305" spans="1:12" hidden="1" outlineLevel="1" x14ac:dyDescent="0.25">
      <c r="A2305" s="76" t="s">
        <v>2670</v>
      </c>
      <c r="B2305" s="82" t="s">
        <v>2504</v>
      </c>
      <c r="C2305" s="101"/>
      <c r="D2305" s="163"/>
      <c r="E2305" s="164"/>
      <c r="F2305" s="378"/>
      <c r="G2305" s="405"/>
      <c r="H2305" s="378"/>
      <c r="I2305" s="106"/>
      <c r="J2305" s="106"/>
      <c r="K2305" s="106"/>
      <c r="L2305" s="106"/>
    </row>
    <row r="2306" spans="1:12" outlineLevel="1" x14ac:dyDescent="0.25">
      <c r="A2306" s="76" t="s">
        <v>2696</v>
      </c>
      <c r="B2306" s="77" t="s">
        <v>1325</v>
      </c>
      <c r="C2306" s="101"/>
      <c r="D2306" s="163"/>
      <c r="E2306" s="164"/>
      <c r="F2306" s="378"/>
      <c r="G2306" s="405"/>
      <c r="H2306" s="378"/>
      <c r="I2306" s="106"/>
      <c r="J2306" s="106"/>
      <c r="K2306" s="106"/>
      <c r="L2306" s="106"/>
    </row>
    <row r="2307" spans="1:12" hidden="1" outlineLevel="1" x14ac:dyDescent="0.25">
      <c r="A2307" s="76" t="s">
        <v>2697</v>
      </c>
      <c r="B2307" s="82" t="s">
        <v>2496</v>
      </c>
      <c r="C2307" s="101"/>
      <c r="D2307" s="163"/>
      <c r="E2307" s="164"/>
      <c r="F2307" s="378"/>
      <c r="G2307" s="405"/>
      <c r="H2307" s="378"/>
      <c r="I2307" s="106"/>
      <c r="J2307" s="106"/>
      <c r="K2307" s="106"/>
      <c r="L2307" s="106"/>
    </row>
    <row r="2308" spans="1:12" hidden="1" outlineLevel="1" x14ac:dyDescent="0.25">
      <c r="A2308" s="76" t="s">
        <v>2698</v>
      </c>
      <c r="B2308" s="82" t="s">
        <v>2498</v>
      </c>
      <c r="C2308" s="101"/>
      <c r="D2308" s="163"/>
      <c r="E2308" s="164"/>
      <c r="F2308" s="378"/>
      <c r="G2308" s="405"/>
      <c r="H2308" s="378"/>
      <c r="I2308" s="106"/>
      <c r="J2308" s="106"/>
      <c r="K2308" s="106"/>
      <c r="L2308" s="106"/>
    </row>
    <row r="2309" spans="1:12" hidden="1" outlineLevel="1" x14ac:dyDescent="0.25">
      <c r="A2309" s="76" t="s">
        <v>2699</v>
      </c>
      <c r="B2309" s="82" t="s">
        <v>2500</v>
      </c>
      <c r="C2309" s="101"/>
      <c r="D2309" s="163"/>
      <c r="E2309" s="164"/>
      <c r="F2309" s="378"/>
      <c r="G2309" s="405"/>
      <c r="H2309" s="378"/>
      <c r="I2309" s="106"/>
      <c r="J2309" s="106"/>
      <c r="K2309" s="106"/>
      <c r="L2309" s="106"/>
    </row>
    <row r="2310" spans="1:12" hidden="1" outlineLevel="1" x14ac:dyDescent="0.25">
      <c r="A2310" s="76" t="s">
        <v>2700</v>
      </c>
      <c r="B2310" s="82" t="s">
        <v>2502</v>
      </c>
      <c r="C2310" s="101"/>
      <c r="D2310" s="163"/>
      <c r="E2310" s="164"/>
      <c r="F2310" s="378"/>
      <c r="G2310" s="405"/>
      <c r="H2310" s="378"/>
      <c r="I2310" s="106"/>
      <c r="J2310" s="106"/>
      <c r="K2310" s="106"/>
      <c r="L2310" s="106"/>
    </row>
    <row r="2311" spans="1:12" hidden="1" outlineLevel="1" x14ac:dyDescent="0.25">
      <c r="A2311" s="76" t="s">
        <v>2701</v>
      </c>
      <c r="B2311" s="82" t="s">
        <v>2504</v>
      </c>
      <c r="C2311" s="101"/>
      <c r="D2311" s="163"/>
      <c r="E2311" s="164"/>
      <c r="F2311" s="378"/>
      <c r="G2311" s="405"/>
      <c r="H2311" s="378"/>
      <c r="I2311" s="106"/>
      <c r="J2311" s="106"/>
      <c r="K2311" s="106"/>
      <c r="L2311" s="106"/>
    </row>
    <row r="2312" spans="1:12" outlineLevel="1" x14ac:dyDescent="0.25">
      <c r="A2312" s="76" t="s">
        <v>2702</v>
      </c>
      <c r="B2312" s="77" t="s">
        <v>155</v>
      </c>
      <c r="C2312" s="101"/>
      <c r="D2312" s="163"/>
      <c r="E2312" s="164"/>
      <c r="F2312" s="378"/>
      <c r="G2312" s="405"/>
      <c r="H2312" s="378"/>
      <c r="I2312" s="106"/>
      <c r="J2312" s="106"/>
      <c r="K2312" s="106"/>
      <c r="L2312" s="106"/>
    </row>
    <row r="2313" spans="1:12" hidden="1" outlineLevel="1" x14ac:dyDescent="0.25">
      <c r="A2313" s="76" t="s">
        <v>2703</v>
      </c>
      <c r="B2313" s="82" t="s">
        <v>2496</v>
      </c>
      <c r="C2313" s="101"/>
      <c r="D2313" s="163"/>
      <c r="E2313" s="164"/>
      <c r="F2313" s="378"/>
      <c r="G2313" s="405"/>
      <c r="H2313" s="378"/>
      <c r="I2313" s="106"/>
      <c r="J2313" s="106"/>
      <c r="K2313" s="106"/>
      <c r="L2313" s="106"/>
    </row>
    <row r="2314" spans="1:12" hidden="1" outlineLevel="1" x14ac:dyDescent="0.25">
      <c r="A2314" s="76" t="s">
        <v>2704</v>
      </c>
      <c r="B2314" s="82" t="s">
        <v>2498</v>
      </c>
      <c r="C2314" s="101"/>
      <c r="D2314" s="163"/>
      <c r="E2314" s="164"/>
      <c r="F2314" s="378"/>
      <c r="G2314" s="405"/>
      <c r="H2314" s="378"/>
      <c r="I2314" s="106"/>
      <c r="J2314" s="106"/>
      <c r="K2314" s="106"/>
      <c r="L2314" s="106"/>
    </row>
    <row r="2315" spans="1:12" hidden="1" outlineLevel="1" x14ac:dyDescent="0.25">
      <c r="A2315" s="76" t="s">
        <v>2705</v>
      </c>
      <c r="B2315" s="82" t="s">
        <v>2500</v>
      </c>
      <c r="C2315" s="101"/>
      <c r="D2315" s="163"/>
      <c r="E2315" s="164"/>
      <c r="F2315" s="378"/>
      <c r="G2315" s="405"/>
      <c r="H2315" s="378"/>
      <c r="I2315" s="106"/>
      <c r="J2315" s="106"/>
      <c r="K2315" s="106"/>
      <c r="L2315" s="106"/>
    </row>
    <row r="2316" spans="1:12" hidden="1" outlineLevel="1" x14ac:dyDescent="0.25">
      <c r="A2316" s="76" t="s">
        <v>2706</v>
      </c>
      <c r="B2316" s="82" t="s">
        <v>2502</v>
      </c>
      <c r="C2316" s="101"/>
      <c r="D2316" s="163"/>
      <c r="E2316" s="164"/>
      <c r="F2316" s="378"/>
      <c r="G2316" s="405"/>
      <c r="H2316" s="378"/>
      <c r="I2316" s="106"/>
      <c r="J2316" s="106"/>
      <c r="K2316" s="106"/>
      <c r="L2316" s="106"/>
    </row>
    <row r="2317" spans="1:12" hidden="1" outlineLevel="1" x14ac:dyDescent="0.25">
      <c r="A2317" s="76" t="s">
        <v>2707</v>
      </c>
      <c r="B2317" s="82" t="s">
        <v>2504</v>
      </c>
      <c r="C2317" s="101"/>
      <c r="D2317" s="163"/>
      <c r="E2317" s="164"/>
      <c r="F2317" s="378"/>
      <c r="G2317" s="405"/>
      <c r="H2317" s="378"/>
      <c r="I2317" s="106"/>
      <c r="J2317" s="106"/>
      <c r="K2317" s="106"/>
      <c r="L2317" s="106"/>
    </row>
    <row r="2318" spans="1:12" outlineLevel="1" x14ac:dyDescent="0.25">
      <c r="A2318" s="76" t="s">
        <v>2708</v>
      </c>
      <c r="B2318" s="77" t="s">
        <v>159</v>
      </c>
      <c r="C2318" s="101"/>
      <c r="D2318" s="163"/>
      <c r="E2318" s="164"/>
      <c r="F2318" s="378"/>
      <c r="G2318" s="405"/>
      <c r="H2318" s="378"/>
      <c r="I2318" s="106"/>
      <c r="J2318" s="106"/>
      <c r="K2318" s="106"/>
      <c r="L2318" s="106"/>
    </row>
    <row r="2319" spans="1:12" hidden="1" outlineLevel="1" x14ac:dyDescent="0.25">
      <c r="A2319" s="76" t="s">
        <v>2709</v>
      </c>
      <c r="B2319" s="82" t="s">
        <v>2496</v>
      </c>
      <c r="C2319" s="101"/>
      <c r="D2319" s="163"/>
      <c r="E2319" s="164"/>
      <c r="F2319" s="378"/>
      <c r="G2319" s="405"/>
      <c r="H2319" s="378"/>
      <c r="I2319" s="106"/>
      <c r="J2319" s="106"/>
      <c r="K2319" s="106"/>
      <c r="L2319" s="106"/>
    </row>
    <row r="2320" spans="1:12" hidden="1" outlineLevel="1" x14ac:dyDescent="0.25">
      <c r="A2320" s="76" t="s">
        <v>2710</v>
      </c>
      <c r="B2320" s="82" t="s">
        <v>2498</v>
      </c>
      <c r="C2320" s="101"/>
      <c r="D2320" s="163"/>
      <c r="E2320" s="164"/>
      <c r="F2320" s="378"/>
      <c r="G2320" s="405"/>
      <c r="H2320" s="378"/>
      <c r="I2320" s="106"/>
      <c r="J2320" s="106"/>
      <c r="K2320" s="106"/>
      <c r="L2320" s="106"/>
    </row>
    <row r="2321" spans="1:22" hidden="1" outlineLevel="1" x14ac:dyDescent="0.25">
      <c r="A2321" s="76" t="s">
        <v>2711</v>
      </c>
      <c r="B2321" s="82" t="s">
        <v>2500</v>
      </c>
      <c r="C2321" s="101"/>
      <c r="D2321" s="163"/>
      <c r="E2321" s="164"/>
      <c r="F2321" s="378"/>
      <c r="G2321" s="405"/>
      <c r="H2321" s="378"/>
      <c r="I2321" s="106"/>
      <c r="J2321" s="106"/>
      <c r="K2321" s="106"/>
      <c r="L2321" s="106"/>
    </row>
    <row r="2322" spans="1:22" hidden="1" outlineLevel="1" x14ac:dyDescent="0.25">
      <c r="A2322" s="76" t="s">
        <v>2712</v>
      </c>
      <c r="B2322" s="82" t="s">
        <v>2502</v>
      </c>
      <c r="C2322" s="101"/>
      <c r="D2322" s="163"/>
      <c r="E2322" s="164"/>
      <c r="F2322" s="378"/>
      <c r="G2322" s="405"/>
      <c r="H2322" s="378"/>
      <c r="I2322" s="106"/>
      <c r="J2322" s="106"/>
      <c r="K2322" s="106"/>
      <c r="L2322" s="106"/>
    </row>
    <row r="2323" spans="1:22" hidden="1" outlineLevel="1" x14ac:dyDescent="0.25">
      <c r="A2323" s="76" t="s">
        <v>2713</v>
      </c>
      <c r="B2323" s="82" t="s">
        <v>2504</v>
      </c>
      <c r="C2323" s="101"/>
      <c r="D2323" s="163"/>
      <c r="E2323" s="164"/>
      <c r="F2323" s="378"/>
      <c r="G2323" s="405"/>
      <c r="H2323" s="378"/>
      <c r="I2323" s="106"/>
      <c r="J2323" s="106"/>
      <c r="K2323" s="106"/>
      <c r="L2323" s="106"/>
    </row>
    <row r="2324" spans="1:22" collapsed="1" x14ac:dyDescent="0.25">
      <c r="A2324" s="48" t="s">
        <v>9</v>
      </c>
      <c r="B2324" s="49" t="s">
        <v>2714</v>
      </c>
      <c r="C2324" s="50"/>
      <c r="D2324" s="384"/>
      <c r="E2324" s="384"/>
      <c r="F2324" s="392"/>
      <c r="G2324" s="379"/>
      <c r="H2324" s="379"/>
      <c r="I2324" s="52"/>
      <c r="J2324" s="52"/>
      <c r="K2324" s="52"/>
      <c r="L2324" s="52"/>
    </row>
    <row r="2325" spans="1:22" s="177" customFormat="1" x14ac:dyDescent="0.25">
      <c r="A2325" s="54" t="s">
        <v>2715</v>
      </c>
      <c r="B2325" s="55" t="s">
        <v>2716</v>
      </c>
      <c r="C2325" s="55"/>
      <c r="D2325" s="385"/>
      <c r="E2325" s="385"/>
      <c r="F2325" s="393"/>
      <c r="G2325" s="380"/>
      <c r="H2325" s="380"/>
      <c r="I2325" s="58"/>
      <c r="J2325" s="58"/>
      <c r="K2325" s="58"/>
      <c r="L2325" s="58"/>
      <c r="M2325" s="176"/>
      <c r="N2325" s="176"/>
      <c r="O2325" s="176"/>
      <c r="P2325" s="176"/>
      <c r="Q2325" s="176"/>
      <c r="R2325" s="176"/>
      <c r="S2325" s="176"/>
      <c r="T2325" s="176"/>
      <c r="U2325" s="176"/>
      <c r="V2325" s="176"/>
    </row>
    <row r="2326" spans="1:22" outlineLevel="1" x14ac:dyDescent="0.25">
      <c r="A2326" s="76" t="s">
        <v>2717</v>
      </c>
      <c r="B2326" s="234" t="s">
        <v>2718</v>
      </c>
      <c r="C2326" s="196"/>
      <c r="D2326" s="163"/>
      <c r="E2326" s="164"/>
      <c r="F2326" s="378"/>
      <c r="G2326" s="405"/>
      <c r="H2326" s="378"/>
      <c r="I2326" s="106"/>
      <c r="J2326" s="106"/>
      <c r="K2326" s="106"/>
      <c r="L2326" s="106"/>
    </row>
    <row r="2327" spans="1:22" outlineLevel="1" x14ac:dyDescent="0.25">
      <c r="A2327" s="76" t="s">
        <v>2719</v>
      </c>
      <c r="B2327" s="234" t="s">
        <v>2720</v>
      </c>
      <c r="C2327" s="196"/>
      <c r="D2327" s="163"/>
      <c r="E2327" s="164"/>
      <c r="F2327" s="378"/>
      <c r="G2327" s="405"/>
      <c r="H2327" s="378"/>
      <c r="I2327" s="106"/>
      <c r="J2327" s="106"/>
      <c r="K2327" s="106"/>
      <c r="L2327" s="106"/>
    </row>
    <row r="2328" spans="1:22" outlineLevel="1" x14ac:dyDescent="0.25">
      <c r="A2328" s="76" t="s">
        <v>2721</v>
      </c>
      <c r="B2328" s="234" t="s">
        <v>2722</v>
      </c>
      <c r="C2328" s="196"/>
      <c r="D2328" s="163"/>
      <c r="E2328" s="164"/>
      <c r="F2328" s="378"/>
      <c r="G2328" s="405"/>
      <c r="H2328" s="378"/>
      <c r="I2328" s="100"/>
      <c r="J2328" s="100"/>
      <c r="K2328" s="100"/>
      <c r="L2328" s="100"/>
    </row>
    <row r="2329" spans="1:22" outlineLevel="1" x14ac:dyDescent="0.25">
      <c r="A2329" s="76" t="s">
        <v>2723</v>
      </c>
      <c r="B2329" s="235" t="s">
        <v>2724</v>
      </c>
      <c r="C2329" s="196"/>
      <c r="D2329" s="163"/>
      <c r="E2329" s="164"/>
      <c r="F2329" s="102">
        <v>1</v>
      </c>
      <c r="G2329" s="405">
        <v>0</v>
      </c>
      <c r="H2329" s="378"/>
      <c r="I2329" s="151"/>
      <c r="J2329" s="151"/>
      <c r="K2329" s="151"/>
      <c r="L2329" s="151"/>
    </row>
    <row r="2330" spans="1:22" outlineLevel="1" x14ac:dyDescent="0.25">
      <c r="A2330" s="76"/>
      <c r="B2330" s="229" t="s">
        <v>4775</v>
      </c>
      <c r="C2330" s="196"/>
      <c r="D2330" s="163">
        <v>2022</v>
      </c>
      <c r="E2330" s="164"/>
      <c r="F2330" s="102"/>
      <c r="G2330" s="405"/>
      <c r="H2330" s="378">
        <v>1312.71</v>
      </c>
      <c r="I2330" s="151"/>
      <c r="J2330" s="151"/>
      <c r="K2330" s="151"/>
      <c r="L2330" s="151"/>
    </row>
    <row r="2331" spans="1:22" outlineLevel="1" x14ac:dyDescent="0.25">
      <c r="A2331" s="76" t="s">
        <v>2725</v>
      </c>
      <c r="B2331" s="234" t="s">
        <v>2726</v>
      </c>
      <c r="C2331" s="236"/>
      <c r="D2331" s="163"/>
      <c r="E2331" s="164"/>
      <c r="F2331" s="102"/>
      <c r="G2331" s="405"/>
      <c r="H2331" s="378"/>
      <c r="I2331" s="151"/>
      <c r="J2331" s="151"/>
      <c r="K2331" s="151"/>
      <c r="L2331" s="151"/>
    </row>
    <row r="2332" spans="1:22" x14ac:dyDescent="0.25">
      <c r="A2332" s="54" t="s">
        <v>2727</v>
      </c>
      <c r="B2332" s="55" t="s">
        <v>2728</v>
      </c>
      <c r="C2332" s="55"/>
      <c r="D2332" s="385"/>
      <c r="E2332" s="385"/>
      <c r="F2332" s="393"/>
      <c r="G2332" s="380"/>
      <c r="H2332" s="380"/>
      <c r="I2332" s="58"/>
      <c r="J2332" s="58"/>
      <c r="K2332" s="58"/>
      <c r="L2332" s="58"/>
    </row>
    <row r="2333" spans="1:22" outlineLevel="1" x14ac:dyDescent="0.25">
      <c r="A2333" s="76" t="s">
        <v>2729</v>
      </c>
      <c r="B2333" s="207" t="s">
        <v>2718</v>
      </c>
      <c r="C2333" s="236"/>
      <c r="D2333" s="163"/>
      <c r="E2333" s="164"/>
      <c r="F2333" s="102"/>
      <c r="G2333" s="405"/>
      <c r="H2333" s="378"/>
      <c r="I2333" s="151"/>
      <c r="J2333" s="151"/>
      <c r="K2333" s="151"/>
      <c r="L2333" s="151"/>
    </row>
    <row r="2334" spans="1:22" ht="16.5" outlineLevel="1" x14ac:dyDescent="0.25">
      <c r="A2334" s="76"/>
      <c r="B2334" s="328" t="s">
        <v>4776</v>
      </c>
      <c r="C2334" s="236"/>
      <c r="D2334" s="163">
        <v>2022</v>
      </c>
      <c r="E2334" s="164"/>
      <c r="F2334" s="102">
        <v>1</v>
      </c>
      <c r="G2334" s="405">
        <v>0</v>
      </c>
      <c r="H2334" s="430">
        <v>86.73</v>
      </c>
      <c r="I2334" s="151"/>
      <c r="J2334" s="151"/>
      <c r="K2334" s="151"/>
      <c r="L2334" s="151"/>
    </row>
    <row r="2335" spans="1:22" ht="16.5" outlineLevel="1" x14ac:dyDescent="0.25">
      <c r="A2335" s="76"/>
      <c r="B2335" s="328" t="s">
        <v>4777</v>
      </c>
      <c r="C2335" s="236"/>
      <c r="D2335" s="163">
        <v>2022</v>
      </c>
      <c r="E2335" s="164"/>
      <c r="F2335" s="102">
        <v>1</v>
      </c>
      <c r="G2335" s="405">
        <v>0</v>
      </c>
      <c r="H2335" s="430">
        <v>273.69</v>
      </c>
      <c r="I2335" s="151"/>
      <c r="J2335" s="151"/>
      <c r="K2335" s="151"/>
      <c r="L2335" s="151"/>
    </row>
    <row r="2336" spans="1:22" ht="16.5" outlineLevel="1" x14ac:dyDescent="0.25">
      <c r="A2336" s="76"/>
      <c r="B2336" s="328" t="s">
        <v>4778</v>
      </c>
      <c r="C2336" s="236"/>
      <c r="D2336" s="163">
        <v>2022</v>
      </c>
      <c r="E2336" s="164"/>
      <c r="F2336" s="102">
        <v>1</v>
      </c>
      <c r="G2336" s="405">
        <v>0</v>
      </c>
      <c r="H2336" s="430">
        <v>57.4</v>
      </c>
      <c r="I2336" s="151"/>
      <c r="J2336" s="151"/>
      <c r="K2336" s="151"/>
      <c r="L2336" s="151"/>
    </row>
    <row r="2337" spans="1:12" outlineLevel="1" x14ac:dyDescent="0.25">
      <c r="A2337" s="76" t="s">
        <v>2730</v>
      </c>
      <c r="B2337" s="207" t="s">
        <v>2720</v>
      </c>
      <c r="C2337" s="236"/>
      <c r="D2337" s="163"/>
      <c r="E2337" s="164"/>
      <c r="F2337" s="102"/>
      <c r="G2337" s="405"/>
      <c r="H2337" s="378"/>
      <c r="I2337" s="151"/>
      <c r="J2337" s="151"/>
      <c r="K2337" s="151"/>
      <c r="L2337" s="151"/>
    </row>
    <row r="2338" spans="1:12" ht="16.5" outlineLevel="1" x14ac:dyDescent="0.25">
      <c r="A2338" s="76"/>
      <c r="B2338" s="328" t="s">
        <v>4776</v>
      </c>
      <c r="C2338" s="236"/>
      <c r="D2338" s="163">
        <v>2022</v>
      </c>
      <c r="E2338" s="164"/>
      <c r="F2338" s="102">
        <v>1</v>
      </c>
      <c r="G2338" s="405">
        <v>0</v>
      </c>
      <c r="H2338" s="430">
        <v>86.73</v>
      </c>
      <c r="I2338" s="151"/>
      <c r="J2338" s="151"/>
      <c r="K2338" s="151"/>
      <c r="L2338" s="151"/>
    </row>
    <row r="2339" spans="1:12" ht="16.5" outlineLevel="1" x14ac:dyDescent="0.25">
      <c r="A2339" s="76"/>
      <c r="B2339" s="328" t="s">
        <v>4777</v>
      </c>
      <c r="C2339" s="236"/>
      <c r="D2339" s="163">
        <v>2022</v>
      </c>
      <c r="E2339" s="164"/>
      <c r="F2339" s="102">
        <v>1</v>
      </c>
      <c r="G2339" s="405">
        <v>0</v>
      </c>
      <c r="H2339" s="430">
        <v>273.69</v>
      </c>
      <c r="I2339" s="151"/>
      <c r="J2339" s="151"/>
      <c r="K2339" s="151"/>
      <c r="L2339" s="151"/>
    </row>
    <row r="2340" spans="1:12" ht="16.5" outlineLevel="1" x14ac:dyDescent="0.25">
      <c r="A2340" s="76"/>
      <c r="B2340" s="328" t="s">
        <v>4778</v>
      </c>
      <c r="C2340" s="236"/>
      <c r="D2340" s="163">
        <v>2022</v>
      </c>
      <c r="E2340" s="164"/>
      <c r="F2340" s="102">
        <v>1</v>
      </c>
      <c r="G2340" s="405">
        <v>0</v>
      </c>
      <c r="H2340" s="430">
        <v>57.4</v>
      </c>
      <c r="I2340" s="151"/>
      <c r="J2340" s="151"/>
      <c r="K2340" s="151"/>
      <c r="L2340" s="151"/>
    </row>
    <row r="2341" spans="1:12" outlineLevel="1" x14ac:dyDescent="0.25">
      <c r="A2341" s="76" t="s">
        <v>2731</v>
      </c>
      <c r="B2341" s="207" t="s">
        <v>2722</v>
      </c>
      <c r="C2341" s="236"/>
      <c r="D2341" s="163"/>
      <c r="E2341" s="164"/>
      <c r="F2341" s="102"/>
      <c r="G2341" s="405"/>
      <c r="H2341" s="378"/>
      <c r="I2341" s="151"/>
      <c r="J2341" s="151"/>
      <c r="K2341" s="151"/>
      <c r="L2341" s="151"/>
    </row>
    <row r="2342" spans="1:12" ht="16.5" outlineLevel="1" x14ac:dyDescent="0.25">
      <c r="A2342" s="76"/>
      <c r="B2342" s="328" t="s">
        <v>4776</v>
      </c>
      <c r="C2342" s="236"/>
      <c r="D2342" s="163">
        <v>2022</v>
      </c>
      <c r="E2342" s="164"/>
      <c r="F2342" s="102">
        <v>1</v>
      </c>
      <c r="G2342" s="405">
        <v>0</v>
      </c>
      <c r="H2342" s="430">
        <v>86.73</v>
      </c>
      <c r="I2342" s="151"/>
      <c r="J2342" s="151"/>
      <c r="K2342" s="151"/>
      <c r="L2342" s="151"/>
    </row>
    <row r="2343" spans="1:12" ht="16.5" outlineLevel="1" x14ac:dyDescent="0.25">
      <c r="A2343" s="76"/>
      <c r="B2343" s="328" t="s">
        <v>4777</v>
      </c>
      <c r="C2343" s="236"/>
      <c r="D2343" s="163">
        <v>2022</v>
      </c>
      <c r="E2343" s="164"/>
      <c r="F2343" s="102">
        <v>1</v>
      </c>
      <c r="G2343" s="405">
        <v>0</v>
      </c>
      <c r="H2343" s="430">
        <v>273.69</v>
      </c>
      <c r="I2343" s="151"/>
      <c r="J2343" s="151"/>
      <c r="K2343" s="151"/>
      <c r="L2343" s="151"/>
    </row>
    <row r="2344" spans="1:12" ht="16.5" outlineLevel="1" x14ac:dyDescent="0.25">
      <c r="A2344" s="76"/>
      <c r="B2344" s="328" t="s">
        <v>4778</v>
      </c>
      <c r="C2344" s="236"/>
      <c r="D2344" s="163">
        <v>2022</v>
      </c>
      <c r="E2344" s="164"/>
      <c r="F2344" s="102">
        <v>1</v>
      </c>
      <c r="G2344" s="405">
        <v>0</v>
      </c>
      <c r="H2344" s="430">
        <v>57.4</v>
      </c>
      <c r="I2344" s="151"/>
      <c r="J2344" s="151"/>
      <c r="K2344" s="151"/>
      <c r="L2344" s="151"/>
    </row>
    <row r="2345" spans="1:12" outlineLevel="1" x14ac:dyDescent="0.25">
      <c r="A2345" s="76" t="s">
        <v>2732</v>
      </c>
      <c r="B2345" s="153" t="s">
        <v>2724</v>
      </c>
      <c r="C2345" s="236"/>
      <c r="D2345" s="163"/>
      <c r="E2345" s="164"/>
      <c r="F2345" s="102"/>
      <c r="G2345" s="405"/>
      <c r="H2345" s="378"/>
      <c r="I2345" s="151"/>
      <c r="J2345" s="151"/>
      <c r="K2345" s="151"/>
      <c r="L2345" s="151"/>
    </row>
    <row r="2346" spans="1:12" ht="16.5" outlineLevel="1" x14ac:dyDescent="0.25">
      <c r="A2346" s="76"/>
      <c r="B2346" s="328" t="s">
        <v>4776</v>
      </c>
      <c r="C2346" s="236"/>
      <c r="D2346" s="163">
        <v>2022</v>
      </c>
      <c r="E2346" s="164"/>
      <c r="F2346" s="102">
        <v>1</v>
      </c>
      <c r="G2346" s="405">
        <v>0</v>
      </c>
      <c r="H2346" s="430">
        <v>86.73</v>
      </c>
      <c r="I2346" s="151"/>
      <c r="J2346" s="151"/>
      <c r="K2346" s="151"/>
      <c r="L2346" s="151"/>
    </row>
    <row r="2347" spans="1:12" ht="16.5" outlineLevel="1" x14ac:dyDescent="0.25">
      <c r="A2347" s="76"/>
      <c r="B2347" s="328" t="s">
        <v>4777</v>
      </c>
      <c r="C2347" s="236"/>
      <c r="D2347" s="163">
        <v>2022</v>
      </c>
      <c r="E2347" s="164"/>
      <c r="F2347" s="102">
        <v>1</v>
      </c>
      <c r="G2347" s="405">
        <v>0</v>
      </c>
      <c r="H2347" s="430">
        <v>273.69</v>
      </c>
      <c r="I2347" s="151"/>
      <c r="J2347" s="151"/>
      <c r="K2347" s="151"/>
      <c r="L2347" s="151"/>
    </row>
    <row r="2348" spans="1:12" ht="16.5" outlineLevel="1" x14ac:dyDescent="0.25">
      <c r="A2348" s="76"/>
      <c r="B2348" s="328" t="s">
        <v>4778</v>
      </c>
      <c r="C2348" s="236"/>
      <c r="D2348" s="163">
        <v>2022</v>
      </c>
      <c r="E2348" s="164"/>
      <c r="F2348" s="102">
        <v>1</v>
      </c>
      <c r="G2348" s="405">
        <v>0</v>
      </c>
      <c r="H2348" s="430">
        <v>57.4</v>
      </c>
      <c r="I2348" s="151"/>
      <c r="J2348" s="151"/>
      <c r="K2348" s="151"/>
      <c r="L2348" s="151"/>
    </row>
    <row r="2349" spans="1:12" outlineLevel="1" x14ac:dyDescent="0.25">
      <c r="A2349" s="76" t="s">
        <v>2733</v>
      </c>
      <c r="B2349" s="207" t="s">
        <v>2726</v>
      </c>
      <c r="C2349" s="236"/>
      <c r="D2349" s="163"/>
      <c r="E2349" s="164"/>
      <c r="F2349" s="102"/>
      <c r="G2349" s="405"/>
      <c r="H2349" s="378"/>
      <c r="I2349" s="151"/>
      <c r="J2349" s="151"/>
      <c r="K2349" s="151"/>
      <c r="L2349" s="151"/>
    </row>
    <row r="2350" spans="1:12" ht="16.5" outlineLevel="1" x14ac:dyDescent="0.25">
      <c r="A2350" s="76"/>
      <c r="B2350" s="328" t="s">
        <v>4776</v>
      </c>
      <c r="C2350" s="236"/>
      <c r="D2350" s="163">
        <v>2022</v>
      </c>
      <c r="E2350" s="164"/>
      <c r="F2350" s="102">
        <v>1</v>
      </c>
      <c r="G2350" s="405">
        <v>0</v>
      </c>
      <c r="H2350" s="430">
        <v>86.73</v>
      </c>
      <c r="I2350" s="151"/>
      <c r="J2350" s="151"/>
      <c r="K2350" s="151"/>
      <c r="L2350" s="151"/>
    </row>
    <row r="2351" spans="1:12" ht="16.5" outlineLevel="1" x14ac:dyDescent="0.25">
      <c r="A2351" s="76"/>
      <c r="B2351" s="328" t="s">
        <v>4777</v>
      </c>
      <c r="C2351" s="236"/>
      <c r="D2351" s="163">
        <v>2022</v>
      </c>
      <c r="E2351" s="164"/>
      <c r="F2351" s="102">
        <v>1</v>
      </c>
      <c r="G2351" s="405">
        <v>0</v>
      </c>
      <c r="H2351" s="430">
        <v>273.69</v>
      </c>
      <c r="I2351" s="151"/>
      <c r="J2351" s="151"/>
      <c r="K2351" s="151"/>
      <c r="L2351" s="151"/>
    </row>
    <row r="2352" spans="1:12" ht="16.5" outlineLevel="1" x14ac:dyDescent="0.25">
      <c r="A2352" s="76"/>
      <c r="B2352" s="328" t="s">
        <v>4778</v>
      </c>
      <c r="C2352" s="236"/>
      <c r="D2352" s="163">
        <v>2022</v>
      </c>
      <c r="E2352" s="164"/>
      <c r="F2352" s="102">
        <v>1</v>
      </c>
      <c r="G2352" s="405">
        <v>0</v>
      </c>
      <c r="H2352" s="430">
        <v>57.4</v>
      </c>
      <c r="I2352" s="151"/>
      <c r="J2352" s="151"/>
      <c r="K2352" s="151"/>
      <c r="L2352" s="151"/>
    </row>
    <row r="2353" spans="1:22" x14ac:dyDescent="0.25">
      <c r="A2353" s="54" t="s">
        <v>2734</v>
      </c>
      <c r="B2353" s="55" t="s">
        <v>2735</v>
      </c>
      <c r="C2353" s="55"/>
      <c r="D2353" s="385"/>
      <c r="E2353" s="385"/>
      <c r="F2353" s="393"/>
      <c r="G2353" s="380"/>
      <c r="H2353" s="380"/>
      <c r="I2353" s="58"/>
      <c r="J2353" s="58"/>
      <c r="K2353" s="58"/>
      <c r="L2353" s="58"/>
    </row>
    <row r="2354" spans="1:22" hidden="1" outlineLevel="1" x14ac:dyDescent="0.25">
      <c r="A2354" s="76" t="s">
        <v>2736</v>
      </c>
      <c r="B2354" s="234" t="s">
        <v>2718</v>
      </c>
      <c r="C2354" s="236"/>
      <c r="D2354" s="163"/>
      <c r="E2354" s="164"/>
      <c r="F2354" s="102"/>
      <c r="G2354" s="405"/>
      <c r="H2354" s="378"/>
      <c r="I2354" s="151"/>
      <c r="J2354" s="151"/>
      <c r="K2354" s="151"/>
      <c r="L2354" s="151"/>
    </row>
    <row r="2355" spans="1:22" hidden="1" outlineLevel="1" x14ac:dyDescent="0.25">
      <c r="A2355" s="76" t="s">
        <v>2737</v>
      </c>
      <c r="B2355" s="234" t="s">
        <v>2720</v>
      </c>
      <c r="C2355" s="236"/>
      <c r="D2355" s="163"/>
      <c r="E2355" s="164"/>
      <c r="F2355" s="102"/>
      <c r="G2355" s="405"/>
      <c r="H2355" s="378"/>
      <c r="I2355" s="151"/>
      <c r="J2355" s="151"/>
      <c r="K2355" s="151"/>
      <c r="L2355" s="151"/>
    </row>
    <row r="2356" spans="1:22" hidden="1" outlineLevel="1" x14ac:dyDescent="0.25">
      <c r="A2356" s="76" t="s">
        <v>2738</v>
      </c>
      <c r="B2356" s="234" t="s">
        <v>2722</v>
      </c>
      <c r="C2356" s="236"/>
      <c r="D2356" s="163"/>
      <c r="E2356" s="164"/>
      <c r="F2356" s="102"/>
      <c r="G2356" s="405"/>
      <c r="H2356" s="378"/>
      <c r="I2356" s="151"/>
      <c r="J2356" s="151"/>
      <c r="K2356" s="151"/>
      <c r="L2356" s="151"/>
    </row>
    <row r="2357" spans="1:22" hidden="1" outlineLevel="1" x14ac:dyDescent="0.25">
      <c r="A2357" s="76" t="s">
        <v>2739</v>
      </c>
      <c r="B2357" s="235" t="s">
        <v>2724</v>
      </c>
      <c r="C2357" s="236"/>
      <c r="D2357" s="163"/>
      <c r="E2357" s="164"/>
      <c r="F2357" s="102"/>
      <c r="G2357" s="405"/>
      <c r="H2357" s="378"/>
      <c r="I2357" s="151"/>
      <c r="J2357" s="151"/>
      <c r="K2357" s="151"/>
      <c r="L2357" s="151"/>
    </row>
    <row r="2358" spans="1:22" hidden="1" outlineLevel="1" x14ac:dyDescent="0.25">
      <c r="A2358" s="76" t="s">
        <v>2740</v>
      </c>
      <c r="B2358" s="234" t="s">
        <v>2726</v>
      </c>
      <c r="C2358" s="236"/>
      <c r="D2358" s="163"/>
      <c r="E2358" s="164"/>
      <c r="F2358" s="102"/>
      <c r="G2358" s="405"/>
      <c r="H2358" s="378"/>
      <c r="I2358" s="151"/>
      <c r="J2358" s="151"/>
      <c r="K2358" s="151"/>
      <c r="L2358" s="151"/>
    </row>
    <row r="2359" spans="1:22" s="177" customFormat="1" ht="31.5" collapsed="1" x14ac:dyDescent="0.25">
      <c r="A2359" s="54" t="s">
        <v>2741</v>
      </c>
      <c r="B2359" s="237" t="s">
        <v>2742</v>
      </c>
      <c r="C2359" s="55"/>
      <c r="D2359" s="385"/>
      <c r="E2359" s="385"/>
      <c r="F2359" s="393"/>
      <c r="G2359" s="380"/>
      <c r="H2359" s="380"/>
      <c r="I2359" s="58"/>
      <c r="J2359" s="58"/>
      <c r="K2359" s="58"/>
      <c r="L2359" s="58"/>
      <c r="M2359" s="176"/>
      <c r="N2359" s="176"/>
      <c r="O2359" s="176"/>
      <c r="P2359" s="176"/>
      <c r="Q2359" s="176"/>
      <c r="R2359" s="176"/>
      <c r="S2359" s="176"/>
      <c r="T2359" s="176"/>
      <c r="U2359" s="176"/>
      <c r="V2359" s="176"/>
    </row>
    <row r="2360" spans="1:22" hidden="1" outlineLevel="1" x14ac:dyDescent="0.25">
      <c r="A2360" s="76" t="s">
        <v>2743</v>
      </c>
      <c r="B2360" s="207" t="s">
        <v>2718</v>
      </c>
      <c r="C2360" s="236"/>
      <c r="D2360" s="163"/>
      <c r="E2360" s="163"/>
      <c r="F2360" s="102"/>
      <c r="G2360" s="405"/>
      <c r="H2360" s="378"/>
      <c r="I2360" s="151"/>
      <c r="J2360" s="151"/>
      <c r="K2360" s="151"/>
      <c r="L2360" s="151"/>
    </row>
    <row r="2361" spans="1:22" hidden="1" outlineLevel="1" x14ac:dyDescent="0.25">
      <c r="A2361" s="76" t="s">
        <v>2744</v>
      </c>
      <c r="B2361" s="234" t="s">
        <v>2745</v>
      </c>
      <c r="C2361" s="236"/>
      <c r="D2361" s="163"/>
      <c r="E2361" s="163"/>
      <c r="F2361" s="102"/>
      <c r="G2361" s="405"/>
      <c r="H2361" s="378"/>
      <c r="I2361" s="151"/>
      <c r="J2361" s="151"/>
      <c r="K2361" s="151"/>
      <c r="L2361" s="151"/>
    </row>
    <row r="2362" spans="1:22" hidden="1" outlineLevel="1" x14ac:dyDescent="0.25">
      <c r="A2362" s="76" t="s">
        <v>2746</v>
      </c>
      <c r="B2362" s="234" t="s">
        <v>2747</v>
      </c>
      <c r="C2362" s="236"/>
      <c r="D2362" s="163"/>
      <c r="E2362" s="163"/>
      <c r="F2362" s="102"/>
      <c r="G2362" s="405"/>
      <c r="H2362" s="378"/>
      <c r="I2362" s="151"/>
      <c r="J2362" s="151"/>
      <c r="K2362" s="151"/>
      <c r="L2362" s="151"/>
    </row>
    <row r="2363" spans="1:22" hidden="1" outlineLevel="1" x14ac:dyDescent="0.25">
      <c r="A2363" s="76" t="s">
        <v>2748</v>
      </c>
      <c r="B2363" s="234" t="s">
        <v>2749</v>
      </c>
      <c r="C2363" s="236"/>
      <c r="D2363" s="163"/>
      <c r="E2363" s="163"/>
      <c r="F2363" s="102"/>
      <c r="G2363" s="405"/>
      <c r="H2363" s="378"/>
      <c r="I2363" s="151"/>
      <c r="J2363" s="151"/>
      <c r="K2363" s="151"/>
      <c r="L2363" s="151"/>
    </row>
    <row r="2364" spans="1:22" hidden="1" outlineLevel="1" x14ac:dyDescent="0.25">
      <c r="A2364" s="76" t="s">
        <v>2750</v>
      </c>
      <c r="B2364" s="234" t="s">
        <v>2751</v>
      </c>
      <c r="C2364" s="236"/>
      <c r="D2364" s="163"/>
      <c r="E2364" s="163"/>
      <c r="F2364" s="102"/>
      <c r="G2364" s="405"/>
      <c r="H2364" s="378"/>
      <c r="I2364" s="151"/>
      <c r="J2364" s="151"/>
      <c r="K2364" s="151"/>
      <c r="L2364" s="151"/>
    </row>
    <row r="2365" spans="1:22" hidden="1" outlineLevel="1" x14ac:dyDescent="0.25">
      <c r="A2365" s="76" t="s">
        <v>2752</v>
      </c>
      <c r="B2365" s="207" t="s">
        <v>2720</v>
      </c>
      <c r="C2365" s="236"/>
      <c r="D2365" s="163"/>
      <c r="E2365" s="163"/>
      <c r="F2365" s="102"/>
      <c r="G2365" s="405"/>
      <c r="H2365" s="378"/>
      <c r="I2365" s="151"/>
      <c r="J2365" s="151"/>
      <c r="K2365" s="151"/>
      <c r="L2365" s="151"/>
    </row>
    <row r="2366" spans="1:22" hidden="1" outlineLevel="1" x14ac:dyDescent="0.25">
      <c r="A2366" s="76" t="s">
        <v>2753</v>
      </c>
      <c r="B2366" s="234" t="s">
        <v>2745</v>
      </c>
      <c r="C2366" s="236"/>
      <c r="D2366" s="163"/>
      <c r="E2366" s="163"/>
      <c r="F2366" s="102"/>
      <c r="G2366" s="405"/>
      <c r="H2366" s="378"/>
      <c r="I2366" s="151"/>
      <c r="J2366" s="151"/>
      <c r="K2366" s="151"/>
      <c r="L2366" s="151"/>
    </row>
    <row r="2367" spans="1:22" hidden="1" outlineLevel="1" x14ac:dyDescent="0.25">
      <c r="A2367" s="76" t="s">
        <v>2754</v>
      </c>
      <c r="B2367" s="234" t="s">
        <v>2747</v>
      </c>
      <c r="C2367" s="236"/>
      <c r="D2367" s="163"/>
      <c r="E2367" s="163"/>
      <c r="F2367" s="102"/>
      <c r="G2367" s="405"/>
      <c r="H2367" s="378"/>
      <c r="I2367" s="151"/>
      <c r="J2367" s="151"/>
      <c r="K2367" s="151"/>
      <c r="L2367" s="151"/>
    </row>
    <row r="2368" spans="1:22" hidden="1" outlineLevel="1" x14ac:dyDescent="0.25">
      <c r="A2368" s="76" t="s">
        <v>2755</v>
      </c>
      <c r="B2368" s="234" t="s">
        <v>2749</v>
      </c>
      <c r="C2368" s="236"/>
      <c r="D2368" s="163"/>
      <c r="E2368" s="163"/>
      <c r="F2368" s="102"/>
      <c r="G2368" s="405"/>
      <c r="H2368" s="378"/>
      <c r="I2368" s="151"/>
      <c r="J2368" s="151"/>
      <c r="K2368" s="151"/>
      <c r="L2368" s="151"/>
    </row>
    <row r="2369" spans="1:22" hidden="1" outlineLevel="1" x14ac:dyDescent="0.25">
      <c r="A2369" s="76" t="s">
        <v>2756</v>
      </c>
      <c r="B2369" s="234" t="s">
        <v>2751</v>
      </c>
      <c r="C2369" s="236"/>
      <c r="D2369" s="163"/>
      <c r="E2369" s="163"/>
      <c r="F2369" s="102"/>
      <c r="G2369" s="405"/>
      <c r="H2369" s="378"/>
      <c r="I2369" s="151"/>
      <c r="J2369" s="151"/>
      <c r="K2369" s="151"/>
      <c r="L2369" s="151"/>
    </row>
    <row r="2370" spans="1:22" hidden="1" outlineLevel="1" x14ac:dyDescent="0.25">
      <c r="A2370" s="76" t="s">
        <v>2757</v>
      </c>
      <c r="B2370" s="207" t="s">
        <v>2722</v>
      </c>
      <c r="C2370" s="236"/>
      <c r="D2370" s="163"/>
      <c r="E2370" s="163"/>
      <c r="F2370" s="102"/>
      <c r="G2370" s="405"/>
      <c r="H2370" s="378"/>
      <c r="I2370" s="151"/>
      <c r="J2370" s="151"/>
      <c r="K2370" s="151"/>
      <c r="L2370" s="151"/>
    </row>
    <row r="2371" spans="1:22" hidden="1" outlineLevel="1" x14ac:dyDescent="0.25">
      <c r="A2371" s="76" t="s">
        <v>2758</v>
      </c>
      <c r="B2371" s="234" t="s">
        <v>2745</v>
      </c>
      <c r="C2371" s="236"/>
      <c r="D2371" s="163"/>
      <c r="E2371" s="163"/>
      <c r="F2371" s="102"/>
      <c r="G2371" s="405"/>
      <c r="H2371" s="378"/>
      <c r="I2371" s="151"/>
      <c r="J2371" s="151"/>
      <c r="K2371" s="151"/>
      <c r="L2371" s="151"/>
    </row>
    <row r="2372" spans="1:22" hidden="1" outlineLevel="1" x14ac:dyDescent="0.25">
      <c r="A2372" s="76" t="s">
        <v>2759</v>
      </c>
      <c r="B2372" s="234" t="s">
        <v>2747</v>
      </c>
      <c r="C2372" s="236"/>
      <c r="D2372" s="163"/>
      <c r="E2372" s="163"/>
      <c r="F2372" s="102"/>
      <c r="G2372" s="405"/>
      <c r="H2372" s="378"/>
      <c r="I2372" s="151"/>
      <c r="J2372" s="151"/>
      <c r="K2372" s="151"/>
      <c r="L2372" s="151"/>
    </row>
    <row r="2373" spans="1:22" hidden="1" outlineLevel="1" x14ac:dyDescent="0.25">
      <c r="A2373" s="76" t="s">
        <v>2760</v>
      </c>
      <c r="B2373" s="234" t="s">
        <v>2749</v>
      </c>
      <c r="C2373" s="236"/>
      <c r="D2373" s="163"/>
      <c r="E2373" s="163"/>
      <c r="F2373" s="102"/>
      <c r="G2373" s="405"/>
      <c r="H2373" s="378"/>
      <c r="I2373" s="151"/>
      <c r="J2373" s="151"/>
      <c r="K2373" s="151"/>
      <c r="L2373" s="151"/>
    </row>
    <row r="2374" spans="1:22" hidden="1" outlineLevel="1" x14ac:dyDescent="0.25">
      <c r="A2374" s="76" t="s">
        <v>2761</v>
      </c>
      <c r="B2374" s="234" t="s">
        <v>2751</v>
      </c>
      <c r="C2374" s="236"/>
      <c r="D2374" s="163"/>
      <c r="E2374" s="163"/>
      <c r="F2374" s="102"/>
      <c r="G2374" s="405"/>
      <c r="H2374" s="378"/>
      <c r="I2374" s="151"/>
      <c r="J2374" s="151"/>
      <c r="K2374" s="151"/>
      <c r="L2374" s="151"/>
    </row>
    <row r="2375" spans="1:22" hidden="1" outlineLevel="1" x14ac:dyDescent="0.25">
      <c r="A2375" s="76" t="s">
        <v>2762</v>
      </c>
      <c r="B2375" s="207" t="s">
        <v>2724</v>
      </c>
      <c r="C2375" s="236"/>
      <c r="D2375" s="163"/>
      <c r="E2375" s="163"/>
      <c r="F2375" s="102"/>
      <c r="G2375" s="405"/>
      <c r="H2375" s="378"/>
      <c r="I2375" s="151"/>
      <c r="J2375" s="151"/>
      <c r="K2375" s="151"/>
      <c r="L2375" s="151"/>
    </row>
    <row r="2376" spans="1:22" hidden="1" outlineLevel="1" x14ac:dyDescent="0.25">
      <c r="A2376" s="76" t="s">
        <v>2763</v>
      </c>
      <c r="B2376" s="234" t="s">
        <v>2745</v>
      </c>
      <c r="C2376" s="236"/>
      <c r="D2376" s="163"/>
      <c r="E2376" s="163"/>
      <c r="F2376" s="102"/>
      <c r="G2376" s="405"/>
      <c r="H2376" s="378"/>
      <c r="I2376" s="151"/>
      <c r="J2376" s="151"/>
      <c r="K2376" s="151"/>
      <c r="L2376" s="151"/>
    </row>
    <row r="2377" spans="1:22" ht="39.75" customHeight="1" collapsed="1" x14ac:dyDescent="0.25">
      <c r="A2377" s="76" t="s">
        <v>128</v>
      </c>
      <c r="B2377" s="439" t="s">
        <v>1430</v>
      </c>
      <c r="C2377" s="439" t="s">
        <v>1431</v>
      </c>
      <c r="D2377" s="111">
        <v>2020</v>
      </c>
      <c r="E2377" s="111" t="s">
        <v>28</v>
      </c>
      <c r="F2377" s="446">
        <v>1</v>
      </c>
      <c r="G2377" s="101">
        <v>140</v>
      </c>
      <c r="H2377" s="447">
        <v>185.79983999999999</v>
      </c>
      <c r="I2377" s="81">
        <v>185799.84</v>
      </c>
      <c r="J2377" s="90">
        <v>0.46100000000000002</v>
      </c>
      <c r="K2377" s="90">
        <v>0.46100000000000002</v>
      </c>
      <c r="L2377" s="203"/>
      <c r="N2377" s="35" t="s">
        <v>1432</v>
      </c>
      <c r="O2377" s="94" t="s">
        <v>1433</v>
      </c>
      <c r="S2377" s="35" t="s">
        <v>1408</v>
      </c>
      <c r="T2377" s="35" t="s">
        <v>1434</v>
      </c>
      <c r="U2377" s="35" t="s">
        <v>192</v>
      </c>
      <c r="V2377" s="35" t="s">
        <v>1430</v>
      </c>
    </row>
    <row r="2378" spans="1:22" ht="36.75" customHeight="1" x14ac:dyDescent="0.25">
      <c r="A2378" s="76" t="s">
        <v>193</v>
      </c>
      <c r="B2378" s="439" t="s">
        <v>1518</v>
      </c>
      <c r="C2378" s="439" t="s">
        <v>1491</v>
      </c>
      <c r="D2378" s="111">
        <v>2020</v>
      </c>
      <c r="E2378" s="111" t="s">
        <v>1011</v>
      </c>
      <c r="F2378" s="446">
        <v>1</v>
      </c>
      <c r="G2378" s="101">
        <v>150</v>
      </c>
      <c r="H2378" s="447">
        <v>335.20176000000004</v>
      </c>
      <c r="I2378" s="81">
        <v>335201.76</v>
      </c>
      <c r="J2378" s="90">
        <v>0.55000000000000004</v>
      </c>
      <c r="K2378" s="90"/>
      <c r="L2378" s="203">
        <v>0.55000000000000004</v>
      </c>
      <c r="N2378" s="35" t="s">
        <v>1519</v>
      </c>
      <c r="O2378" s="94" t="s">
        <v>1520</v>
      </c>
      <c r="S2378" s="35" t="s">
        <v>1470</v>
      </c>
      <c r="T2378" s="35" t="s">
        <v>1409</v>
      </c>
      <c r="U2378" s="35" t="s">
        <v>192</v>
      </c>
      <c r="V2378" s="35" t="s">
        <v>1518</v>
      </c>
    </row>
    <row r="2379" spans="1:22" ht="68.25" customHeight="1" x14ac:dyDescent="0.25">
      <c r="A2379" s="76" t="s">
        <v>197</v>
      </c>
      <c r="B2379" s="439" t="s">
        <v>1435</v>
      </c>
      <c r="C2379" s="439" t="s">
        <v>1436</v>
      </c>
      <c r="D2379" s="111">
        <v>2020</v>
      </c>
      <c r="E2379" s="111" t="s">
        <v>28</v>
      </c>
      <c r="F2379" s="448">
        <v>2</v>
      </c>
      <c r="G2379" s="101">
        <v>350</v>
      </c>
      <c r="H2379" s="447">
        <v>132.83861897530099</v>
      </c>
      <c r="I2379" s="81">
        <v>132838.61897530101</v>
      </c>
      <c r="J2379" s="90">
        <v>0.94</v>
      </c>
      <c r="K2379" s="90">
        <v>0.11</v>
      </c>
      <c r="L2379" s="203">
        <v>0.83</v>
      </c>
      <c r="M2379" s="35" t="s">
        <v>1437</v>
      </c>
      <c r="N2379" s="35" t="s">
        <v>2764</v>
      </c>
      <c r="O2379" s="149" t="s">
        <v>1439</v>
      </c>
      <c r="S2379" s="35" t="s">
        <v>2765</v>
      </c>
      <c r="T2379" s="35" t="s">
        <v>1434</v>
      </c>
      <c r="U2379" s="35" t="s">
        <v>192</v>
      </c>
      <c r="V2379" s="35" t="s">
        <v>1435</v>
      </c>
    </row>
    <row r="2380" spans="1:22" ht="35.25" customHeight="1" x14ac:dyDescent="0.25">
      <c r="A2380" s="76" t="s">
        <v>201</v>
      </c>
      <c r="B2380" s="439" t="s">
        <v>1526</v>
      </c>
      <c r="C2380" s="439" t="s">
        <v>1527</v>
      </c>
      <c r="D2380" s="111">
        <v>2020</v>
      </c>
      <c r="E2380" s="111" t="s">
        <v>1011</v>
      </c>
      <c r="F2380" s="448">
        <v>1</v>
      </c>
      <c r="G2380" s="101">
        <v>190</v>
      </c>
      <c r="H2380" s="447">
        <v>145.41890000000001</v>
      </c>
      <c r="I2380" s="81">
        <v>145418.9</v>
      </c>
      <c r="J2380" s="90">
        <v>1.32</v>
      </c>
      <c r="K2380" s="90"/>
      <c r="L2380" s="203">
        <v>1.32</v>
      </c>
      <c r="N2380" s="35" t="s">
        <v>1525</v>
      </c>
      <c r="O2380" s="149" t="s">
        <v>1528</v>
      </c>
      <c r="S2380" s="35" t="s">
        <v>1470</v>
      </c>
      <c r="T2380" s="35" t="s">
        <v>1409</v>
      </c>
      <c r="U2380" s="35" t="s">
        <v>192</v>
      </c>
      <c r="V2380" s="35" t="s">
        <v>1526</v>
      </c>
    </row>
    <row r="2381" spans="1:22" ht="48.75" customHeight="1" x14ac:dyDescent="0.25">
      <c r="A2381" s="76" t="s">
        <v>205</v>
      </c>
      <c r="B2381" s="439" t="s">
        <v>1490</v>
      </c>
      <c r="C2381" s="439" t="s">
        <v>1491</v>
      </c>
      <c r="D2381" s="111">
        <v>2020</v>
      </c>
      <c r="E2381" s="111" t="s">
        <v>1011</v>
      </c>
      <c r="F2381" s="448">
        <v>2</v>
      </c>
      <c r="G2381" s="101">
        <v>360</v>
      </c>
      <c r="H2381" s="447">
        <v>408.23840000000001</v>
      </c>
      <c r="I2381" s="81">
        <v>408238.4</v>
      </c>
      <c r="J2381" s="90">
        <v>0.23100000000000001</v>
      </c>
      <c r="K2381" s="90"/>
      <c r="L2381" s="203">
        <v>0.23100000000000001</v>
      </c>
      <c r="N2381" s="35" t="s">
        <v>1492</v>
      </c>
      <c r="O2381" s="149" t="s">
        <v>1493</v>
      </c>
      <c r="S2381" s="35" t="s">
        <v>1470</v>
      </c>
      <c r="T2381" s="35" t="s">
        <v>1409</v>
      </c>
      <c r="U2381" s="35" t="s">
        <v>192</v>
      </c>
      <c r="V2381" s="35" t="s">
        <v>1490</v>
      </c>
    </row>
    <row r="2382" spans="1:22" ht="34.5" customHeight="1" x14ac:dyDescent="0.25">
      <c r="A2382" s="362" t="s">
        <v>209</v>
      </c>
      <c r="B2382" s="136" t="s">
        <v>1494</v>
      </c>
      <c r="C2382" s="369" t="s">
        <v>1495</v>
      </c>
      <c r="D2382" s="111">
        <v>2020</v>
      </c>
      <c r="E2382" s="111" t="s">
        <v>1011</v>
      </c>
      <c r="F2382" s="448">
        <v>2</v>
      </c>
      <c r="G2382" s="101">
        <v>560</v>
      </c>
      <c r="H2382" s="447">
        <v>395.74529000000001</v>
      </c>
      <c r="I2382" s="81">
        <v>395745.29000000004</v>
      </c>
      <c r="J2382" s="90">
        <v>0.71800000000000008</v>
      </c>
      <c r="K2382" s="90"/>
      <c r="L2382" s="203">
        <v>0.71800000000000008</v>
      </c>
      <c r="N2382" s="35" t="s">
        <v>2766</v>
      </c>
      <c r="O2382" s="149" t="s">
        <v>1498</v>
      </c>
      <c r="S2382" s="35" t="s">
        <v>1499</v>
      </c>
      <c r="T2382" s="35" t="s">
        <v>1434</v>
      </c>
      <c r="U2382" s="35" t="s">
        <v>192</v>
      </c>
      <c r="V2382" s="35" t="s">
        <v>1494</v>
      </c>
    </row>
    <row r="2383" spans="1:22" s="192" customFormat="1" ht="18.75" customHeight="1" x14ac:dyDescent="0.25">
      <c r="A2383" s="362" t="s">
        <v>212</v>
      </c>
      <c r="B2383" s="88" t="s">
        <v>1502</v>
      </c>
      <c r="C2383" s="88" t="s">
        <v>1502</v>
      </c>
      <c r="D2383" s="449">
        <v>2019</v>
      </c>
      <c r="E2383" s="111" t="s">
        <v>1011</v>
      </c>
      <c r="F2383" s="450">
        <v>1</v>
      </c>
      <c r="G2383" s="451">
        <v>145</v>
      </c>
      <c r="H2383" s="452">
        <v>91.000864982640607</v>
      </c>
      <c r="I2383" s="131" t="s">
        <v>2767</v>
      </c>
      <c r="J2383" s="131"/>
      <c r="K2383" s="131"/>
      <c r="L2383" s="192">
        <v>1131</v>
      </c>
      <c r="M2383" s="211">
        <v>42943</v>
      </c>
    </row>
    <row r="2384" spans="1:22" s="192" customFormat="1" ht="19.5" customHeight="1" x14ac:dyDescent="0.25">
      <c r="A2384" s="362" t="s">
        <v>217</v>
      </c>
      <c r="B2384" s="88" t="s">
        <v>1510</v>
      </c>
      <c r="C2384" s="88" t="s">
        <v>1510</v>
      </c>
      <c r="D2384" s="449">
        <v>2019</v>
      </c>
      <c r="E2384" s="111" t="s">
        <v>1011</v>
      </c>
      <c r="F2384" s="450">
        <v>1</v>
      </c>
      <c r="G2384" s="451">
        <v>140</v>
      </c>
      <c r="H2384" s="452">
        <v>179.66603667017694</v>
      </c>
      <c r="I2384" s="131" t="s">
        <v>2768</v>
      </c>
      <c r="J2384" s="131"/>
      <c r="K2384" s="131"/>
      <c r="L2384" s="192">
        <v>2139</v>
      </c>
      <c r="M2384" s="211">
        <v>42727</v>
      </c>
    </row>
    <row r="2385" spans="1:22" s="192" customFormat="1" ht="18" customHeight="1" x14ac:dyDescent="0.25">
      <c r="A2385" s="362" t="s">
        <v>220</v>
      </c>
      <c r="B2385" s="88" t="s">
        <v>2769</v>
      </c>
      <c r="C2385" s="88" t="s">
        <v>2770</v>
      </c>
      <c r="D2385" s="449">
        <v>2019</v>
      </c>
      <c r="E2385" s="111" t="s">
        <v>1011</v>
      </c>
      <c r="F2385" s="450">
        <v>1</v>
      </c>
      <c r="G2385" s="451">
        <v>1000</v>
      </c>
      <c r="H2385" s="452">
        <v>656.47379000000001</v>
      </c>
      <c r="I2385" s="131" t="s">
        <v>2771</v>
      </c>
      <c r="J2385" s="131"/>
      <c r="K2385" s="131"/>
      <c r="L2385" s="192" t="s">
        <v>2772</v>
      </c>
      <c r="M2385" s="211">
        <v>42759</v>
      </c>
    </row>
    <row r="2386" spans="1:22" s="192" customFormat="1" ht="31.5" x14ac:dyDescent="0.25">
      <c r="A2386" s="362" t="s">
        <v>223</v>
      </c>
      <c r="B2386" s="88" t="s">
        <v>1029</v>
      </c>
      <c r="C2386" s="88" t="s">
        <v>1029</v>
      </c>
      <c r="D2386" s="449">
        <v>2019</v>
      </c>
      <c r="E2386" s="449" t="s">
        <v>988</v>
      </c>
      <c r="F2386" s="450">
        <v>1</v>
      </c>
      <c r="G2386" s="451">
        <v>230</v>
      </c>
      <c r="H2386" s="452">
        <v>733.12243999999998</v>
      </c>
      <c r="I2386" s="131" t="s">
        <v>2773</v>
      </c>
      <c r="J2386" s="131"/>
      <c r="K2386" s="131"/>
      <c r="L2386" s="192">
        <v>1936</v>
      </c>
      <c r="M2386" s="211">
        <v>43150</v>
      </c>
    </row>
    <row r="2387" spans="1:22" outlineLevel="1" x14ac:dyDescent="0.25">
      <c r="A2387" s="76" t="s">
        <v>2774</v>
      </c>
      <c r="B2387" s="234" t="s">
        <v>2747</v>
      </c>
      <c r="C2387" s="236"/>
      <c r="D2387" s="163"/>
      <c r="E2387" s="163"/>
      <c r="F2387" s="102"/>
      <c r="G2387" s="405"/>
      <c r="H2387" s="378"/>
      <c r="I2387" s="151"/>
      <c r="J2387" s="151"/>
      <c r="K2387" s="151"/>
      <c r="L2387" s="151"/>
    </row>
    <row r="2388" spans="1:22" outlineLevel="1" x14ac:dyDescent="0.25">
      <c r="A2388" s="76" t="s">
        <v>2775</v>
      </c>
      <c r="B2388" s="234" t="s">
        <v>2749</v>
      </c>
      <c r="C2388" s="236"/>
      <c r="D2388" s="163"/>
      <c r="E2388" s="163"/>
      <c r="F2388" s="102"/>
      <c r="G2388" s="405"/>
      <c r="H2388" s="378"/>
      <c r="I2388" s="151"/>
      <c r="J2388" s="151"/>
      <c r="K2388" s="151"/>
      <c r="L2388" s="151"/>
    </row>
    <row r="2389" spans="1:22" outlineLevel="1" x14ac:dyDescent="0.25">
      <c r="A2389" s="76" t="s">
        <v>2776</v>
      </c>
      <c r="B2389" s="234" t="s">
        <v>2751</v>
      </c>
      <c r="C2389" s="236"/>
      <c r="D2389" s="163"/>
      <c r="E2389" s="163"/>
      <c r="F2389" s="102"/>
      <c r="G2389" s="405"/>
      <c r="H2389" s="378"/>
      <c r="I2389" s="151"/>
      <c r="J2389" s="151"/>
      <c r="K2389" s="151"/>
      <c r="L2389" s="151"/>
    </row>
    <row r="2390" spans="1:22" outlineLevel="1" x14ac:dyDescent="0.25">
      <c r="A2390" s="85" t="s">
        <v>2777</v>
      </c>
      <c r="B2390" s="86" t="s">
        <v>2726</v>
      </c>
      <c r="C2390" s="236"/>
      <c r="D2390" s="163"/>
      <c r="E2390" s="163"/>
      <c r="F2390" s="102"/>
      <c r="G2390" s="405"/>
      <c r="H2390" s="378"/>
      <c r="I2390" s="151"/>
      <c r="J2390" s="151"/>
      <c r="K2390" s="151"/>
      <c r="L2390" s="151"/>
    </row>
    <row r="2391" spans="1:22" outlineLevel="1" x14ac:dyDescent="0.25">
      <c r="A2391" s="76" t="s">
        <v>2778</v>
      </c>
      <c r="B2391" s="234" t="s">
        <v>2745</v>
      </c>
      <c r="C2391" s="236"/>
      <c r="D2391" s="163"/>
      <c r="E2391" s="163"/>
      <c r="F2391" s="102"/>
      <c r="G2391" s="405"/>
      <c r="H2391" s="378"/>
      <c r="I2391" s="151"/>
      <c r="J2391" s="151"/>
      <c r="K2391" s="151"/>
      <c r="L2391" s="151"/>
    </row>
    <row r="2392" spans="1:22" outlineLevel="1" x14ac:dyDescent="0.25">
      <c r="A2392" s="76" t="s">
        <v>2779</v>
      </c>
      <c r="B2392" s="234" t="s">
        <v>2747</v>
      </c>
      <c r="C2392" s="236"/>
      <c r="D2392" s="163"/>
      <c r="E2392" s="163"/>
      <c r="F2392" s="102"/>
      <c r="G2392" s="405"/>
      <c r="H2392" s="378"/>
      <c r="I2392" s="151"/>
      <c r="J2392" s="151"/>
      <c r="K2392" s="151"/>
      <c r="L2392" s="151"/>
    </row>
    <row r="2393" spans="1:22" outlineLevel="1" x14ac:dyDescent="0.25">
      <c r="A2393" s="76" t="s">
        <v>2780</v>
      </c>
      <c r="B2393" s="87" t="s">
        <v>2749</v>
      </c>
      <c r="C2393" s="236"/>
      <c r="D2393" s="163"/>
      <c r="E2393" s="163"/>
      <c r="F2393" s="102"/>
      <c r="G2393" s="405"/>
      <c r="H2393" s="378"/>
      <c r="I2393" s="151"/>
      <c r="J2393" s="151"/>
      <c r="K2393" s="151"/>
      <c r="L2393" s="151"/>
    </row>
    <row r="2394" spans="1:22" ht="46.5" customHeight="1" outlineLevel="1" x14ac:dyDescent="0.25">
      <c r="A2394" s="362" t="s">
        <v>128</v>
      </c>
      <c r="B2394" s="136" t="s">
        <v>1146</v>
      </c>
      <c r="C2394" s="369" t="s">
        <v>1147</v>
      </c>
      <c r="D2394" s="163">
        <v>2020</v>
      </c>
      <c r="E2394" s="163" t="s">
        <v>1011</v>
      </c>
      <c r="F2394" s="378">
        <v>1</v>
      </c>
      <c r="G2394" s="162">
        <v>2094.5</v>
      </c>
      <c r="H2394" s="162">
        <v>8499.8469673500003</v>
      </c>
      <c r="I2394" s="81">
        <v>8499846.9673500005</v>
      </c>
      <c r="J2394" s="90">
        <v>1.51356</v>
      </c>
      <c r="K2394" s="90"/>
      <c r="L2394" s="90">
        <v>1.51356</v>
      </c>
      <c r="M2394" s="35">
        <v>0.8</v>
      </c>
      <c r="N2394" s="35" t="s">
        <v>2781</v>
      </c>
      <c r="O2394" s="239" t="s">
        <v>1149</v>
      </c>
      <c r="P2394" s="35" t="s">
        <v>1150</v>
      </c>
      <c r="R2394" s="35" t="s">
        <v>418</v>
      </c>
      <c r="S2394" s="35" t="s">
        <v>1151</v>
      </c>
      <c r="T2394" s="35" t="s">
        <v>1152</v>
      </c>
      <c r="U2394" s="35" t="s">
        <v>1153</v>
      </c>
      <c r="V2394" s="35" t="s">
        <v>1146</v>
      </c>
    </row>
    <row r="2395" spans="1:22" outlineLevel="1" x14ac:dyDescent="0.25">
      <c r="A2395" s="76" t="s">
        <v>2782</v>
      </c>
      <c r="B2395" s="234" t="s">
        <v>2751</v>
      </c>
      <c r="C2395" s="236"/>
      <c r="D2395" s="163"/>
      <c r="E2395" s="163"/>
      <c r="F2395" s="102"/>
      <c r="G2395" s="405"/>
      <c r="H2395" s="378"/>
      <c r="I2395" s="151"/>
      <c r="J2395" s="151"/>
      <c r="K2395" s="151"/>
      <c r="L2395" s="151"/>
    </row>
    <row r="2396" spans="1:22" x14ac:dyDescent="0.25">
      <c r="A2396" s="240" t="s">
        <v>2783</v>
      </c>
      <c r="B2396" s="241" t="s">
        <v>2784</v>
      </c>
      <c r="C2396" s="241"/>
      <c r="D2396" s="388"/>
      <c r="E2396" s="388"/>
      <c r="F2396" s="402"/>
      <c r="G2396" s="433"/>
      <c r="H2396" s="433"/>
      <c r="I2396" s="243"/>
      <c r="J2396" s="243"/>
      <c r="K2396" s="243"/>
      <c r="L2396" s="243"/>
    </row>
    <row r="2397" spans="1:22" outlineLevel="1" x14ac:dyDescent="0.25">
      <c r="A2397" s="76" t="s">
        <v>2785</v>
      </c>
      <c r="B2397" s="207" t="s">
        <v>2718</v>
      </c>
      <c r="C2397" s="236"/>
      <c r="D2397" s="163"/>
      <c r="E2397" s="163"/>
      <c r="F2397" s="102"/>
      <c r="G2397" s="405"/>
      <c r="H2397" s="378"/>
      <c r="I2397" s="151"/>
      <c r="J2397" s="151"/>
      <c r="K2397" s="151"/>
      <c r="L2397" s="151"/>
    </row>
    <row r="2398" spans="1:22" hidden="1" outlineLevel="1" x14ac:dyDescent="0.25">
      <c r="A2398" s="76" t="s">
        <v>2786</v>
      </c>
      <c r="B2398" s="234" t="s">
        <v>2745</v>
      </c>
      <c r="C2398" s="236"/>
      <c r="D2398" s="163"/>
      <c r="E2398" s="163"/>
      <c r="F2398" s="102"/>
      <c r="G2398" s="405"/>
      <c r="H2398" s="378"/>
      <c r="I2398" s="151"/>
      <c r="J2398" s="151"/>
      <c r="K2398" s="151"/>
      <c r="L2398" s="151"/>
    </row>
    <row r="2399" spans="1:22" hidden="1" outlineLevel="1" x14ac:dyDescent="0.25">
      <c r="A2399" s="76" t="s">
        <v>2787</v>
      </c>
      <c r="B2399" s="234" t="s">
        <v>2747</v>
      </c>
      <c r="C2399" s="236"/>
      <c r="D2399" s="163"/>
      <c r="E2399" s="163"/>
      <c r="F2399" s="102"/>
      <c r="G2399" s="405"/>
      <c r="H2399" s="378"/>
      <c r="I2399" s="151"/>
      <c r="J2399" s="151"/>
      <c r="K2399" s="151"/>
      <c r="L2399" s="151"/>
    </row>
    <row r="2400" spans="1:22" hidden="1" outlineLevel="1" x14ac:dyDescent="0.25">
      <c r="A2400" s="76" t="s">
        <v>2788</v>
      </c>
      <c r="B2400" s="234" t="s">
        <v>2749</v>
      </c>
      <c r="C2400" s="236"/>
      <c r="D2400" s="163"/>
      <c r="E2400" s="163"/>
      <c r="F2400" s="102"/>
      <c r="G2400" s="405"/>
      <c r="H2400" s="378"/>
      <c r="I2400" s="151"/>
      <c r="J2400" s="151"/>
      <c r="K2400" s="151"/>
      <c r="L2400" s="151"/>
    </row>
    <row r="2401" spans="1:12" hidden="1" outlineLevel="1" x14ac:dyDescent="0.25">
      <c r="A2401" s="76" t="s">
        <v>2789</v>
      </c>
      <c r="B2401" s="234" t="s">
        <v>2751</v>
      </c>
      <c r="C2401" s="236"/>
      <c r="D2401" s="163"/>
      <c r="E2401" s="163"/>
      <c r="F2401" s="102"/>
      <c r="G2401" s="405"/>
      <c r="H2401" s="378"/>
      <c r="I2401" s="151"/>
      <c r="J2401" s="151"/>
      <c r="K2401" s="151"/>
      <c r="L2401" s="151"/>
    </row>
    <row r="2402" spans="1:12" outlineLevel="1" x14ac:dyDescent="0.25">
      <c r="A2402" s="76" t="s">
        <v>2790</v>
      </c>
      <c r="B2402" s="207" t="s">
        <v>2720</v>
      </c>
      <c r="C2402" s="236"/>
      <c r="D2402" s="163"/>
      <c r="E2402" s="163"/>
      <c r="F2402" s="102"/>
      <c r="G2402" s="405"/>
      <c r="H2402" s="378"/>
      <c r="I2402" s="151"/>
      <c r="J2402" s="151"/>
      <c r="K2402" s="151"/>
      <c r="L2402" s="151"/>
    </row>
    <row r="2403" spans="1:12" hidden="1" outlineLevel="1" x14ac:dyDescent="0.25">
      <c r="A2403" s="76" t="s">
        <v>2791</v>
      </c>
      <c r="B2403" s="234" t="s">
        <v>2745</v>
      </c>
      <c r="C2403" s="236"/>
      <c r="D2403" s="163"/>
      <c r="E2403" s="163"/>
      <c r="F2403" s="102"/>
      <c r="G2403" s="405"/>
      <c r="H2403" s="378"/>
      <c r="I2403" s="151"/>
      <c r="J2403" s="151"/>
      <c r="K2403" s="151"/>
      <c r="L2403" s="151"/>
    </row>
    <row r="2404" spans="1:12" hidden="1" outlineLevel="1" x14ac:dyDescent="0.25">
      <c r="A2404" s="76" t="s">
        <v>2792</v>
      </c>
      <c r="B2404" s="234" t="s">
        <v>2747</v>
      </c>
      <c r="C2404" s="236"/>
      <c r="D2404" s="163"/>
      <c r="E2404" s="163"/>
      <c r="F2404" s="102"/>
      <c r="G2404" s="405"/>
      <c r="H2404" s="378"/>
      <c r="I2404" s="151"/>
      <c r="J2404" s="151"/>
      <c r="K2404" s="151"/>
      <c r="L2404" s="151"/>
    </row>
    <row r="2405" spans="1:12" hidden="1" outlineLevel="1" x14ac:dyDescent="0.25">
      <c r="A2405" s="76" t="s">
        <v>2793</v>
      </c>
      <c r="B2405" s="234" t="s">
        <v>2749</v>
      </c>
      <c r="C2405" s="236"/>
      <c r="D2405" s="163"/>
      <c r="E2405" s="163"/>
      <c r="F2405" s="102"/>
      <c r="G2405" s="405"/>
      <c r="H2405" s="378"/>
      <c r="I2405" s="151"/>
      <c r="J2405" s="151"/>
      <c r="K2405" s="151"/>
      <c r="L2405" s="151"/>
    </row>
    <row r="2406" spans="1:12" hidden="1" outlineLevel="1" x14ac:dyDescent="0.25">
      <c r="A2406" s="76" t="s">
        <v>2794</v>
      </c>
      <c r="B2406" s="234" t="s">
        <v>2751</v>
      </c>
      <c r="C2406" s="236"/>
      <c r="D2406" s="163"/>
      <c r="E2406" s="163"/>
      <c r="F2406" s="102"/>
      <c r="G2406" s="405"/>
      <c r="H2406" s="378"/>
      <c r="I2406" s="151"/>
      <c r="J2406" s="151"/>
      <c r="K2406" s="151"/>
      <c r="L2406" s="151"/>
    </row>
    <row r="2407" spans="1:12" outlineLevel="1" x14ac:dyDescent="0.25">
      <c r="A2407" s="76" t="s">
        <v>2795</v>
      </c>
      <c r="B2407" s="207" t="s">
        <v>2722</v>
      </c>
      <c r="C2407" s="236"/>
      <c r="D2407" s="163"/>
      <c r="E2407" s="163"/>
      <c r="F2407" s="102"/>
      <c r="G2407" s="405"/>
      <c r="H2407" s="378"/>
      <c r="I2407" s="151"/>
      <c r="J2407" s="151"/>
      <c r="K2407" s="151"/>
      <c r="L2407" s="151"/>
    </row>
    <row r="2408" spans="1:12" hidden="1" outlineLevel="1" x14ac:dyDescent="0.25">
      <c r="A2408" s="76" t="s">
        <v>2796</v>
      </c>
      <c r="B2408" s="234" t="s">
        <v>2745</v>
      </c>
      <c r="C2408" s="236"/>
      <c r="D2408" s="163"/>
      <c r="E2408" s="163"/>
      <c r="F2408" s="102"/>
      <c r="G2408" s="405"/>
      <c r="H2408" s="378"/>
      <c r="I2408" s="151"/>
      <c r="J2408" s="151"/>
      <c r="K2408" s="151"/>
      <c r="L2408" s="151"/>
    </row>
    <row r="2409" spans="1:12" hidden="1" outlineLevel="1" x14ac:dyDescent="0.25">
      <c r="A2409" s="76" t="s">
        <v>2797</v>
      </c>
      <c r="B2409" s="234" t="s">
        <v>2747</v>
      </c>
      <c r="C2409" s="236"/>
      <c r="D2409" s="163"/>
      <c r="E2409" s="163"/>
      <c r="F2409" s="102"/>
      <c r="G2409" s="405"/>
      <c r="H2409" s="378"/>
      <c r="I2409" s="151"/>
      <c r="J2409" s="151"/>
      <c r="K2409" s="151"/>
      <c r="L2409" s="151"/>
    </row>
    <row r="2410" spans="1:12" hidden="1" outlineLevel="1" x14ac:dyDescent="0.25">
      <c r="A2410" s="76" t="s">
        <v>2798</v>
      </c>
      <c r="B2410" s="234" t="s">
        <v>2749</v>
      </c>
      <c r="C2410" s="236"/>
      <c r="D2410" s="163"/>
      <c r="E2410" s="163"/>
      <c r="F2410" s="102"/>
      <c r="G2410" s="405"/>
      <c r="H2410" s="378"/>
      <c r="I2410" s="151"/>
      <c r="J2410" s="151"/>
      <c r="K2410" s="151"/>
      <c r="L2410" s="151"/>
    </row>
    <row r="2411" spans="1:12" hidden="1" outlineLevel="1" x14ac:dyDescent="0.25">
      <c r="A2411" s="76" t="s">
        <v>2799</v>
      </c>
      <c r="B2411" s="234" t="s">
        <v>2751</v>
      </c>
      <c r="C2411" s="236"/>
      <c r="D2411" s="163"/>
      <c r="E2411" s="163"/>
      <c r="F2411" s="102"/>
      <c r="G2411" s="405"/>
      <c r="H2411" s="378"/>
      <c r="I2411" s="151"/>
      <c r="J2411" s="151"/>
      <c r="K2411" s="151"/>
      <c r="L2411" s="151"/>
    </row>
    <row r="2412" spans="1:12" outlineLevel="1" x14ac:dyDescent="0.25">
      <c r="A2412" s="76" t="s">
        <v>2800</v>
      </c>
      <c r="B2412" s="207" t="s">
        <v>2724</v>
      </c>
      <c r="C2412" s="236"/>
      <c r="D2412" s="163"/>
      <c r="E2412" s="163"/>
      <c r="F2412" s="102"/>
      <c r="G2412" s="405"/>
      <c r="H2412" s="378"/>
      <c r="I2412" s="151"/>
      <c r="J2412" s="151"/>
      <c r="K2412" s="151"/>
      <c r="L2412" s="151"/>
    </row>
    <row r="2413" spans="1:12" hidden="1" outlineLevel="1" x14ac:dyDescent="0.25">
      <c r="A2413" s="76" t="s">
        <v>2801</v>
      </c>
      <c r="B2413" s="234" t="s">
        <v>2745</v>
      </c>
      <c r="C2413" s="236"/>
      <c r="D2413" s="163"/>
      <c r="E2413" s="163"/>
      <c r="F2413" s="102"/>
      <c r="G2413" s="405"/>
      <c r="H2413" s="378"/>
      <c r="I2413" s="151"/>
      <c r="J2413" s="151"/>
      <c r="K2413" s="151"/>
      <c r="L2413" s="151"/>
    </row>
    <row r="2414" spans="1:12" hidden="1" outlineLevel="1" x14ac:dyDescent="0.25">
      <c r="A2414" s="76" t="s">
        <v>2802</v>
      </c>
      <c r="B2414" s="234" t="s">
        <v>2747</v>
      </c>
      <c r="C2414" s="236"/>
      <c r="D2414" s="163"/>
      <c r="E2414" s="163"/>
      <c r="F2414" s="102"/>
      <c r="G2414" s="405"/>
      <c r="H2414" s="378"/>
      <c r="I2414" s="151"/>
      <c r="J2414" s="151"/>
      <c r="K2414" s="151"/>
      <c r="L2414" s="151"/>
    </row>
    <row r="2415" spans="1:12" hidden="1" outlineLevel="1" x14ac:dyDescent="0.25">
      <c r="A2415" s="76" t="s">
        <v>2803</v>
      </c>
      <c r="B2415" s="234" t="s">
        <v>2749</v>
      </c>
      <c r="C2415" s="236"/>
      <c r="D2415" s="163"/>
      <c r="E2415" s="163"/>
      <c r="F2415" s="102"/>
      <c r="G2415" s="405"/>
      <c r="H2415" s="378"/>
      <c r="I2415" s="151"/>
      <c r="J2415" s="151"/>
      <c r="K2415" s="151"/>
      <c r="L2415" s="151"/>
    </row>
    <row r="2416" spans="1:12" hidden="1" outlineLevel="1" x14ac:dyDescent="0.25">
      <c r="A2416" s="76" t="s">
        <v>2804</v>
      </c>
      <c r="B2416" s="234" t="s">
        <v>2751</v>
      </c>
      <c r="C2416" s="236"/>
      <c r="D2416" s="163"/>
      <c r="E2416" s="163"/>
      <c r="F2416" s="102"/>
      <c r="G2416" s="405"/>
      <c r="H2416" s="378"/>
      <c r="I2416" s="151"/>
      <c r="J2416" s="151"/>
      <c r="K2416" s="151"/>
      <c r="L2416" s="151"/>
    </row>
    <row r="2417" spans="1:12" outlineLevel="1" x14ac:dyDescent="0.25">
      <c r="A2417" s="76" t="s">
        <v>2805</v>
      </c>
      <c r="B2417" s="207" t="s">
        <v>2726</v>
      </c>
      <c r="C2417" s="236"/>
      <c r="D2417" s="163"/>
      <c r="E2417" s="163"/>
      <c r="F2417" s="102"/>
      <c r="G2417" s="405"/>
      <c r="H2417" s="378"/>
      <c r="I2417" s="151"/>
      <c r="J2417" s="151"/>
      <c r="K2417" s="151"/>
      <c r="L2417" s="151"/>
    </row>
    <row r="2418" spans="1:12" hidden="1" outlineLevel="1" x14ac:dyDescent="0.25">
      <c r="A2418" s="76" t="s">
        <v>2806</v>
      </c>
      <c r="B2418" s="234" t="s">
        <v>2745</v>
      </c>
      <c r="C2418" s="236"/>
      <c r="D2418" s="163"/>
      <c r="E2418" s="163"/>
      <c r="F2418" s="102"/>
      <c r="G2418" s="405"/>
      <c r="H2418" s="378"/>
      <c r="I2418" s="151"/>
      <c r="J2418" s="151"/>
      <c r="K2418" s="151"/>
      <c r="L2418" s="151"/>
    </row>
    <row r="2419" spans="1:12" hidden="1" outlineLevel="1" x14ac:dyDescent="0.25">
      <c r="A2419" s="76" t="s">
        <v>2807</v>
      </c>
      <c r="B2419" s="234" t="s">
        <v>2747</v>
      </c>
      <c r="C2419" s="236"/>
      <c r="D2419" s="163"/>
      <c r="E2419" s="163"/>
      <c r="F2419" s="102"/>
      <c r="G2419" s="405"/>
      <c r="H2419" s="378"/>
      <c r="I2419" s="151"/>
      <c r="J2419" s="151"/>
      <c r="K2419" s="151"/>
      <c r="L2419" s="151"/>
    </row>
    <row r="2420" spans="1:12" hidden="1" outlineLevel="1" x14ac:dyDescent="0.25">
      <c r="A2420" s="76" t="s">
        <v>2808</v>
      </c>
      <c r="B2420" s="234" t="s">
        <v>2749</v>
      </c>
      <c r="C2420" s="236"/>
      <c r="D2420" s="163"/>
      <c r="E2420" s="163"/>
      <c r="F2420" s="102"/>
      <c r="G2420" s="405"/>
      <c r="H2420" s="378"/>
      <c r="I2420" s="151"/>
      <c r="J2420" s="151"/>
      <c r="K2420" s="151"/>
      <c r="L2420" s="151"/>
    </row>
    <row r="2421" spans="1:12" hidden="1" outlineLevel="1" x14ac:dyDescent="0.25">
      <c r="A2421" s="76" t="s">
        <v>2809</v>
      </c>
      <c r="B2421" s="234" t="s">
        <v>2751</v>
      </c>
      <c r="C2421" s="236"/>
      <c r="D2421" s="163"/>
      <c r="E2421" s="163"/>
      <c r="F2421" s="102"/>
      <c r="G2421" s="405"/>
      <c r="H2421" s="378"/>
      <c r="I2421" s="151"/>
      <c r="J2421" s="151"/>
      <c r="K2421" s="151"/>
      <c r="L2421" s="151"/>
    </row>
    <row r="2422" spans="1:12" collapsed="1" x14ac:dyDescent="0.25">
      <c r="A2422" s="54" t="s">
        <v>2810</v>
      </c>
      <c r="B2422" s="55" t="s">
        <v>2811</v>
      </c>
      <c r="C2422" s="55"/>
      <c r="D2422" s="385"/>
      <c r="E2422" s="385"/>
      <c r="F2422" s="393"/>
      <c r="G2422" s="380"/>
      <c r="H2422" s="380"/>
      <c r="I2422" s="58"/>
      <c r="J2422" s="58"/>
      <c r="K2422" s="58"/>
      <c r="L2422" s="58"/>
    </row>
    <row r="2423" spans="1:12" outlineLevel="1" x14ac:dyDescent="0.25">
      <c r="A2423" s="76" t="s">
        <v>2812</v>
      </c>
      <c r="B2423" s="207" t="s">
        <v>2718</v>
      </c>
      <c r="C2423" s="236"/>
      <c r="D2423" s="163"/>
      <c r="E2423" s="163"/>
      <c r="F2423" s="102"/>
      <c r="G2423" s="405"/>
      <c r="H2423" s="378"/>
      <c r="I2423" s="151"/>
      <c r="J2423" s="151"/>
      <c r="K2423" s="151"/>
      <c r="L2423" s="151"/>
    </row>
    <row r="2424" spans="1:12" hidden="1" outlineLevel="1" x14ac:dyDescent="0.25">
      <c r="A2424" s="76" t="s">
        <v>2813</v>
      </c>
      <c r="B2424" s="234" t="s">
        <v>2745</v>
      </c>
      <c r="C2424" s="236"/>
      <c r="D2424" s="163"/>
      <c r="E2424" s="163"/>
      <c r="F2424" s="102"/>
      <c r="G2424" s="405"/>
      <c r="H2424" s="378"/>
      <c r="I2424" s="151"/>
      <c r="J2424" s="151"/>
      <c r="K2424" s="151"/>
      <c r="L2424" s="151"/>
    </row>
    <row r="2425" spans="1:12" hidden="1" outlineLevel="1" x14ac:dyDescent="0.25">
      <c r="A2425" s="76" t="s">
        <v>2814</v>
      </c>
      <c r="B2425" s="234" t="s">
        <v>2747</v>
      </c>
      <c r="C2425" s="236"/>
      <c r="D2425" s="163"/>
      <c r="E2425" s="163"/>
      <c r="F2425" s="102"/>
      <c r="G2425" s="405"/>
      <c r="H2425" s="378"/>
      <c r="I2425" s="151"/>
      <c r="J2425" s="151"/>
      <c r="K2425" s="151"/>
      <c r="L2425" s="151"/>
    </row>
    <row r="2426" spans="1:12" hidden="1" outlineLevel="1" x14ac:dyDescent="0.25">
      <c r="A2426" s="76" t="s">
        <v>2815</v>
      </c>
      <c r="B2426" s="234" t="s">
        <v>2749</v>
      </c>
      <c r="C2426" s="236"/>
      <c r="D2426" s="163"/>
      <c r="E2426" s="163"/>
      <c r="F2426" s="102"/>
      <c r="G2426" s="405"/>
      <c r="H2426" s="378"/>
      <c r="I2426" s="151"/>
      <c r="J2426" s="151"/>
      <c r="K2426" s="151"/>
      <c r="L2426" s="151"/>
    </row>
    <row r="2427" spans="1:12" hidden="1" outlineLevel="1" x14ac:dyDescent="0.25">
      <c r="A2427" s="76" t="s">
        <v>2816</v>
      </c>
      <c r="B2427" s="234" t="s">
        <v>2751</v>
      </c>
      <c r="C2427" s="236"/>
      <c r="D2427" s="163"/>
      <c r="E2427" s="163"/>
      <c r="F2427" s="102"/>
      <c r="G2427" s="405"/>
      <c r="H2427" s="378"/>
      <c r="I2427" s="151"/>
      <c r="J2427" s="151"/>
      <c r="K2427" s="151"/>
      <c r="L2427" s="151"/>
    </row>
    <row r="2428" spans="1:12" outlineLevel="1" x14ac:dyDescent="0.25">
      <c r="A2428" s="76" t="s">
        <v>2817</v>
      </c>
      <c r="B2428" s="207" t="s">
        <v>2720</v>
      </c>
      <c r="C2428" s="236"/>
      <c r="D2428" s="163"/>
      <c r="E2428" s="163"/>
      <c r="F2428" s="102"/>
      <c r="G2428" s="405"/>
      <c r="H2428" s="378"/>
      <c r="I2428" s="151"/>
      <c r="J2428" s="151"/>
      <c r="K2428" s="151"/>
      <c r="L2428" s="151"/>
    </row>
    <row r="2429" spans="1:12" hidden="1" outlineLevel="1" x14ac:dyDescent="0.25">
      <c r="A2429" s="76" t="s">
        <v>2818</v>
      </c>
      <c r="B2429" s="234" t="s">
        <v>2745</v>
      </c>
      <c r="C2429" s="236"/>
      <c r="D2429" s="163"/>
      <c r="E2429" s="163"/>
      <c r="F2429" s="102"/>
      <c r="G2429" s="405"/>
      <c r="H2429" s="378"/>
      <c r="I2429" s="151"/>
      <c r="J2429" s="151"/>
      <c r="K2429" s="151"/>
      <c r="L2429" s="151"/>
    </row>
    <row r="2430" spans="1:12" hidden="1" outlineLevel="1" x14ac:dyDescent="0.25">
      <c r="A2430" s="76" t="s">
        <v>2819</v>
      </c>
      <c r="B2430" s="234" t="s">
        <v>2747</v>
      </c>
      <c r="C2430" s="236"/>
      <c r="D2430" s="163"/>
      <c r="E2430" s="163"/>
      <c r="F2430" s="102"/>
      <c r="G2430" s="405"/>
      <c r="H2430" s="378"/>
      <c r="I2430" s="151"/>
      <c r="J2430" s="151"/>
      <c r="K2430" s="151"/>
      <c r="L2430" s="151"/>
    </row>
    <row r="2431" spans="1:12" hidden="1" outlineLevel="1" x14ac:dyDescent="0.25">
      <c r="A2431" s="76" t="s">
        <v>2820</v>
      </c>
      <c r="B2431" s="234" t="s">
        <v>2749</v>
      </c>
      <c r="C2431" s="236"/>
      <c r="D2431" s="163"/>
      <c r="E2431" s="163"/>
      <c r="F2431" s="102"/>
      <c r="G2431" s="405"/>
      <c r="H2431" s="378"/>
      <c r="I2431" s="151"/>
      <c r="J2431" s="151"/>
      <c r="K2431" s="151"/>
      <c r="L2431" s="151"/>
    </row>
    <row r="2432" spans="1:12" hidden="1" outlineLevel="1" x14ac:dyDescent="0.25">
      <c r="A2432" s="76" t="s">
        <v>2821</v>
      </c>
      <c r="B2432" s="234" t="s">
        <v>2751</v>
      </c>
      <c r="C2432" s="236"/>
      <c r="D2432" s="163"/>
      <c r="E2432" s="163"/>
      <c r="F2432" s="102"/>
      <c r="G2432" s="405"/>
      <c r="H2432" s="378"/>
      <c r="I2432" s="151"/>
      <c r="J2432" s="151"/>
      <c r="K2432" s="151"/>
      <c r="L2432" s="151"/>
    </row>
    <row r="2433" spans="1:12" outlineLevel="1" x14ac:dyDescent="0.25">
      <c r="A2433" s="76" t="s">
        <v>2822</v>
      </c>
      <c r="B2433" s="207" t="s">
        <v>2722</v>
      </c>
      <c r="C2433" s="236"/>
      <c r="D2433" s="163"/>
      <c r="E2433" s="163"/>
      <c r="F2433" s="102"/>
      <c r="G2433" s="405"/>
      <c r="H2433" s="378"/>
      <c r="I2433" s="151"/>
      <c r="J2433" s="151"/>
      <c r="K2433" s="151"/>
      <c r="L2433" s="151"/>
    </row>
    <row r="2434" spans="1:12" hidden="1" outlineLevel="1" x14ac:dyDescent="0.25">
      <c r="A2434" s="76" t="s">
        <v>2823</v>
      </c>
      <c r="B2434" s="234" t="s">
        <v>2745</v>
      </c>
      <c r="C2434" s="236"/>
      <c r="D2434" s="163"/>
      <c r="E2434" s="163"/>
      <c r="F2434" s="102"/>
      <c r="G2434" s="405"/>
      <c r="H2434" s="378"/>
      <c r="I2434" s="151"/>
      <c r="J2434" s="151"/>
      <c r="K2434" s="151"/>
      <c r="L2434" s="151"/>
    </row>
    <row r="2435" spans="1:12" hidden="1" outlineLevel="1" x14ac:dyDescent="0.25">
      <c r="A2435" s="76" t="s">
        <v>2824</v>
      </c>
      <c r="B2435" s="234" t="s">
        <v>2747</v>
      </c>
      <c r="C2435" s="236"/>
      <c r="D2435" s="163"/>
      <c r="E2435" s="163"/>
      <c r="F2435" s="102"/>
      <c r="G2435" s="405"/>
      <c r="H2435" s="378"/>
      <c r="I2435" s="151"/>
      <c r="J2435" s="151"/>
      <c r="K2435" s="151"/>
      <c r="L2435" s="151"/>
    </row>
    <row r="2436" spans="1:12" hidden="1" outlineLevel="1" x14ac:dyDescent="0.25">
      <c r="A2436" s="76" t="s">
        <v>2825</v>
      </c>
      <c r="B2436" s="234" t="s">
        <v>2749</v>
      </c>
      <c r="C2436" s="236"/>
      <c r="D2436" s="163"/>
      <c r="E2436" s="163"/>
      <c r="F2436" s="102"/>
      <c r="G2436" s="405"/>
      <c r="H2436" s="378"/>
      <c r="I2436" s="151"/>
      <c r="J2436" s="151"/>
      <c r="K2436" s="151"/>
      <c r="L2436" s="151"/>
    </row>
    <row r="2437" spans="1:12" hidden="1" outlineLevel="1" x14ac:dyDescent="0.25">
      <c r="A2437" s="76" t="s">
        <v>2826</v>
      </c>
      <c r="B2437" s="234" t="s">
        <v>2751</v>
      </c>
      <c r="C2437" s="236"/>
      <c r="D2437" s="163"/>
      <c r="E2437" s="163"/>
      <c r="F2437" s="102"/>
      <c r="G2437" s="405"/>
      <c r="H2437" s="378"/>
      <c r="I2437" s="151"/>
      <c r="J2437" s="151"/>
      <c r="K2437" s="151"/>
      <c r="L2437" s="151"/>
    </row>
    <row r="2438" spans="1:12" outlineLevel="1" x14ac:dyDescent="0.25">
      <c r="A2438" s="76" t="s">
        <v>2827</v>
      </c>
      <c r="B2438" s="207" t="s">
        <v>2724</v>
      </c>
      <c r="C2438" s="236"/>
      <c r="D2438" s="163"/>
      <c r="E2438" s="163"/>
      <c r="F2438" s="102"/>
      <c r="G2438" s="405"/>
      <c r="H2438" s="378"/>
      <c r="I2438" s="151"/>
      <c r="J2438" s="151"/>
      <c r="K2438" s="151"/>
      <c r="L2438" s="151"/>
    </row>
    <row r="2439" spans="1:12" hidden="1" outlineLevel="1" x14ac:dyDescent="0.25">
      <c r="A2439" s="76" t="s">
        <v>2828</v>
      </c>
      <c r="B2439" s="234" t="s">
        <v>2745</v>
      </c>
      <c r="C2439" s="236"/>
      <c r="D2439" s="163"/>
      <c r="E2439" s="163"/>
      <c r="F2439" s="102"/>
      <c r="G2439" s="405"/>
      <c r="H2439" s="378"/>
      <c r="I2439" s="151"/>
      <c r="J2439" s="151"/>
      <c r="K2439" s="151"/>
      <c r="L2439" s="151"/>
    </row>
    <row r="2440" spans="1:12" hidden="1" outlineLevel="1" x14ac:dyDescent="0.25">
      <c r="A2440" s="76" t="s">
        <v>2829</v>
      </c>
      <c r="B2440" s="234" t="s">
        <v>2747</v>
      </c>
      <c r="C2440" s="236"/>
      <c r="D2440" s="163"/>
      <c r="E2440" s="163"/>
      <c r="F2440" s="102"/>
      <c r="G2440" s="405"/>
      <c r="H2440" s="378"/>
      <c r="I2440" s="151"/>
      <c r="J2440" s="151"/>
      <c r="K2440" s="151"/>
      <c r="L2440" s="151"/>
    </row>
    <row r="2441" spans="1:12" hidden="1" outlineLevel="1" x14ac:dyDescent="0.25">
      <c r="A2441" s="76" t="s">
        <v>2830</v>
      </c>
      <c r="B2441" s="234" t="s">
        <v>2749</v>
      </c>
      <c r="C2441" s="236"/>
      <c r="D2441" s="163"/>
      <c r="E2441" s="163"/>
      <c r="F2441" s="102"/>
      <c r="G2441" s="405"/>
      <c r="H2441" s="378"/>
      <c r="I2441" s="151"/>
      <c r="J2441" s="151"/>
      <c r="K2441" s="151"/>
      <c r="L2441" s="151"/>
    </row>
    <row r="2442" spans="1:12" hidden="1" outlineLevel="1" x14ac:dyDescent="0.25">
      <c r="A2442" s="76" t="s">
        <v>2831</v>
      </c>
      <c r="B2442" s="234" t="s">
        <v>2751</v>
      </c>
      <c r="C2442" s="236"/>
      <c r="D2442" s="163"/>
      <c r="E2442" s="163"/>
      <c r="F2442" s="102"/>
      <c r="G2442" s="405"/>
      <c r="H2442" s="378"/>
      <c r="I2442" s="151"/>
      <c r="J2442" s="151"/>
      <c r="K2442" s="151"/>
      <c r="L2442" s="151"/>
    </row>
    <row r="2443" spans="1:12" outlineLevel="1" x14ac:dyDescent="0.25">
      <c r="A2443" s="76" t="s">
        <v>2832</v>
      </c>
      <c r="B2443" s="207" t="s">
        <v>2726</v>
      </c>
      <c r="C2443" s="236"/>
      <c r="D2443" s="163"/>
      <c r="E2443" s="163"/>
      <c r="F2443" s="102"/>
      <c r="G2443" s="405"/>
      <c r="H2443" s="378"/>
      <c r="I2443" s="151"/>
      <c r="J2443" s="151"/>
      <c r="K2443" s="151"/>
      <c r="L2443" s="151"/>
    </row>
    <row r="2444" spans="1:12" hidden="1" outlineLevel="1" x14ac:dyDescent="0.25">
      <c r="A2444" s="76" t="s">
        <v>2833</v>
      </c>
      <c r="B2444" s="234" t="s">
        <v>2745</v>
      </c>
      <c r="C2444" s="236"/>
      <c r="D2444" s="163"/>
      <c r="E2444" s="163"/>
      <c r="F2444" s="102"/>
      <c r="G2444" s="405"/>
      <c r="H2444" s="378"/>
      <c r="I2444" s="151"/>
      <c r="J2444" s="151"/>
      <c r="K2444" s="151"/>
      <c r="L2444" s="151"/>
    </row>
    <row r="2445" spans="1:12" hidden="1" outlineLevel="1" x14ac:dyDescent="0.25">
      <c r="A2445" s="76" t="s">
        <v>2834</v>
      </c>
      <c r="B2445" s="234" t="s">
        <v>2747</v>
      </c>
      <c r="C2445" s="236"/>
      <c r="D2445" s="163"/>
      <c r="E2445" s="163"/>
      <c r="F2445" s="102"/>
      <c r="G2445" s="405"/>
      <c r="H2445" s="378"/>
      <c r="I2445" s="151"/>
      <c r="J2445" s="151"/>
      <c r="K2445" s="151"/>
      <c r="L2445" s="151"/>
    </row>
    <row r="2446" spans="1:12" hidden="1" outlineLevel="1" x14ac:dyDescent="0.25">
      <c r="A2446" s="76" t="s">
        <v>2835</v>
      </c>
      <c r="B2446" s="234" t="s">
        <v>2749</v>
      </c>
      <c r="C2446" s="236"/>
      <c r="D2446" s="163"/>
      <c r="E2446" s="163"/>
      <c r="F2446" s="102"/>
      <c r="G2446" s="405"/>
      <c r="H2446" s="378"/>
      <c r="I2446" s="151"/>
      <c r="J2446" s="151"/>
      <c r="K2446" s="151"/>
      <c r="L2446" s="151"/>
    </row>
    <row r="2447" spans="1:12" hidden="1" outlineLevel="1" x14ac:dyDescent="0.25">
      <c r="A2447" s="76" t="s">
        <v>2836</v>
      </c>
      <c r="B2447" s="234" t="s">
        <v>2751</v>
      </c>
      <c r="C2447" s="236"/>
      <c r="D2447" s="163"/>
      <c r="E2447" s="163"/>
      <c r="F2447" s="102"/>
      <c r="G2447" s="405"/>
      <c r="H2447" s="378"/>
      <c r="I2447" s="151"/>
      <c r="J2447" s="151"/>
      <c r="K2447" s="151"/>
      <c r="L2447" s="151"/>
    </row>
    <row r="2448" spans="1:12" ht="31.5" collapsed="1" x14ac:dyDescent="0.25">
      <c r="A2448" s="244"/>
      <c r="B2448" s="245" t="s">
        <v>2837</v>
      </c>
      <c r="C2448" s="50"/>
      <c r="D2448" s="384"/>
      <c r="E2448" s="384"/>
      <c r="F2448" s="392"/>
      <c r="G2448" s="379"/>
      <c r="H2448" s="379"/>
      <c r="I2448" s="52"/>
      <c r="J2448" s="52"/>
      <c r="K2448" s="52"/>
      <c r="L2448" s="52"/>
    </row>
    <row r="2449" spans="1:22" ht="31.5" x14ac:dyDescent="0.25">
      <c r="A2449" s="240" t="s">
        <v>41</v>
      </c>
      <c r="B2449" s="237" t="s">
        <v>2838</v>
      </c>
      <c r="C2449" s="55"/>
      <c r="D2449" s="385"/>
      <c r="E2449" s="385"/>
      <c r="F2449" s="393"/>
      <c r="G2449" s="380"/>
      <c r="H2449" s="380"/>
      <c r="I2449" s="58"/>
      <c r="J2449" s="58"/>
      <c r="K2449" s="58"/>
      <c r="L2449" s="58"/>
    </row>
    <row r="2450" spans="1:22" x14ac:dyDescent="0.25">
      <c r="A2450" s="61" t="s">
        <v>2839</v>
      </c>
      <c r="B2450" s="198" t="s">
        <v>2840</v>
      </c>
      <c r="C2450" s="63"/>
      <c r="D2450" s="383"/>
      <c r="E2450" s="383"/>
      <c r="F2450" s="394"/>
      <c r="G2450" s="416"/>
      <c r="H2450" s="394"/>
      <c r="I2450" s="66"/>
      <c r="J2450" s="66"/>
      <c r="K2450" s="66"/>
      <c r="L2450" s="66"/>
    </row>
    <row r="2451" spans="1:22" outlineLevel="1" x14ac:dyDescent="0.25">
      <c r="A2451" s="76" t="s">
        <v>2841</v>
      </c>
      <c r="B2451" s="153" t="s">
        <v>2842</v>
      </c>
      <c r="C2451" s="234"/>
      <c r="D2451" s="163"/>
      <c r="E2451" s="163"/>
      <c r="F2451" s="102"/>
      <c r="G2451" s="405"/>
      <c r="H2451" s="378"/>
      <c r="I2451" s="151"/>
      <c r="J2451" s="151"/>
      <c r="K2451" s="151"/>
      <c r="L2451" s="151"/>
    </row>
    <row r="2452" spans="1:22" outlineLevel="1" x14ac:dyDescent="0.25">
      <c r="A2452" s="76" t="s">
        <v>2843</v>
      </c>
      <c r="B2452" s="235" t="s">
        <v>2844</v>
      </c>
      <c r="C2452" s="234"/>
      <c r="D2452" s="163"/>
      <c r="E2452" s="163"/>
      <c r="F2452" s="102"/>
      <c r="G2452" s="405"/>
      <c r="H2452" s="378"/>
      <c r="I2452" s="151"/>
      <c r="J2452" s="151"/>
      <c r="K2452" s="151"/>
      <c r="L2452" s="151"/>
    </row>
    <row r="2453" spans="1:22" s="246" customFormat="1" ht="47.25" x14ac:dyDescent="0.25">
      <c r="A2453" s="246">
        <v>1</v>
      </c>
      <c r="B2453" s="443" t="s">
        <v>1094</v>
      </c>
      <c r="C2453" s="443" t="s">
        <v>1094</v>
      </c>
      <c r="D2453" s="390">
        <v>2019</v>
      </c>
      <c r="E2453" s="163" t="s">
        <v>215</v>
      </c>
      <c r="F2453" s="399">
        <v>1</v>
      </c>
      <c r="G2453" s="434">
        <v>8</v>
      </c>
      <c r="H2453" s="444">
        <v>230.88262</v>
      </c>
      <c r="I2453" s="246" t="s">
        <v>1096</v>
      </c>
      <c r="K2453" s="247"/>
      <c r="L2453" s="246">
        <v>168</v>
      </c>
      <c r="M2453" s="248">
        <v>43139</v>
      </c>
    </row>
    <row r="2454" spans="1:22" outlineLevel="1" x14ac:dyDescent="0.25">
      <c r="A2454" s="76" t="s">
        <v>2845</v>
      </c>
      <c r="B2454" s="235" t="s">
        <v>2846</v>
      </c>
      <c r="C2454" s="234"/>
      <c r="D2454" s="163"/>
      <c r="E2454" s="163"/>
      <c r="F2454" s="102"/>
      <c r="G2454" s="405"/>
      <c r="H2454" s="378"/>
      <c r="I2454" s="151"/>
      <c r="J2454" s="151"/>
      <c r="K2454" s="151"/>
      <c r="L2454" s="151"/>
    </row>
    <row r="2455" spans="1:22" outlineLevel="1" x14ac:dyDescent="0.25">
      <c r="A2455" s="76" t="s">
        <v>2847</v>
      </c>
      <c r="B2455" s="235" t="s">
        <v>2848</v>
      </c>
      <c r="C2455" s="234"/>
      <c r="D2455" s="163"/>
      <c r="E2455" s="163"/>
      <c r="F2455" s="102"/>
      <c r="G2455" s="405"/>
      <c r="H2455" s="378"/>
      <c r="I2455" s="151"/>
      <c r="J2455" s="151"/>
      <c r="K2455" s="151"/>
      <c r="L2455" s="151"/>
    </row>
    <row r="2456" spans="1:22" outlineLevel="1" x14ac:dyDescent="0.25">
      <c r="A2456" s="76" t="s">
        <v>2849</v>
      </c>
      <c r="B2456" s="207" t="s">
        <v>2850</v>
      </c>
      <c r="C2456" s="249"/>
      <c r="D2456" s="155"/>
      <c r="E2456" s="155"/>
      <c r="F2456" s="102"/>
      <c r="G2456" s="405"/>
      <c r="H2456" s="378"/>
      <c r="I2456" s="151"/>
      <c r="J2456" s="151"/>
      <c r="K2456" s="151"/>
      <c r="L2456" s="151"/>
    </row>
    <row r="2457" spans="1:22" outlineLevel="1" x14ac:dyDescent="0.25">
      <c r="A2457" s="76" t="s">
        <v>2851</v>
      </c>
      <c r="B2457" s="235" t="s">
        <v>2844</v>
      </c>
      <c r="C2457" s="249"/>
      <c r="D2457" s="155"/>
      <c r="E2457" s="155"/>
      <c r="F2457" s="102"/>
      <c r="G2457" s="405"/>
      <c r="H2457" s="378"/>
      <c r="I2457" s="151"/>
      <c r="J2457" s="151"/>
      <c r="K2457" s="151"/>
      <c r="L2457" s="151"/>
    </row>
    <row r="2458" spans="1:22" outlineLevel="1" x14ac:dyDescent="0.25">
      <c r="A2458" s="76" t="s">
        <v>2852</v>
      </c>
      <c r="B2458" s="235" t="s">
        <v>2846</v>
      </c>
      <c r="C2458" s="249"/>
      <c r="D2458" s="155"/>
      <c r="E2458" s="155"/>
      <c r="F2458" s="102"/>
      <c r="G2458" s="405"/>
      <c r="H2458" s="378"/>
      <c r="I2458" s="151"/>
      <c r="J2458" s="151"/>
      <c r="K2458" s="151"/>
      <c r="L2458" s="151"/>
    </row>
    <row r="2459" spans="1:22" s="177" customFormat="1" ht="47.25" outlineLevel="1" x14ac:dyDescent="0.25">
      <c r="A2459" s="76" t="s">
        <v>128</v>
      </c>
      <c r="B2459" s="229" t="s">
        <v>1225</v>
      </c>
      <c r="C2459" s="185" t="s">
        <v>1226</v>
      </c>
      <c r="D2459" s="163">
        <v>2020</v>
      </c>
      <c r="E2459" s="164" t="s">
        <v>215</v>
      </c>
      <c r="F2459" s="231">
        <v>1</v>
      </c>
      <c r="G2459" s="406">
        <v>15</v>
      </c>
      <c r="H2459" s="417">
        <v>275.61912999999998</v>
      </c>
      <c r="I2459" s="178">
        <v>275619.13</v>
      </c>
      <c r="J2459" s="179">
        <v>1.7000000000000001E-2</v>
      </c>
      <c r="K2459" s="179"/>
      <c r="L2459" s="179">
        <v>1.7000000000000001E-2</v>
      </c>
      <c r="M2459" s="250">
        <v>0.04</v>
      </c>
      <c r="N2459" s="184" t="s">
        <v>1227</v>
      </c>
      <c r="O2459" s="183"/>
      <c r="P2459" s="183" t="s">
        <v>1228</v>
      </c>
      <c r="Q2459" s="183"/>
      <c r="R2459" s="250" t="s">
        <v>418</v>
      </c>
      <c r="S2459" s="183" t="s">
        <v>1229</v>
      </c>
      <c r="T2459" s="183" t="s">
        <v>191</v>
      </c>
      <c r="U2459" s="183" t="s">
        <v>192</v>
      </c>
      <c r="V2459" s="183" t="s">
        <v>1225</v>
      </c>
    </row>
    <row r="2460" spans="1:22" ht="47.25" outlineLevel="1" x14ac:dyDescent="0.25">
      <c r="A2460" s="76" t="s">
        <v>193</v>
      </c>
      <c r="B2460" s="229" t="s">
        <v>414</v>
      </c>
      <c r="C2460" s="185" t="s">
        <v>415</v>
      </c>
      <c r="D2460" s="163">
        <v>2020</v>
      </c>
      <c r="E2460" s="163" t="s">
        <v>28</v>
      </c>
      <c r="F2460" s="231">
        <v>1</v>
      </c>
      <c r="G2460" s="162">
        <v>50</v>
      </c>
      <c r="H2460" s="162">
        <v>801.39379000000008</v>
      </c>
      <c r="I2460" s="81">
        <v>801393.79</v>
      </c>
      <c r="J2460" s="90">
        <v>3.5000000000000003E-2</v>
      </c>
      <c r="K2460" s="90">
        <v>0.02</v>
      </c>
      <c r="L2460" s="90">
        <v>1.4999999999999999E-2</v>
      </c>
      <c r="M2460" s="94">
        <v>6.3E-2</v>
      </c>
      <c r="N2460" s="35" t="s">
        <v>2853</v>
      </c>
      <c r="P2460" s="35" t="s">
        <v>417</v>
      </c>
      <c r="Q2460" s="35" t="s">
        <v>189</v>
      </c>
      <c r="R2460" s="35" t="s">
        <v>418</v>
      </c>
      <c r="S2460" s="35" t="s">
        <v>325</v>
      </c>
      <c r="T2460" s="35" t="s">
        <v>326</v>
      </c>
      <c r="U2460" s="35" t="s">
        <v>192</v>
      </c>
      <c r="V2460" s="35" t="s">
        <v>414</v>
      </c>
    </row>
    <row r="2461" spans="1:22" outlineLevel="1" x14ac:dyDescent="0.25">
      <c r="A2461" s="76" t="s">
        <v>2854</v>
      </c>
      <c r="B2461" s="235" t="s">
        <v>2848</v>
      </c>
      <c r="C2461" s="249"/>
      <c r="D2461" s="155"/>
      <c r="E2461" s="155"/>
      <c r="F2461" s="102"/>
      <c r="G2461" s="405"/>
      <c r="H2461" s="378"/>
      <c r="I2461" s="151"/>
      <c r="J2461" s="151"/>
      <c r="K2461" s="151"/>
      <c r="L2461" s="151"/>
    </row>
    <row r="2462" spans="1:22" outlineLevel="1" x14ac:dyDescent="0.25">
      <c r="A2462" s="76" t="s">
        <v>2855</v>
      </c>
      <c r="B2462" s="153" t="s">
        <v>2856</v>
      </c>
      <c r="C2462" s="249"/>
      <c r="D2462" s="155"/>
      <c r="E2462" s="155"/>
      <c r="F2462" s="102"/>
      <c r="G2462" s="405"/>
      <c r="H2462" s="378"/>
      <c r="I2462" s="151"/>
      <c r="J2462" s="151"/>
      <c r="K2462" s="151"/>
      <c r="L2462" s="151"/>
    </row>
    <row r="2463" spans="1:22" outlineLevel="1" x14ac:dyDescent="0.25">
      <c r="A2463" s="76" t="s">
        <v>2857</v>
      </c>
      <c r="B2463" s="235" t="s">
        <v>2844</v>
      </c>
      <c r="C2463" s="249"/>
      <c r="D2463" s="155"/>
      <c r="E2463" s="251"/>
      <c r="F2463" s="102"/>
      <c r="G2463" s="405"/>
      <c r="H2463" s="378"/>
      <c r="I2463" s="151"/>
      <c r="J2463" s="151"/>
      <c r="K2463" s="151"/>
      <c r="L2463" s="151"/>
    </row>
    <row r="2464" spans="1:22" outlineLevel="1" x14ac:dyDescent="0.25">
      <c r="A2464" s="76" t="s">
        <v>2858</v>
      </c>
      <c r="B2464" s="235" t="s">
        <v>2846</v>
      </c>
      <c r="C2464" s="249"/>
      <c r="D2464" s="155"/>
      <c r="E2464" s="251"/>
      <c r="F2464" s="102"/>
      <c r="G2464" s="405"/>
      <c r="H2464" s="378"/>
      <c r="I2464" s="151"/>
      <c r="J2464" s="151"/>
      <c r="K2464" s="151"/>
      <c r="L2464" s="151"/>
    </row>
    <row r="2465" spans="1:22" s="35" customFormat="1" ht="31.5" customHeight="1" outlineLevel="1" x14ac:dyDescent="0.25">
      <c r="A2465" s="123" t="s">
        <v>128</v>
      </c>
      <c r="B2465" s="229" t="s">
        <v>1477</v>
      </c>
      <c r="C2465" s="372" t="s">
        <v>1478</v>
      </c>
      <c r="D2465" s="38">
        <v>2020</v>
      </c>
      <c r="E2465" s="387" t="s">
        <v>28</v>
      </c>
      <c r="F2465" s="378">
        <v>1</v>
      </c>
      <c r="G2465" s="428">
        <v>15</v>
      </c>
      <c r="H2465" s="429">
        <v>672.64413999999999</v>
      </c>
      <c r="I2465" s="215">
        <v>672644.14</v>
      </c>
      <c r="J2465" s="216">
        <v>0.24</v>
      </c>
      <c r="K2465" s="216"/>
      <c r="L2465" s="216">
        <v>0.24</v>
      </c>
      <c r="M2465" s="92">
        <v>0.25</v>
      </c>
      <c r="N2465" s="35" t="s">
        <v>1479</v>
      </c>
      <c r="S2465" s="35" t="s">
        <v>1470</v>
      </c>
      <c r="T2465" s="35" t="s">
        <v>1409</v>
      </c>
      <c r="U2465" s="35" t="s">
        <v>192</v>
      </c>
      <c r="V2465" s="35" t="s">
        <v>1477</v>
      </c>
    </row>
    <row r="2466" spans="1:22" ht="33.75" customHeight="1" outlineLevel="1" x14ac:dyDescent="0.25">
      <c r="A2466" s="76" t="s">
        <v>193</v>
      </c>
      <c r="B2466" s="229" t="s">
        <v>1467</v>
      </c>
      <c r="C2466" s="372" t="s">
        <v>1468</v>
      </c>
      <c r="D2466" s="163">
        <v>2020</v>
      </c>
      <c r="E2466" s="163" t="s">
        <v>28</v>
      </c>
      <c r="F2466" s="231">
        <v>1</v>
      </c>
      <c r="G2466" s="162">
        <v>150</v>
      </c>
      <c r="H2466" s="162">
        <v>711.57157999999993</v>
      </c>
      <c r="I2466" s="81">
        <v>711571.58</v>
      </c>
      <c r="J2466" s="90">
        <v>0.15</v>
      </c>
      <c r="K2466" s="90"/>
      <c r="L2466" s="90">
        <v>0.15</v>
      </c>
      <c r="M2466" s="94">
        <v>0.25</v>
      </c>
      <c r="N2466" s="35" t="s">
        <v>1469</v>
      </c>
      <c r="S2466" s="35" t="s">
        <v>1470</v>
      </c>
      <c r="T2466" s="35" t="s">
        <v>1409</v>
      </c>
      <c r="U2466" s="35" t="s">
        <v>192</v>
      </c>
      <c r="V2466" s="35" t="s">
        <v>1467</v>
      </c>
    </row>
    <row r="2467" spans="1:22" s="142" customFormat="1" ht="30.75" customHeight="1" x14ac:dyDescent="0.25">
      <c r="A2467" s="123" t="s">
        <v>197</v>
      </c>
      <c r="B2467" s="229" t="s">
        <v>1504</v>
      </c>
      <c r="C2467" s="229" t="s">
        <v>1504</v>
      </c>
      <c r="D2467" s="11">
        <v>2019</v>
      </c>
      <c r="E2467" s="163" t="s">
        <v>28</v>
      </c>
      <c r="F2467" s="308">
        <v>1</v>
      </c>
      <c r="G2467" s="435">
        <v>200</v>
      </c>
      <c r="H2467" s="432">
        <v>348.92657561897317</v>
      </c>
      <c r="I2467" s="187" t="s">
        <v>2859</v>
      </c>
      <c r="J2467" s="187"/>
      <c r="K2467" s="252"/>
      <c r="L2467" s="142">
        <v>817</v>
      </c>
      <c r="M2467" s="205">
        <v>42892</v>
      </c>
    </row>
    <row r="2468" spans="1:22" s="142" customFormat="1" ht="20.25" customHeight="1" x14ac:dyDescent="0.25">
      <c r="A2468" s="76" t="s">
        <v>201</v>
      </c>
      <c r="B2468" s="229" t="s">
        <v>1234</v>
      </c>
      <c r="C2468" s="229" t="s">
        <v>1234</v>
      </c>
      <c r="D2468" s="11">
        <v>2019</v>
      </c>
      <c r="E2468" s="163" t="s">
        <v>28</v>
      </c>
      <c r="F2468" s="308">
        <v>1</v>
      </c>
      <c r="G2468" s="435">
        <v>250</v>
      </c>
      <c r="H2468" s="431">
        <v>569.68305000000009</v>
      </c>
      <c r="I2468" s="187" t="s">
        <v>2860</v>
      </c>
      <c r="J2468" s="187"/>
      <c r="K2468" s="252"/>
      <c r="L2468" s="142">
        <v>233</v>
      </c>
      <c r="M2468" s="205">
        <v>42790</v>
      </c>
    </row>
    <row r="2469" spans="1:22" outlineLevel="1" x14ac:dyDescent="0.25">
      <c r="A2469" s="76" t="s">
        <v>2861</v>
      </c>
      <c r="B2469" s="235" t="s">
        <v>2848</v>
      </c>
      <c r="C2469" s="249"/>
      <c r="D2469" s="155"/>
      <c r="E2469" s="251"/>
      <c r="F2469" s="102"/>
      <c r="G2469" s="405"/>
      <c r="H2469" s="378"/>
      <c r="I2469" s="151"/>
      <c r="J2469" s="151"/>
      <c r="K2469" s="151"/>
      <c r="L2469" s="151"/>
    </row>
    <row r="2470" spans="1:22" outlineLevel="1" x14ac:dyDescent="0.25">
      <c r="A2470" s="76" t="s">
        <v>2862</v>
      </c>
      <c r="B2470" s="153" t="s">
        <v>2863</v>
      </c>
      <c r="C2470" s="249"/>
      <c r="D2470" s="155"/>
      <c r="E2470" s="251"/>
      <c r="F2470" s="157"/>
      <c r="G2470" s="407"/>
      <c r="H2470" s="374"/>
      <c r="I2470" s="159"/>
      <c r="J2470" s="159"/>
      <c r="K2470" s="159"/>
      <c r="L2470" s="159"/>
    </row>
    <row r="2471" spans="1:22" outlineLevel="1" x14ac:dyDescent="0.25">
      <c r="A2471" s="76" t="s">
        <v>2864</v>
      </c>
      <c r="B2471" s="235" t="s">
        <v>2844</v>
      </c>
      <c r="C2471" s="249"/>
      <c r="D2471" s="155"/>
      <c r="E2471" s="251"/>
      <c r="F2471" s="157"/>
      <c r="G2471" s="407"/>
      <c r="H2471" s="374"/>
      <c r="I2471" s="159"/>
      <c r="J2471" s="159"/>
      <c r="K2471" s="159"/>
      <c r="L2471" s="159"/>
    </row>
    <row r="2472" spans="1:22" outlineLevel="1" x14ac:dyDescent="0.25">
      <c r="A2472" s="76" t="s">
        <v>2865</v>
      </c>
      <c r="B2472" s="235" t="s">
        <v>2846</v>
      </c>
      <c r="C2472" s="249"/>
      <c r="D2472" s="155"/>
      <c r="E2472" s="251"/>
      <c r="F2472" s="157"/>
      <c r="G2472" s="407"/>
      <c r="H2472" s="374"/>
      <c r="I2472" s="159"/>
      <c r="J2472" s="159"/>
      <c r="K2472" s="159"/>
      <c r="L2472" s="159"/>
    </row>
    <row r="2473" spans="1:22" outlineLevel="1" x14ac:dyDescent="0.25">
      <c r="A2473" s="76" t="s">
        <v>2866</v>
      </c>
      <c r="B2473" s="235" t="s">
        <v>2848</v>
      </c>
      <c r="C2473" s="249"/>
      <c r="D2473" s="155"/>
      <c r="E2473" s="251"/>
      <c r="F2473" s="157"/>
      <c r="G2473" s="407"/>
      <c r="H2473" s="374"/>
      <c r="I2473" s="159"/>
      <c r="J2473" s="159"/>
      <c r="K2473" s="159"/>
      <c r="L2473" s="159"/>
    </row>
    <row r="2474" spans="1:22" outlineLevel="1" x14ac:dyDescent="0.25">
      <c r="A2474" s="76"/>
      <c r="B2474" s="235" t="s">
        <v>4779</v>
      </c>
      <c r="C2474" s="249"/>
      <c r="D2474" s="155">
        <v>2022</v>
      </c>
      <c r="E2474" s="251"/>
      <c r="F2474" s="157">
        <v>1</v>
      </c>
      <c r="G2474" s="407"/>
      <c r="H2474" s="374">
        <v>9376.11</v>
      </c>
      <c r="I2474" s="159"/>
      <c r="J2474" s="159"/>
      <c r="K2474" s="159"/>
      <c r="L2474" s="159"/>
    </row>
    <row r="2475" spans="1:22" outlineLevel="1" x14ac:dyDescent="0.25">
      <c r="A2475" s="76" t="s">
        <v>2867</v>
      </c>
      <c r="B2475" s="207" t="s">
        <v>2868</v>
      </c>
      <c r="C2475" s="249"/>
      <c r="D2475" s="163"/>
      <c r="E2475" s="163"/>
      <c r="F2475" s="378"/>
      <c r="G2475" s="405"/>
      <c r="H2475" s="378"/>
      <c r="I2475" s="106"/>
      <c r="J2475" s="106"/>
      <c r="K2475" s="106"/>
      <c r="L2475" s="106"/>
    </row>
    <row r="2476" spans="1:22" outlineLevel="1" x14ac:dyDescent="0.25">
      <c r="A2476" s="76" t="s">
        <v>2869</v>
      </c>
      <c r="B2476" s="235" t="s">
        <v>2844</v>
      </c>
      <c r="C2476" s="249"/>
      <c r="D2476" s="163"/>
      <c r="E2476" s="163"/>
      <c r="F2476" s="378"/>
      <c r="G2476" s="405"/>
      <c r="H2476" s="378"/>
      <c r="I2476" s="106"/>
      <c r="J2476" s="106"/>
      <c r="K2476" s="106"/>
      <c r="L2476" s="106"/>
    </row>
    <row r="2477" spans="1:22" outlineLevel="1" x14ac:dyDescent="0.25">
      <c r="A2477" s="76" t="s">
        <v>2870</v>
      </c>
      <c r="B2477" s="235" t="s">
        <v>2846</v>
      </c>
      <c r="C2477" s="249"/>
      <c r="D2477" s="163"/>
      <c r="E2477" s="163"/>
      <c r="F2477" s="378"/>
      <c r="G2477" s="405"/>
      <c r="H2477" s="378"/>
      <c r="I2477" s="106"/>
      <c r="J2477" s="106"/>
      <c r="K2477" s="106"/>
      <c r="L2477" s="106"/>
    </row>
    <row r="2478" spans="1:22" ht="33.75" customHeight="1" outlineLevel="1" x14ac:dyDescent="0.25">
      <c r="A2478" s="362" t="s">
        <v>128</v>
      </c>
      <c r="B2478" s="229" t="s">
        <v>1419</v>
      </c>
      <c r="C2478" s="185" t="s">
        <v>1420</v>
      </c>
      <c r="D2478" s="163">
        <v>2020</v>
      </c>
      <c r="E2478" s="163" t="s">
        <v>28</v>
      </c>
      <c r="F2478" s="231">
        <v>1</v>
      </c>
      <c r="G2478" s="162">
        <v>130</v>
      </c>
      <c r="H2478" s="162">
        <v>1047.14877</v>
      </c>
      <c r="I2478" s="81">
        <v>1047148.77</v>
      </c>
      <c r="J2478" s="90">
        <v>8.4000000000000005E-2</v>
      </c>
      <c r="K2478" s="90">
        <v>8.4000000000000005E-2</v>
      </c>
      <c r="L2478" s="90"/>
      <c r="M2478" s="94">
        <v>0.63</v>
      </c>
      <c r="N2478" s="35" t="s">
        <v>1421</v>
      </c>
      <c r="S2478" s="35" t="s">
        <v>1408</v>
      </c>
      <c r="T2478" s="35" t="s">
        <v>1409</v>
      </c>
      <c r="U2478" s="35" t="s">
        <v>192</v>
      </c>
      <c r="V2478" s="35" t="s">
        <v>1419</v>
      </c>
    </row>
    <row r="2479" spans="1:22" s="142" customFormat="1" ht="30.75" customHeight="1" x14ac:dyDescent="0.25">
      <c r="A2479" s="144">
        <v>2</v>
      </c>
      <c r="B2479" s="229" t="s">
        <v>1441</v>
      </c>
      <c r="C2479" s="229" t="s">
        <v>1441</v>
      </c>
      <c r="D2479" s="11">
        <v>2019</v>
      </c>
      <c r="E2479" s="163" t="s">
        <v>28</v>
      </c>
      <c r="F2479" s="308">
        <v>1</v>
      </c>
      <c r="G2479" s="435">
        <v>400</v>
      </c>
      <c r="H2479" s="442">
        <v>2529.2457899999999</v>
      </c>
      <c r="I2479" s="187" t="s">
        <v>2871</v>
      </c>
      <c r="J2479" s="187"/>
      <c r="K2479" s="187"/>
      <c r="L2479" s="142">
        <v>142</v>
      </c>
      <c r="M2479" s="205">
        <v>43139</v>
      </c>
    </row>
    <row r="2480" spans="1:22" outlineLevel="1" x14ac:dyDescent="0.25">
      <c r="A2480" s="76" t="s">
        <v>2872</v>
      </c>
      <c r="B2480" s="235" t="s">
        <v>2848</v>
      </c>
      <c r="C2480" s="249"/>
      <c r="D2480" s="163"/>
      <c r="E2480" s="163"/>
      <c r="F2480" s="378"/>
      <c r="G2480" s="405"/>
      <c r="H2480" s="378"/>
      <c r="I2480" s="106"/>
      <c r="J2480" s="106"/>
      <c r="K2480" s="106"/>
      <c r="L2480" s="106"/>
    </row>
    <row r="2481" spans="1:12" outlineLevel="1" x14ac:dyDescent="0.25">
      <c r="A2481" s="76"/>
      <c r="B2481" s="235" t="s">
        <v>4780</v>
      </c>
      <c r="C2481" s="249"/>
      <c r="D2481" s="163">
        <v>2022</v>
      </c>
      <c r="E2481" s="163"/>
      <c r="F2481" s="378">
        <v>1</v>
      </c>
      <c r="G2481" s="405"/>
      <c r="H2481" s="378">
        <v>10691.25</v>
      </c>
      <c r="I2481" s="106"/>
      <c r="J2481" s="106"/>
      <c r="K2481" s="106"/>
      <c r="L2481" s="106"/>
    </row>
    <row r="2482" spans="1:12" outlineLevel="1" x14ac:dyDescent="0.25">
      <c r="A2482" s="76"/>
      <c r="B2482" s="330" t="s">
        <v>4781</v>
      </c>
      <c r="C2482" s="249"/>
      <c r="D2482" s="163">
        <v>2022</v>
      </c>
      <c r="E2482" s="163"/>
      <c r="F2482" s="378">
        <v>1</v>
      </c>
      <c r="G2482" s="405"/>
      <c r="H2482" s="378">
        <v>12006.39</v>
      </c>
      <c r="I2482" s="106"/>
      <c r="J2482" s="106"/>
      <c r="K2482" s="106"/>
      <c r="L2482" s="106"/>
    </row>
    <row r="2483" spans="1:12" outlineLevel="1" x14ac:dyDescent="0.25">
      <c r="A2483" s="76" t="s">
        <v>2873</v>
      </c>
      <c r="B2483" s="207" t="s">
        <v>2874</v>
      </c>
      <c r="C2483" s="249"/>
      <c r="D2483" s="163"/>
      <c r="E2483" s="163"/>
      <c r="F2483" s="378"/>
      <c r="G2483" s="405"/>
      <c r="H2483" s="378"/>
      <c r="I2483" s="106"/>
      <c r="J2483" s="106"/>
      <c r="K2483" s="106"/>
      <c r="L2483" s="106"/>
    </row>
    <row r="2484" spans="1:12" outlineLevel="1" x14ac:dyDescent="0.25">
      <c r="A2484" s="76" t="s">
        <v>2875</v>
      </c>
      <c r="B2484" s="235" t="s">
        <v>2844</v>
      </c>
      <c r="C2484" s="249"/>
      <c r="D2484" s="163"/>
      <c r="E2484" s="163"/>
      <c r="F2484" s="378"/>
      <c r="G2484" s="405"/>
      <c r="H2484" s="378"/>
      <c r="I2484" s="106"/>
      <c r="J2484" s="106"/>
      <c r="K2484" s="106"/>
      <c r="L2484" s="106"/>
    </row>
    <row r="2485" spans="1:12" outlineLevel="1" x14ac:dyDescent="0.25">
      <c r="A2485" s="76" t="s">
        <v>2876</v>
      </c>
      <c r="B2485" s="235" t="s">
        <v>2846</v>
      </c>
      <c r="C2485" s="249"/>
      <c r="D2485" s="163"/>
      <c r="E2485" s="163"/>
      <c r="F2485" s="378"/>
      <c r="G2485" s="405"/>
      <c r="H2485" s="378"/>
      <c r="I2485" s="106"/>
      <c r="J2485" s="106"/>
      <c r="K2485" s="106"/>
      <c r="L2485" s="106"/>
    </row>
    <row r="2486" spans="1:12" outlineLevel="1" x14ac:dyDescent="0.25">
      <c r="A2486" s="76" t="s">
        <v>2877</v>
      </c>
      <c r="B2486" s="235" t="s">
        <v>2848</v>
      </c>
      <c r="C2486" s="249"/>
      <c r="D2486" s="163"/>
      <c r="E2486" s="163"/>
      <c r="F2486" s="378"/>
      <c r="G2486" s="405"/>
      <c r="H2486" s="378"/>
      <c r="I2486" s="106"/>
      <c r="J2486" s="106"/>
      <c r="K2486" s="106"/>
      <c r="L2486" s="106"/>
    </row>
    <row r="2487" spans="1:12" outlineLevel="1" x14ac:dyDescent="0.25">
      <c r="A2487" s="76"/>
      <c r="B2487" s="235" t="s">
        <v>4782</v>
      </c>
      <c r="C2487" s="249"/>
      <c r="D2487" s="163">
        <v>2022</v>
      </c>
      <c r="E2487" s="163"/>
      <c r="F2487" s="378">
        <v>1</v>
      </c>
      <c r="G2487" s="405"/>
      <c r="H2487" s="378">
        <v>13321.53</v>
      </c>
      <c r="I2487" s="106"/>
      <c r="J2487" s="106"/>
      <c r="K2487" s="106"/>
      <c r="L2487" s="106"/>
    </row>
    <row r="2488" spans="1:12" outlineLevel="1" x14ac:dyDescent="0.25">
      <c r="A2488" s="76" t="s">
        <v>2878</v>
      </c>
      <c r="B2488" s="207" t="s">
        <v>2879</v>
      </c>
      <c r="C2488" s="249"/>
      <c r="D2488" s="163"/>
      <c r="E2488" s="163"/>
      <c r="F2488" s="378"/>
      <c r="G2488" s="405"/>
      <c r="H2488" s="378"/>
      <c r="I2488" s="106"/>
      <c r="J2488" s="106"/>
      <c r="K2488" s="106"/>
      <c r="L2488" s="106"/>
    </row>
    <row r="2489" spans="1:12" outlineLevel="1" x14ac:dyDescent="0.25">
      <c r="A2489" s="76" t="s">
        <v>2880</v>
      </c>
      <c r="B2489" s="235" t="s">
        <v>2844</v>
      </c>
      <c r="C2489" s="249"/>
      <c r="D2489" s="163"/>
      <c r="E2489" s="163"/>
      <c r="F2489" s="378"/>
      <c r="G2489" s="405"/>
      <c r="H2489" s="378"/>
      <c r="I2489" s="106"/>
      <c r="J2489" s="106"/>
      <c r="K2489" s="106"/>
      <c r="L2489" s="106"/>
    </row>
    <row r="2490" spans="1:12" outlineLevel="1" x14ac:dyDescent="0.25">
      <c r="A2490" s="76" t="s">
        <v>2881</v>
      </c>
      <c r="B2490" s="235" t="s">
        <v>2846</v>
      </c>
      <c r="C2490" s="249"/>
      <c r="D2490" s="163"/>
      <c r="E2490" s="163"/>
      <c r="F2490" s="378"/>
      <c r="G2490" s="405"/>
      <c r="H2490" s="378"/>
      <c r="I2490" s="106"/>
      <c r="J2490" s="106"/>
      <c r="K2490" s="106"/>
      <c r="L2490" s="106"/>
    </row>
    <row r="2491" spans="1:12" outlineLevel="1" x14ac:dyDescent="0.25">
      <c r="A2491" s="76" t="s">
        <v>2882</v>
      </c>
      <c r="B2491" s="235" t="s">
        <v>2848</v>
      </c>
      <c r="C2491" s="249"/>
      <c r="D2491" s="163"/>
      <c r="E2491" s="163"/>
      <c r="F2491" s="378"/>
      <c r="G2491" s="405"/>
      <c r="H2491" s="378"/>
      <c r="I2491" s="106"/>
      <c r="J2491" s="106"/>
      <c r="K2491" s="106"/>
      <c r="L2491" s="106"/>
    </row>
    <row r="2492" spans="1:12" outlineLevel="1" x14ac:dyDescent="0.25">
      <c r="A2492" s="76"/>
      <c r="B2492" s="331" t="s">
        <v>4783</v>
      </c>
      <c r="C2492" s="249"/>
      <c r="D2492" s="163">
        <v>2022</v>
      </c>
      <c r="E2492" s="163"/>
      <c r="F2492" s="378">
        <v>1</v>
      </c>
      <c r="G2492" s="405"/>
      <c r="H2492" s="378">
        <v>14636.68</v>
      </c>
      <c r="I2492" s="106"/>
      <c r="J2492" s="106"/>
      <c r="K2492" s="106"/>
      <c r="L2492" s="106"/>
    </row>
    <row r="2493" spans="1:12" outlineLevel="1" x14ac:dyDescent="0.25">
      <c r="A2493" s="76" t="s">
        <v>2883</v>
      </c>
      <c r="B2493" s="207" t="s">
        <v>2884</v>
      </c>
      <c r="C2493" s="249"/>
      <c r="D2493" s="163"/>
      <c r="E2493" s="163"/>
      <c r="F2493" s="378"/>
      <c r="G2493" s="405"/>
      <c r="H2493" s="378"/>
      <c r="I2493" s="106"/>
      <c r="J2493" s="106"/>
      <c r="K2493" s="106"/>
      <c r="L2493" s="106"/>
    </row>
    <row r="2494" spans="1:12" outlineLevel="1" x14ac:dyDescent="0.25">
      <c r="A2494" s="76" t="s">
        <v>2885</v>
      </c>
      <c r="B2494" s="235" t="s">
        <v>2844</v>
      </c>
      <c r="C2494" s="249"/>
      <c r="D2494" s="163"/>
      <c r="E2494" s="163"/>
      <c r="F2494" s="378"/>
      <c r="G2494" s="405"/>
      <c r="H2494" s="378"/>
      <c r="I2494" s="106"/>
      <c r="J2494" s="106"/>
      <c r="K2494" s="106"/>
      <c r="L2494" s="106"/>
    </row>
    <row r="2495" spans="1:12" outlineLevel="1" x14ac:dyDescent="0.25">
      <c r="A2495" s="76" t="s">
        <v>2886</v>
      </c>
      <c r="B2495" s="235" t="s">
        <v>2846</v>
      </c>
      <c r="C2495" s="249"/>
      <c r="D2495" s="163"/>
      <c r="E2495" s="163"/>
      <c r="F2495" s="378"/>
      <c r="G2495" s="405"/>
      <c r="H2495" s="378"/>
      <c r="I2495" s="106"/>
      <c r="J2495" s="106"/>
      <c r="K2495" s="106"/>
      <c r="L2495" s="106"/>
    </row>
    <row r="2496" spans="1:12" outlineLevel="1" x14ac:dyDescent="0.25">
      <c r="A2496" s="76" t="s">
        <v>2887</v>
      </c>
      <c r="B2496" s="235" t="s">
        <v>2848</v>
      </c>
      <c r="C2496" s="249"/>
      <c r="D2496" s="163"/>
      <c r="E2496" s="163"/>
      <c r="F2496" s="378"/>
      <c r="G2496" s="405"/>
      <c r="H2496" s="378"/>
      <c r="I2496" s="106"/>
      <c r="J2496" s="106"/>
      <c r="K2496" s="106"/>
      <c r="L2496" s="106"/>
    </row>
    <row r="2497" spans="1:43" s="35" customFormat="1" outlineLevel="1" x14ac:dyDescent="0.25">
      <c r="A2497" s="76"/>
      <c r="B2497" s="331" t="s">
        <v>4784</v>
      </c>
      <c r="C2497" s="249"/>
      <c r="D2497" s="163">
        <v>2022</v>
      </c>
      <c r="E2497" s="163"/>
      <c r="F2497" s="378">
        <v>1</v>
      </c>
      <c r="G2497" s="405"/>
      <c r="H2497" s="378">
        <v>15951.81</v>
      </c>
      <c r="I2497" s="106"/>
      <c r="J2497" s="106"/>
      <c r="K2497" s="106"/>
      <c r="L2497" s="106"/>
      <c r="W2497" s="32"/>
      <c r="X2497" s="32"/>
      <c r="Y2497" s="32"/>
      <c r="Z2497" s="32"/>
      <c r="AA2497" s="32"/>
      <c r="AB2497" s="32"/>
      <c r="AC2497" s="32"/>
      <c r="AD2497" s="32"/>
      <c r="AE2497" s="32"/>
      <c r="AF2497" s="32"/>
      <c r="AG2497" s="32"/>
      <c r="AH2497" s="32"/>
      <c r="AI2497" s="32"/>
      <c r="AJ2497" s="32"/>
      <c r="AK2497" s="32"/>
      <c r="AL2497" s="32"/>
      <c r="AM2497" s="32"/>
      <c r="AN2497" s="32"/>
      <c r="AO2497" s="32"/>
      <c r="AP2497" s="32"/>
      <c r="AQ2497" s="32"/>
    </row>
    <row r="2498" spans="1:43" outlineLevel="1" x14ac:dyDescent="0.25">
      <c r="A2498" s="76" t="s">
        <v>2888</v>
      </c>
      <c r="B2498" s="207" t="s">
        <v>2889</v>
      </c>
      <c r="C2498" s="249"/>
      <c r="D2498" s="163"/>
      <c r="E2498" s="163"/>
      <c r="F2498" s="378"/>
      <c r="G2498" s="405"/>
      <c r="H2498" s="378"/>
      <c r="I2498" s="106"/>
      <c r="J2498" s="106"/>
      <c r="K2498" s="106"/>
      <c r="L2498" s="106"/>
    </row>
    <row r="2499" spans="1:43" outlineLevel="1" x14ac:dyDescent="0.25">
      <c r="A2499" s="76" t="s">
        <v>2890</v>
      </c>
      <c r="B2499" s="235" t="s">
        <v>2844</v>
      </c>
      <c r="C2499" s="249"/>
      <c r="D2499" s="163"/>
      <c r="E2499" s="163"/>
      <c r="F2499" s="378"/>
      <c r="G2499" s="405"/>
      <c r="H2499" s="378"/>
      <c r="I2499" s="106"/>
      <c r="J2499" s="106"/>
      <c r="K2499" s="106"/>
      <c r="L2499" s="106"/>
    </row>
    <row r="2500" spans="1:43" outlineLevel="1" x14ac:dyDescent="0.25">
      <c r="A2500" s="76" t="s">
        <v>2891</v>
      </c>
      <c r="B2500" s="235" t="s">
        <v>2846</v>
      </c>
      <c r="C2500" s="249"/>
      <c r="D2500" s="163"/>
      <c r="E2500" s="163"/>
      <c r="F2500" s="378"/>
      <c r="G2500" s="405"/>
      <c r="H2500" s="378"/>
      <c r="I2500" s="106"/>
      <c r="J2500" s="106"/>
      <c r="K2500" s="106"/>
      <c r="L2500" s="106"/>
    </row>
    <row r="2501" spans="1:43" outlineLevel="1" x14ac:dyDescent="0.25">
      <c r="A2501" s="76" t="s">
        <v>2892</v>
      </c>
      <c r="B2501" s="235" t="s">
        <v>2848</v>
      </c>
      <c r="C2501" s="249"/>
      <c r="D2501" s="163"/>
      <c r="E2501" s="163"/>
      <c r="F2501" s="378"/>
      <c r="G2501" s="405"/>
      <c r="H2501" s="378"/>
      <c r="I2501" s="106"/>
      <c r="J2501" s="106"/>
      <c r="K2501" s="106"/>
      <c r="L2501" s="106"/>
    </row>
    <row r="2502" spans="1:43" outlineLevel="1" x14ac:dyDescent="0.25">
      <c r="A2502" s="76" t="s">
        <v>2893</v>
      </c>
      <c r="B2502" s="207" t="s">
        <v>2894</v>
      </c>
      <c r="C2502" s="249"/>
      <c r="D2502" s="163"/>
      <c r="E2502" s="163"/>
      <c r="F2502" s="378"/>
      <c r="G2502" s="405"/>
      <c r="H2502" s="378"/>
      <c r="I2502" s="106"/>
      <c r="J2502" s="106"/>
      <c r="K2502" s="106"/>
      <c r="L2502" s="106"/>
    </row>
    <row r="2503" spans="1:43" outlineLevel="1" x14ac:dyDescent="0.25">
      <c r="A2503" s="76" t="s">
        <v>2895</v>
      </c>
      <c r="B2503" s="235" t="s">
        <v>2844</v>
      </c>
      <c r="C2503" s="249"/>
      <c r="D2503" s="163"/>
      <c r="E2503" s="163"/>
      <c r="F2503" s="378"/>
      <c r="G2503" s="405"/>
      <c r="H2503" s="378"/>
      <c r="I2503" s="106"/>
      <c r="J2503" s="106"/>
      <c r="K2503" s="106"/>
      <c r="L2503" s="106"/>
    </row>
    <row r="2504" spans="1:43" outlineLevel="1" x14ac:dyDescent="0.25">
      <c r="A2504" s="76" t="s">
        <v>2896</v>
      </c>
      <c r="B2504" s="235" t="s">
        <v>2846</v>
      </c>
      <c r="C2504" s="249"/>
      <c r="D2504" s="163"/>
      <c r="E2504" s="163"/>
      <c r="F2504" s="378"/>
      <c r="G2504" s="405"/>
      <c r="H2504" s="378"/>
      <c r="I2504" s="106"/>
      <c r="J2504" s="106"/>
      <c r="K2504" s="106"/>
      <c r="L2504" s="106"/>
    </row>
    <row r="2505" spans="1:43" outlineLevel="1" x14ac:dyDescent="0.25">
      <c r="A2505" s="76" t="s">
        <v>2897</v>
      </c>
      <c r="B2505" s="235" t="s">
        <v>2848</v>
      </c>
      <c r="C2505" s="249"/>
      <c r="D2505" s="163"/>
      <c r="E2505" s="163"/>
      <c r="F2505" s="378"/>
      <c r="G2505" s="405"/>
      <c r="H2505" s="378"/>
      <c r="I2505" s="106"/>
      <c r="J2505" s="106"/>
      <c r="K2505" s="106"/>
      <c r="L2505" s="106"/>
    </row>
    <row r="2506" spans="1:43" s="35" customFormat="1" outlineLevel="1" x14ac:dyDescent="0.25">
      <c r="A2506" s="76"/>
      <c r="B2506" s="235" t="s">
        <v>4785</v>
      </c>
      <c r="C2506" s="249"/>
      <c r="D2506" s="163">
        <v>2022</v>
      </c>
      <c r="E2506" s="163"/>
      <c r="F2506" s="378">
        <v>1</v>
      </c>
      <c r="G2506" s="405"/>
      <c r="H2506" s="378">
        <v>21212.38</v>
      </c>
      <c r="I2506" s="106"/>
      <c r="J2506" s="106"/>
      <c r="K2506" s="106"/>
      <c r="L2506" s="106"/>
      <c r="W2506" s="32"/>
      <c r="X2506" s="32"/>
      <c r="Y2506" s="32"/>
      <c r="Z2506" s="32"/>
      <c r="AA2506" s="32"/>
      <c r="AB2506" s="32"/>
      <c r="AC2506" s="32"/>
      <c r="AD2506" s="32"/>
      <c r="AE2506" s="32"/>
      <c r="AF2506" s="32"/>
      <c r="AG2506" s="32"/>
      <c r="AH2506" s="32"/>
      <c r="AI2506" s="32"/>
      <c r="AJ2506" s="32"/>
      <c r="AK2506" s="32"/>
      <c r="AL2506" s="32"/>
      <c r="AM2506" s="32"/>
      <c r="AN2506" s="32"/>
      <c r="AO2506" s="32"/>
      <c r="AP2506" s="32"/>
      <c r="AQ2506" s="32"/>
    </row>
    <row r="2507" spans="1:43" outlineLevel="1" x14ac:dyDescent="0.25">
      <c r="A2507" s="76" t="s">
        <v>2898</v>
      </c>
      <c r="B2507" s="207" t="s">
        <v>2899</v>
      </c>
      <c r="C2507" s="249"/>
      <c r="D2507" s="163"/>
      <c r="E2507" s="163"/>
      <c r="F2507" s="378"/>
      <c r="G2507" s="405"/>
      <c r="H2507" s="378"/>
      <c r="I2507" s="106"/>
      <c r="J2507" s="106"/>
      <c r="K2507" s="106"/>
      <c r="L2507" s="106"/>
    </row>
    <row r="2508" spans="1:43" outlineLevel="1" x14ac:dyDescent="0.25">
      <c r="A2508" s="76" t="s">
        <v>2900</v>
      </c>
      <c r="B2508" s="235" t="s">
        <v>2844</v>
      </c>
      <c r="C2508" s="249"/>
      <c r="D2508" s="163"/>
      <c r="E2508" s="163"/>
      <c r="F2508" s="378"/>
      <c r="G2508" s="405"/>
      <c r="H2508" s="378"/>
      <c r="I2508" s="106"/>
      <c r="J2508" s="106"/>
      <c r="K2508" s="106"/>
      <c r="L2508" s="106"/>
    </row>
    <row r="2509" spans="1:43" outlineLevel="1" x14ac:dyDescent="0.25">
      <c r="A2509" s="76" t="s">
        <v>2901</v>
      </c>
      <c r="B2509" s="235" t="s">
        <v>2846</v>
      </c>
      <c r="C2509" s="249"/>
      <c r="D2509" s="163"/>
      <c r="E2509" s="163"/>
      <c r="F2509" s="378"/>
      <c r="G2509" s="405"/>
      <c r="H2509" s="378"/>
      <c r="I2509" s="106"/>
      <c r="J2509" s="106"/>
      <c r="K2509" s="106"/>
      <c r="L2509" s="106"/>
    </row>
    <row r="2510" spans="1:43" outlineLevel="1" x14ac:dyDescent="0.25">
      <c r="A2510" s="76" t="s">
        <v>2902</v>
      </c>
      <c r="B2510" s="235" t="s">
        <v>2848</v>
      </c>
      <c r="C2510" s="249"/>
      <c r="D2510" s="163"/>
      <c r="E2510" s="163"/>
      <c r="F2510" s="378"/>
      <c r="G2510" s="405"/>
      <c r="H2510" s="378"/>
      <c r="I2510" s="106"/>
      <c r="J2510" s="106"/>
      <c r="K2510" s="106"/>
      <c r="L2510" s="106"/>
    </row>
    <row r="2511" spans="1:43" outlineLevel="1" x14ac:dyDescent="0.25">
      <c r="A2511" s="76" t="s">
        <v>2903</v>
      </c>
      <c r="B2511" s="153" t="s">
        <v>2904</v>
      </c>
      <c r="C2511" s="249"/>
      <c r="D2511" s="163"/>
      <c r="E2511" s="163"/>
      <c r="F2511" s="378"/>
      <c r="G2511" s="405"/>
      <c r="H2511" s="378"/>
      <c r="I2511" s="106"/>
      <c r="J2511" s="106"/>
      <c r="K2511" s="106"/>
      <c r="L2511" s="106"/>
    </row>
    <row r="2512" spans="1:43" outlineLevel="1" x14ac:dyDescent="0.25">
      <c r="A2512" s="76" t="s">
        <v>2905</v>
      </c>
      <c r="B2512" s="235" t="s">
        <v>2844</v>
      </c>
      <c r="C2512" s="249"/>
      <c r="D2512" s="163"/>
      <c r="E2512" s="163"/>
      <c r="F2512" s="378"/>
      <c r="G2512" s="405"/>
      <c r="H2512" s="378"/>
      <c r="I2512" s="106"/>
      <c r="J2512" s="106"/>
      <c r="K2512" s="106"/>
      <c r="L2512" s="106"/>
    </row>
    <row r="2513" spans="1:22" outlineLevel="1" x14ac:dyDescent="0.25">
      <c r="A2513" s="76" t="s">
        <v>2906</v>
      </c>
      <c r="B2513" s="235" t="s">
        <v>2846</v>
      </c>
      <c r="C2513" s="249"/>
      <c r="D2513" s="163"/>
      <c r="E2513" s="163"/>
      <c r="F2513" s="378"/>
      <c r="G2513" s="405"/>
      <c r="H2513" s="378"/>
      <c r="I2513" s="106"/>
      <c r="J2513" s="106"/>
      <c r="K2513" s="106"/>
      <c r="L2513" s="106"/>
    </row>
    <row r="2514" spans="1:22" outlineLevel="1" x14ac:dyDescent="0.25">
      <c r="A2514" s="76" t="s">
        <v>2907</v>
      </c>
      <c r="B2514" s="235" t="s">
        <v>2848</v>
      </c>
      <c r="C2514" s="249"/>
      <c r="D2514" s="163"/>
      <c r="E2514" s="163"/>
      <c r="F2514" s="378"/>
      <c r="G2514" s="405"/>
      <c r="H2514" s="378"/>
      <c r="I2514" s="106"/>
      <c r="J2514" s="106"/>
      <c r="K2514" s="106"/>
      <c r="L2514" s="106"/>
    </row>
    <row r="2515" spans="1:22" x14ac:dyDescent="0.25">
      <c r="A2515" s="61" t="s">
        <v>2908</v>
      </c>
      <c r="B2515" s="198" t="s">
        <v>2909</v>
      </c>
      <c r="C2515" s="63"/>
      <c r="D2515" s="383"/>
      <c r="E2515" s="383"/>
      <c r="F2515" s="394"/>
      <c r="G2515" s="416"/>
      <c r="H2515" s="394"/>
      <c r="I2515" s="66"/>
      <c r="J2515" s="66"/>
      <c r="K2515" s="66"/>
      <c r="L2515" s="66"/>
    </row>
    <row r="2516" spans="1:22" outlineLevel="1" x14ac:dyDescent="0.25">
      <c r="A2516" s="76" t="s">
        <v>2910</v>
      </c>
      <c r="B2516" s="153" t="s">
        <v>2842</v>
      </c>
      <c r="C2516" s="249"/>
      <c r="D2516" s="163"/>
      <c r="E2516" s="163"/>
      <c r="F2516" s="378"/>
      <c r="G2516" s="405"/>
      <c r="H2516" s="378"/>
      <c r="I2516" s="106"/>
      <c r="J2516" s="106"/>
      <c r="K2516" s="106"/>
      <c r="L2516" s="106"/>
    </row>
    <row r="2517" spans="1:22" outlineLevel="1" x14ac:dyDescent="0.25">
      <c r="A2517" s="76" t="s">
        <v>2911</v>
      </c>
      <c r="B2517" s="235" t="s">
        <v>2844</v>
      </c>
      <c r="C2517" s="249"/>
      <c r="D2517" s="163"/>
      <c r="E2517" s="163"/>
      <c r="F2517" s="378"/>
      <c r="G2517" s="405"/>
      <c r="H2517" s="378"/>
      <c r="I2517" s="106"/>
      <c r="J2517" s="106"/>
      <c r="K2517" s="106"/>
      <c r="L2517" s="106"/>
    </row>
    <row r="2518" spans="1:22" outlineLevel="1" x14ac:dyDescent="0.25">
      <c r="A2518" s="76" t="s">
        <v>2912</v>
      </c>
      <c r="B2518" s="235" t="s">
        <v>2846</v>
      </c>
      <c r="C2518" s="249"/>
      <c r="D2518" s="163"/>
      <c r="E2518" s="163"/>
      <c r="F2518" s="378"/>
      <c r="G2518" s="405"/>
      <c r="H2518" s="378"/>
      <c r="I2518" s="106"/>
      <c r="J2518" s="106"/>
      <c r="K2518" s="106"/>
      <c r="L2518" s="106"/>
    </row>
    <row r="2519" spans="1:22" outlineLevel="1" x14ac:dyDescent="0.25">
      <c r="A2519" s="76" t="s">
        <v>2913</v>
      </c>
      <c r="B2519" s="235" t="s">
        <v>2848</v>
      </c>
      <c r="C2519" s="249"/>
      <c r="D2519" s="163"/>
      <c r="E2519" s="163"/>
      <c r="F2519" s="378"/>
      <c r="G2519" s="405"/>
      <c r="H2519" s="378"/>
      <c r="I2519" s="106"/>
      <c r="J2519" s="106"/>
      <c r="K2519" s="106"/>
      <c r="L2519" s="106"/>
    </row>
    <row r="2520" spans="1:22" outlineLevel="1" x14ac:dyDescent="0.25">
      <c r="A2520" s="76" t="s">
        <v>2914</v>
      </c>
      <c r="B2520" s="207" t="s">
        <v>2850</v>
      </c>
      <c r="C2520" s="249"/>
      <c r="D2520" s="163"/>
      <c r="E2520" s="163"/>
      <c r="F2520" s="378"/>
      <c r="G2520" s="405"/>
      <c r="H2520" s="378"/>
      <c r="I2520" s="106"/>
      <c r="J2520" s="106"/>
      <c r="K2520" s="106"/>
      <c r="L2520" s="106"/>
    </row>
    <row r="2521" spans="1:22" outlineLevel="1" x14ac:dyDescent="0.25">
      <c r="A2521" s="76" t="s">
        <v>2915</v>
      </c>
      <c r="B2521" s="235" t="s">
        <v>2844</v>
      </c>
      <c r="C2521" s="249"/>
      <c r="D2521" s="163"/>
      <c r="E2521" s="163"/>
      <c r="F2521" s="378"/>
      <c r="G2521" s="405"/>
      <c r="H2521" s="378"/>
      <c r="I2521" s="106"/>
      <c r="J2521" s="106"/>
      <c r="K2521" s="106"/>
      <c r="L2521" s="106"/>
    </row>
    <row r="2522" spans="1:22" outlineLevel="1" x14ac:dyDescent="0.25">
      <c r="A2522" s="76" t="s">
        <v>2916</v>
      </c>
      <c r="B2522" s="235" t="s">
        <v>2846</v>
      </c>
      <c r="C2522" s="249"/>
      <c r="D2522" s="163"/>
      <c r="E2522" s="163"/>
      <c r="F2522" s="378"/>
      <c r="G2522" s="405"/>
      <c r="H2522" s="378"/>
      <c r="I2522" s="106"/>
      <c r="J2522" s="106"/>
      <c r="K2522" s="106"/>
      <c r="L2522" s="106"/>
    </row>
    <row r="2523" spans="1:22" outlineLevel="1" x14ac:dyDescent="0.25">
      <c r="A2523" s="76" t="s">
        <v>2917</v>
      </c>
      <c r="B2523" s="235" t="s">
        <v>2848</v>
      </c>
      <c r="C2523" s="249"/>
      <c r="D2523" s="163"/>
      <c r="E2523" s="163"/>
      <c r="F2523" s="378"/>
      <c r="G2523" s="405"/>
      <c r="H2523" s="378"/>
      <c r="I2523" s="106"/>
      <c r="J2523" s="106"/>
      <c r="K2523" s="106"/>
      <c r="L2523" s="106"/>
    </row>
    <row r="2524" spans="1:22" outlineLevel="1" x14ac:dyDescent="0.25">
      <c r="A2524" s="76" t="s">
        <v>2918</v>
      </c>
      <c r="B2524" s="153" t="s">
        <v>2856</v>
      </c>
      <c r="C2524" s="249"/>
      <c r="D2524" s="163"/>
      <c r="E2524" s="163"/>
      <c r="F2524" s="378"/>
      <c r="G2524" s="405"/>
      <c r="H2524" s="378"/>
      <c r="I2524" s="106"/>
      <c r="J2524" s="106"/>
      <c r="K2524" s="106"/>
      <c r="L2524" s="106"/>
    </row>
    <row r="2525" spans="1:22" outlineLevel="1" x14ac:dyDescent="0.25">
      <c r="A2525" s="76" t="s">
        <v>2919</v>
      </c>
      <c r="B2525" s="235" t="s">
        <v>2844</v>
      </c>
      <c r="C2525" s="249"/>
      <c r="D2525" s="163"/>
      <c r="E2525" s="163"/>
      <c r="F2525" s="378"/>
      <c r="G2525" s="405"/>
      <c r="H2525" s="378"/>
      <c r="I2525" s="106"/>
      <c r="J2525" s="106"/>
      <c r="K2525" s="106"/>
      <c r="L2525" s="106"/>
    </row>
    <row r="2526" spans="1:22" outlineLevel="1" x14ac:dyDescent="0.25">
      <c r="A2526" s="76" t="s">
        <v>2920</v>
      </c>
      <c r="B2526" s="235" t="s">
        <v>2846</v>
      </c>
      <c r="C2526" s="249"/>
      <c r="D2526" s="163"/>
      <c r="E2526" s="163"/>
      <c r="F2526" s="378"/>
      <c r="G2526" s="405"/>
      <c r="H2526" s="378"/>
      <c r="I2526" s="106"/>
      <c r="J2526" s="106"/>
      <c r="K2526" s="106"/>
      <c r="L2526" s="106"/>
    </row>
    <row r="2527" spans="1:22" ht="47.25" outlineLevel="1" x14ac:dyDescent="0.25">
      <c r="A2527" s="160" t="s">
        <v>128</v>
      </c>
      <c r="B2527" s="229" t="s">
        <v>1482</v>
      </c>
      <c r="C2527" s="372" t="s">
        <v>1483</v>
      </c>
      <c r="D2527" s="163">
        <v>2020</v>
      </c>
      <c r="E2527" s="163" t="s">
        <v>28</v>
      </c>
      <c r="F2527" s="231">
        <v>1</v>
      </c>
      <c r="G2527" s="162">
        <v>150</v>
      </c>
      <c r="H2527" s="378">
        <v>3256.4943599999992</v>
      </c>
      <c r="I2527" s="81">
        <v>3256494.3599999994</v>
      </c>
      <c r="J2527" s="90">
        <v>0.5</v>
      </c>
      <c r="K2527" s="90"/>
      <c r="L2527" s="90">
        <v>0.5</v>
      </c>
      <c r="M2527" s="94">
        <v>0.5</v>
      </c>
      <c r="N2527" s="35" t="s">
        <v>1484</v>
      </c>
      <c r="S2527" s="35" t="s">
        <v>1470</v>
      </c>
      <c r="T2527" s="35" t="s">
        <v>1409</v>
      </c>
      <c r="U2527" s="35" t="s">
        <v>192</v>
      </c>
      <c r="V2527" s="35" t="s">
        <v>1482</v>
      </c>
    </row>
    <row r="2528" spans="1:22" outlineLevel="1" x14ac:dyDescent="0.25">
      <c r="A2528" s="76" t="s">
        <v>2921</v>
      </c>
      <c r="B2528" s="235" t="s">
        <v>2848</v>
      </c>
      <c r="C2528" s="249"/>
      <c r="D2528" s="163"/>
      <c r="E2528" s="163"/>
      <c r="F2528" s="378"/>
      <c r="G2528" s="405"/>
      <c r="H2528" s="378"/>
      <c r="I2528" s="106"/>
      <c r="J2528" s="106"/>
      <c r="K2528" s="106"/>
      <c r="L2528" s="106"/>
    </row>
    <row r="2529" spans="1:22" outlineLevel="1" x14ac:dyDescent="0.25">
      <c r="A2529" s="76" t="s">
        <v>2922</v>
      </c>
      <c r="B2529" s="153" t="s">
        <v>2863</v>
      </c>
      <c r="C2529" s="249"/>
      <c r="D2529" s="163"/>
      <c r="E2529" s="163"/>
      <c r="F2529" s="378"/>
      <c r="G2529" s="405"/>
      <c r="H2529" s="378"/>
      <c r="I2529" s="106"/>
      <c r="J2529" s="106"/>
      <c r="K2529" s="106"/>
      <c r="L2529" s="106"/>
    </row>
    <row r="2530" spans="1:22" outlineLevel="1" x14ac:dyDescent="0.25">
      <c r="A2530" s="76" t="s">
        <v>2923</v>
      </c>
      <c r="B2530" s="235" t="s">
        <v>2844</v>
      </c>
      <c r="C2530" s="249"/>
      <c r="D2530" s="163"/>
      <c r="E2530" s="163"/>
      <c r="F2530" s="378"/>
      <c r="G2530" s="405"/>
      <c r="H2530" s="378"/>
      <c r="I2530" s="106"/>
      <c r="J2530" s="106"/>
      <c r="K2530" s="106"/>
      <c r="L2530" s="106"/>
    </row>
    <row r="2531" spans="1:22" outlineLevel="1" x14ac:dyDescent="0.25">
      <c r="A2531" s="76" t="s">
        <v>2924</v>
      </c>
      <c r="B2531" s="235" t="s">
        <v>2846</v>
      </c>
      <c r="C2531" s="249"/>
      <c r="D2531" s="163"/>
      <c r="E2531" s="163"/>
      <c r="F2531" s="378"/>
      <c r="G2531" s="405"/>
      <c r="H2531" s="378"/>
      <c r="I2531" s="106"/>
      <c r="J2531" s="106"/>
      <c r="K2531" s="106"/>
      <c r="L2531" s="106"/>
    </row>
    <row r="2532" spans="1:22" ht="47.25" outlineLevel="1" x14ac:dyDescent="0.25">
      <c r="A2532" s="362" t="s">
        <v>128</v>
      </c>
      <c r="B2532" s="439" t="s">
        <v>1485</v>
      </c>
      <c r="C2532" s="440" t="s">
        <v>403</v>
      </c>
      <c r="D2532" s="163">
        <v>2020</v>
      </c>
      <c r="E2532" s="163" t="s">
        <v>28</v>
      </c>
      <c r="F2532" s="231">
        <v>1</v>
      </c>
      <c r="G2532" s="162">
        <v>132</v>
      </c>
      <c r="H2532" s="378">
        <v>2915.17904</v>
      </c>
      <c r="I2532" s="81">
        <v>2915179.04</v>
      </c>
      <c r="J2532" s="90">
        <v>1.1599999999999999</v>
      </c>
      <c r="K2532" s="90"/>
      <c r="L2532" s="90">
        <v>1.1599999999999999</v>
      </c>
      <c r="M2532" s="94">
        <v>0.8</v>
      </c>
      <c r="N2532" s="35" t="s">
        <v>1486</v>
      </c>
      <c r="S2532" s="35" t="s">
        <v>1470</v>
      </c>
      <c r="T2532" s="35" t="s">
        <v>1409</v>
      </c>
      <c r="U2532" s="35" t="s">
        <v>1153</v>
      </c>
      <c r="V2532" s="35" t="s">
        <v>1485</v>
      </c>
    </row>
    <row r="2533" spans="1:22" ht="69.75" customHeight="1" outlineLevel="1" x14ac:dyDescent="0.25">
      <c r="A2533" s="362" t="s">
        <v>193</v>
      </c>
      <c r="B2533" s="439" t="s">
        <v>1435</v>
      </c>
      <c r="C2533" s="440" t="s">
        <v>1436</v>
      </c>
      <c r="D2533" s="163">
        <v>2020</v>
      </c>
      <c r="E2533" s="163" t="s">
        <v>28</v>
      </c>
      <c r="F2533" s="231">
        <v>1</v>
      </c>
      <c r="G2533" s="162">
        <v>350</v>
      </c>
      <c r="H2533" s="378">
        <v>1802.32650035351</v>
      </c>
      <c r="I2533" s="81">
        <v>1802326.50035351</v>
      </c>
      <c r="J2533" s="90">
        <v>0.94</v>
      </c>
      <c r="K2533" s="90">
        <v>0.11</v>
      </c>
      <c r="L2533" s="203">
        <v>0.83</v>
      </c>
      <c r="M2533" s="149" t="s">
        <v>1437</v>
      </c>
      <c r="N2533" s="35" t="s">
        <v>2764</v>
      </c>
      <c r="O2533" s="96" t="s">
        <v>1439</v>
      </c>
      <c r="S2533" s="35" t="s">
        <v>2765</v>
      </c>
      <c r="T2533" s="35" t="s">
        <v>1434</v>
      </c>
      <c r="U2533" s="35" t="s">
        <v>192</v>
      </c>
      <c r="V2533" s="35" t="s">
        <v>1435</v>
      </c>
    </row>
    <row r="2534" spans="1:22" outlineLevel="1" x14ac:dyDescent="0.25">
      <c r="A2534" s="76" t="s">
        <v>2925</v>
      </c>
      <c r="B2534" s="235" t="s">
        <v>2848</v>
      </c>
      <c r="C2534" s="249"/>
      <c r="D2534" s="163"/>
      <c r="E2534" s="163"/>
      <c r="F2534" s="378"/>
      <c r="G2534" s="405"/>
      <c r="H2534" s="378"/>
      <c r="I2534" s="106"/>
      <c r="J2534" s="106"/>
      <c r="K2534" s="106"/>
      <c r="L2534" s="106"/>
    </row>
    <row r="2535" spans="1:22" outlineLevel="1" x14ac:dyDescent="0.25">
      <c r="A2535" s="76" t="s">
        <v>2926</v>
      </c>
      <c r="B2535" s="207" t="s">
        <v>2868</v>
      </c>
      <c r="C2535" s="249"/>
      <c r="D2535" s="163"/>
      <c r="E2535" s="163"/>
      <c r="F2535" s="378"/>
      <c r="G2535" s="405"/>
      <c r="H2535" s="378"/>
      <c r="I2535" s="106"/>
      <c r="J2535" s="106"/>
      <c r="K2535" s="106"/>
      <c r="L2535" s="106"/>
    </row>
    <row r="2536" spans="1:22" outlineLevel="1" x14ac:dyDescent="0.25">
      <c r="A2536" s="76" t="s">
        <v>2927</v>
      </c>
      <c r="B2536" s="235" t="s">
        <v>2844</v>
      </c>
      <c r="C2536" s="249"/>
      <c r="D2536" s="163"/>
      <c r="E2536" s="163"/>
      <c r="F2536" s="378"/>
      <c r="G2536" s="405"/>
      <c r="H2536" s="378"/>
      <c r="I2536" s="106"/>
      <c r="J2536" s="106"/>
      <c r="K2536" s="106"/>
      <c r="L2536" s="106"/>
    </row>
    <row r="2537" spans="1:22" outlineLevel="1" x14ac:dyDescent="0.25">
      <c r="A2537" s="76" t="s">
        <v>2928</v>
      </c>
      <c r="B2537" s="235" t="s">
        <v>2846</v>
      </c>
      <c r="C2537" s="249"/>
      <c r="D2537" s="163"/>
      <c r="E2537" s="163"/>
      <c r="F2537" s="378"/>
      <c r="G2537" s="405"/>
      <c r="H2537" s="378"/>
      <c r="I2537" s="106"/>
      <c r="J2537" s="106"/>
      <c r="K2537" s="106"/>
      <c r="L2537" s="106"/>
    </row>
    <row r="2538" spans="1:22" outlineLevel="1" x14ac:dyDescent="0.25">
      <c r="A2538" s="76" t="s">
        <v>2929</v>
      </c>
      <c r="B2538" s="235" t="s">
        <v>2848</v>
      </c>
      <c r="C2538" s="249"/>
      <c r="D2538" s="163"/>
      <c r="E2538" s="163"/>
      <c r="F2538" s="378"/>
      <c r="G2538" s="405"/>
      <c r="H2538" s="378"/>
      <c r="I2538" s="106"/>
      <c r="J2538" s="106"/>
      <c r="K2538" s="106"/>
      <c r="L2538" s="106"/>
    </row>
    <row r="2539" spans="1:22" outlineLevel="1" x14ac:dyDescent="0.25">
      <c r="A2539" s="76" t="s">
        <v>2930</v>
      </c>
      <c r="B2539" s="207" t="s">
        <v>2874</v>
      </c>
      <c r="C2539" s="249"/>
      <c r="D2539" s="163"/>
      <c r="E2539" s="163"/>
      <c r="F2539" s="378"/>
      <c r="G2539" s="405"/>
      <c r="H2539" s="378"/>
      <c r="I2539" s="106"/>
      <c r="J2539" s="106"/>
      <c r="K2539" s="106"/>
      <c r="L2539" s="106"/>
    </row>
    <row r="2540" spans="1:22" outlineLevel="1" x14ac:dyDescent="0.25">
      <c r="A2540" s="76" t="s">
        <v>2931</v>
      </c>
      <c r="B2540" s="235" t="s">
        <v>2844</v>
      </c>
      <c r="C2540" s="249"/>
      <c r="D2540" s="163"/>
      <c r="E2540" s="163"/>
      <c r="F2540" s="378"/>
      <c r="G2540" s="405"/>
      <c r="H2540" s="378"/>
      <c r="I2540" s="106"/>
      <c r="J2540" s="106"/>
      <c r="K2540" s="106"/>
      <c r="L2540" s="106"/>
    </row>
    <row r="2541" spans="1:22" outlineLevel="1" x14ac:dyDescent="0.25">
      <c r="A2541" s="76" t="s">
        <v>2932</v>
      </c>
      <c r="B2541" s="235" t="s">
        <v>2846</v>
      </c>
      <c r="C2541" s="249"/>
      <c r="D2541" s="163"/>
      <c r="E2541" s="163"/>
      <c r="F2541" s="378"/>
      <c r="G2541" s="405"/>
      <c r="H2541" s="378"/>
      <c r="I2541" s="106"/>
      <c r="J2541" s="106"/>
      <c r="K2541" s="106"/>
      <c r="L2541" s="106"/>
    </row>
    <row r="2542" spans="1:22" outlineLevel="1" x14ac:dyDescent="0.25">
      <c r="A2542" s="76" t="s">
        <v>2933</v>
      </c>
      <c r="B2542" s="235" t="s">
        <v>2848</v>
      </c>
      <c r="C2542" s="249"/>
      <c r="D2542" s="163"/>
      <c r="E2542" s="163"/>
      <c r="F2542" s="378"/>
      <c r="G2542" s="405"/>
      <c r="H2542" s="378"/>
      <c r="I2542" s="106"/>
      <c r="J2542" s="106"/>
      <c r="K2542" s="106"/>
      <c r="L2542" s="106"/>
    </row>
    <row r="2543" spans="1:22" outlineLevel="1" x14ac:dyDescent="0.25">
      <c r="A2543" s="76" t="s">
        <v>2934</v>
      </c>
      <c r="B2543" s="207" t="s">
        <v>2879</v>
      </c>
      <c r="C2543" s="249"/>
      <c r="D2543" s="163"/>
      <c r="E2543" s="163"/>
      <c r="F2543" s="378"/>
      <c r="G2543" s="405"/>
      <c r="H2543" s="378"/>
      <c r="I2543" s="106"/>
      <c r="J2543" s="106"/>
      <c r="K2543" s="106"/>
      <c r="L2543" s="106"/>
    </row>
    <row r="2544" spans="1:22" outlineLevel="1" x14ac:dyDescent="0.25">
      <c r="A2544" s="76" t="s">
        <v>2935</v>
      </c>
      <c r="B2544" s="235" t="s">
        <v>2844</v>
      </c>
      <c r="C2544" s="249"/>
      <c r="D2544" s="163"/>
      <c r="E2544" s="163"/>
      <c r="F2544" s="378"/>
      <c r="G2544" s="405"/>
      <c r="H2544" s="378"/>
      <c r="I2544" s="106"/>
      <c r="J2544" s="106"/>
      <c r="K2544" s="106"/>
      <c r="L2544" s="106"/>
    </row>
    <row r="2545" spans="1:12" outlineLevel="1" x14ac:dyDescent="0.25">
      <c r="A2545" s="76" t="s">
        <v>2936</v>
      </c>
      <c r="B2545" s="235" t="s">
        <v>2846</v>
      </c>
      <c r="C2545" s="249"/>
      <c r="D2545" s="163"/>
      <c r="E2545" s="163"/>
      <c r="F2545" s="378"/>
      <c r="G2545" s="405"/>
      <c r="H2545" s="378"/>
      <c r="I2545" s="106"/>
      <c r="J2545" s="106"/>
      <c r="K2545" s="106"/>
      <c r="L2545" s="106"/>
    </row>
    <row r="2546" spans="1:12" outlineLevel="1" x14ac:dyDescent="0.25">
      <c r="A2546" s="76" t="s">
        <v>2937</v>
      </c>
      <c r="B2546" s="235" t="s">
        <v>2848</v>
      </c>
      <c r="C2546" s="249"/>
      <c r="D2546" s="163"/>
      <c r="E2546" s="163"/>
      <c r="F2546" s="378"/>
      <c r="G2546" s="405"/>
      <c r="H2546" s="378"/>
      <c r="I2546" s="106"/>
      <c r="J2546" s="106"/>
      <c r="K2546" s="106"/>
      <c r="L2546" s="106"/>
    </row>
    <row r="2547" spans="1:12" outlineLevel="1" x14ac:dyDescent="0.25">
      <c r="A2547" s="76" t="s">
        <v>2938</v>
      </c>
      <c r="B2547" s="207" t="s">
        <v>2884</v>
      </c>
      <c r="C2547" s="249"/>
      <c r="D2547" s="163"/>
      <c r="E2547" s="163"/>
      <c r="F2547" s="378"/>
      <c r="G2547" s="405"/>
      <c r="H2547" s="378"/>
      <c r="I2547" s="106"/>
      <c r="J2547" s="106"/>
      <c r="K2547" s="106"/>
      <c r="L2547" s="106"/>
    </row>
    <row r="2548" spans="1:12" outlineLevel="1" x14ac:dyDescent="0.25">
      <c r="A2548" s="76" t="s">
        <v>2939</v>
      </c>
      <c r="B2548" s="235" t="s">
        <v>2844</v>
      </c>
      <c r="C2548" s="249"/>
      <c r="D2548" s="163"/>
      <c r="E2548" s="163"/>
      <c r="F2548" s="378"/>
      <c r="G2548" s="405"/>
      <c r="H2548" s="378"/>
      <c r="I2548" s="106"/>
      <c r="J2548" s="106"/>
      <c r="K2548" s="106"/>
      <c r="L2548" s="106"/>
    </row>
    <row r="2549" spans="1:12" outlineLevel="1" x14ac:dyDescent="0.25">
      <c r="A2549" s="76" t="s">
        <v>2940</v>
      </c>
      <c r="B2549" s="235" t="s">
        <v>2846</v>
      </c>
      <c r="C2549" s="249"/>
      <c r="D2549" s="163"/>
      <c r="E2549" s="163"/>
      <c r="F2549" s="378"/>
      <c r="G2549" s="405"/>
      <c r="H2549" s="378"/>
      <c r="I2549" s="106"/>
      <c r="J2549" s="106"/>
      <c r="K2549" s="106"/>
      <c r="L2549" s="106"/>
    </row>
    <row r="2550" spans="1:12" outlineLevel="1" x14ac:dyDescent="0.25">
      <c r="A2550" s="76" t="s">
        <v>2941</v>
      </c>
      <c r="B2550" s="235" t="s">
        <v>2848</v>
      </c>
      <c r="C2550" s="249"/>
      <c r="D2550" s="163"/>
      <c r="E2550" s="163"/>
      <c r="F2550" s="378"/>
      <c r="G2550" s="405"/>
      <c r="H2550" s="378"/>
      <c r="I2550" s="106"/>
      <c r="J2550" s="106"/>
      <c r="K2550" s="106"/>
      <c r="L2550" s="106"/>
    </row>
    <row r="2551" spans="1:12" outlineLevel="1" x14ac:dyDescent="0.25">
      <c r="A2551" s="76" t="s">
        <v>2942</v>
      </c>
      <c r="B2551" s="207" t="s">
        <v>2889</v>
      </c>
      <c r="C2551" s="249"/>
      <c r="D2551" s="163"/>
      <c r="E2551" s="163"/>
      <c r="F2551" s="378"/>
      <c r="G2551" s="405"/>
      <c r="H2551" s="378"/>
      <c r="I2551" s="106"/>
      <c r="J2551" s="106"/>
      <c r="K2551" s="106"/>
      <c r="L2551" s="106"/>
    </row>
    <row r="2552" spans="1:12" outlineLevel="1" x14ac:dyDescent="0.25">
      <c r="A2552" s="76" t="s">
        <v>2943</v>
      </c>
      <c r="B2552" s="235" t="s">
        <v>2844</v>
      </c>
      <c r="C2552" s="249"/>
      <c r="D2552" s="163"/>
      <c r="E2552" s="163"/>
      <c r="F2552" s="378"/>
      <c r="G2552" s="405"/>
      <c r="H2552" s="378"/>
      <c r="I2552" s="106"/>
      <c r="J2552" s="106"/>
      <c r="K2552" s="106"/>
      <c r="L2552" s="106"/>
    </row>
    <row r="2553" spans="1:12" outlineLevel="1" x14ac:dyDescent="0.25">
      <c r="A2553" s="76" t="s">
        <v>2944</v>
      </c>
      <c r="B2553" s="235" t="s">
        <v>2846</v>
      </c>
      <c r="C2553" s="249"/>
      <c r="D2553" s="163"/>
      <c r="E2553" s="163"/>
      <c r="F2553" s="378"/>
      <c r="G2553" s="405"/>
      <c r="H2553" s="378"/>
      <c r="I2553" s="106"/>
      <c r="J2553" s="106"/>
      <c r="K2553" s="106"/>
      <c r="L2553" s="106"/>
    </row>
    <row r="2554" spans="1:12" outlineLevel="1" x14ac:dyDescent="0.25">
      <c r="A2554" s="76" t="s">
        <v>2945</v>
      </c>
      <c r="B2554" s="235" t="s">
        <v>2848</v>
      </c>
      <c r="C2554" s="249"/>
      <c r="D2554" s="163"/>
      <c r="E2554" s="163"/>
      <c r="F2554" s="378"/>
      <c r="G2554" s="405"/>
      <c r="H2554" s="378"/>
      <c r="I2554" s="106"/>
      <c r="J2554" s="106"/>
      <c r="K2554" s="106"/>
      <c r="L2554" s="106"/>
    </row>
    <row r="2555" spans="1:12" outlineLevel="1" x14ac:dyDescent="0.25">
      <c r="A2555" s="76" t="s">
        <v>2946</v>
      </c>
      <c r="B2555" s="207" t="s">
        <v>2894</v>
      </c>
      <c r="C2555" s="249"/>
      <c r="D2555" s="163"/>
      <c r="E2555" s="163"/>
      <c r="F2555" s="378"/>
      <c r="G2555" s="405"/>
      <c r="H2555" s="378"/>
      <c r="I2555" s="106"/>
      <c r="J2555" s="106"/>
      <c r="K2555" s="106"/>
      <c r="L2555" s="106"/>
    </row>
    <row r="2556" spans="1:12" outlineLevel="1" x14ac:dyDescent="0.25">
      <c r="A2556" s="76" t="s">
        <v>2947</v>
      </c>
      <c r="B2556" s="235" t="s">
        <v>2844</v>
      </c>
      <c r="C2556" s="249"/>
      <c r="D2556" s="163"/>
      <c r="E2556" s="163"/>
      <c r="F2556" s="378"/>
      <c r="G2556" s="405"/>
      <c r="H2556" s="378"/>
      <c r="I2556" s="106"/>
      <c r="J2556" s="106"/>
      <c r="K2556" s="106"/>
      <c r="L2556" s="106"/>
    </row>
    <row r="2557" spans="1:12" outlineLevel="1" x14ac:dyDescent="0.25">
      <c r="A2557" s="76" t="s">
        <v>2948</v>
      </c>
      <c r="B2557" s="235" t="s">
        <v>2846</v>
      </c>
      <c r="C2557" s="249"/>
      <c r="D2557" s="163"/>
      <c r="E2557" s="163"/>
      <c r="F2557" s="378"/>
      <c r="G2557" s="405"/>
      <c r="H2557" s="378"/>
      <c r="I2557" s="106"/>
      <c r="J2557" s="106"/>
      <c r="K2557" s="106"/>
      <c r="L2557" s="106"/>
    </row>
    <row r="2558" spans="1:12" outlineLevel="1" x14ac:dyDescent="0.25">
      <c r="A2558" s="76" t="s">
        <v>2949</v>
      </c>
      <c r="B2558" s="235" t="s">
        <v>2848</v>
      </c>
      <c r="C2558" s="249"/>
      <c r="D2558" s="163"/>
      <c r="E2558" s="163"/>
      <c r="F2558" s="378"/>
      <c r="G2558" s="405"/>
      <c r="H2558" s="378"/>
      <c r="I2558" s="106"/>
      <c r="J2558" s="106"/>
      <c r="K2558" s="106"/>
      <c r="L2558" s="106"/>
    </row>
    <row r="2559" spans="1:12" outlineLevel="1" x14ac:dyDescent="0.25">
      <c r="A2559" s="76" t="s">
        <v>2950</v>
      </c>
      <c r="B2559" s="207" t="s">
        <v>2899</v>
      </c>
      <c r="C2559" s="249"/>
      <c r="D2559" s="163"/>
      <c r="E2559" s="163"/>
      <c r="F2559" s="378"/>
      <c r="G2559" s="405"/>
      <c r="H2559" s="378"/>
      <c r="I2559" s="106"/>
      <c r="J2559" s="106"/>
      <c r="K2559" s="106"/>
      <c r="L2559" s="106"/>
    </row>
    <row r="2560" spans="1:12" outlineLevel="1" x14ac:dyDescent="0.25">
      <c r="A2560" s="76" t="s">
        <v>2951</v>
      </c>
      <c r="B2560" s="235" t="s">
        <v>2844</v>
      </c>
      <c r="C2560" s="249"/>
      <c r="D2560" s="163"/>
      <c r="E2560" s="163"/>
      <c r="F2560" s="378"/>
      <c r="G2560" s="405"/>
      <c r="H2560" s="378"/>
      <c r="I2560" s="106"/>
      <c r="J2560" s="106"/>
      <c r="K2560" s="106"/>
      <c r="L2560" s="106"/>
    </row>
    <row r="2561" spans="1:12" outlineLevel="1" x14ac:dyDescent="0.25">
      <c r="A2561" s="76" t="s">
        <v>2952</v>
      </c>
      <c r="B2561" s="235" t="s">
        <v>2846</v>
      </c>
      <c r="C2561" s="249"/>
      <c r="D2561" s="163"/>
      <c r="E2561" s="163"/>
      <c r="F2561" s="378"/>
      <c r="G2561" s="405"/>
      <c r="H2561" s="378"/>
      <c r="I2561" s="106"/>
      <c r="J2561" s="106"/>
      <c r="K2561" s="106"/>
      <c r="L2561" s="106"/>
    </row>
    <row r="2562" spans="1:12" outlineLevel="1" x14ac:dyDescent="0.25">
      <c r="A2562" s="76" t="s">
        <v>2953</v>
      </c>
      <c r="B2562" s="235" t="s">
        <v>2848</v>
      </c>
      <c r="C2562" s="249"/>
      <c r="D2562" s="163"/>
      <c r="E2562" s="163"/>
      <c r="F2562" s="378"/>
      <c r="G2562" s="405"/>
      <c r="H2562" s="378"/>
      <c r="I2562" s="106"/>
      <c r="J2562" s="106"/>
      <c r="K2562" s="106"/>
      <c r="L2562" s="106"/>
    </row>
    <row r="2563" spans="1:12" outlineLevel="1" x14ac:dyDescent="0.25">
      <c r="A2563" s="76" t="s">
        <v>2954</v>
      </c>
      <c r="B2563" s="153" t="s">
        <v>2904</v>
      </c>
      <c r="C2563" s="249"/>
      <c r="D2563" s="163"/>
      <c r="E2563" s="163"/>
      <c r="F2563" s="378"/>
      <c r="G2563" s="405"/>
      <c r="H2563" s="378"/>
      <c r="I2563" s="106"/>
      <c r="J2563" s="106"/>
      <c r="K2563" s="106"/>
      <c r="L2563" s="106"/>
    </row>
    <row r="2564" spans="1:12" outlineLevel="1" x14ac:dyDescent="0.25">
      <c r="A2564" s="76" t="s">
        <v>2955</v>
      </c>
      <c r="B2564" s="235" t="s">
        <v>2844</v>
      </c>
      <c r="C2564" s="249"/>
      <c r="D2564" s="163"/>
      <c r="E2564" s="163"/>
      <c r="F2564" s="378"/>
      <c r="G2564" s="405"/>
      <c r="H2564" s="378"/>
      <c r="I2564" s="106"/>
      <c r="J2564" s="106"/>
      <c r="K2564" s="106"/>
      <c r="L2564" s="106"/>
    </row>
    <row r="2565" spans="1:12" outlineLevel="1" x14ac:dyDescent="0.25">
      <c r="A2565" s="76" t="s">
        <v>2956</v>
      </c>
      <c r="B2565" s="235" t="s">
        <v>2846</v>
      </c>
      <c r="C2565" s="249"/>
      <c r="D2565" s="163"/>
      <c r="E2565" s="163"/>
      <c r="F2565" s="378"/>
      <c r="G2565" s="405"/>
      <c r="H2565" s="378"/>
      <c r="I2565" s="106"/>
      <c r="J2565" s="106"/>
      <c r="K2565" s="106"/>
      <c r="L2565" s="106"/>
    </row>
    <row r="2566" spans="1:12" outlineLevel="1" x14ac:dyDescent="0.25">
      <c r="A2566" s="76" t="s">
        <v>2957</v>
      </c>
      <c r="B2566" s="235" t="s">
        <v>2848</v>
      </c>
      <c r="C2566" s="249"/>
      <c r="D2566" s="163"/>
      <c r="E2566" s="163"/>
      <c r="F2566" s="378"/>
      <c r="G2566" s="405"/>
      <c r="H2566" s="378"/>
      <c r="I2566" s="106"/>
      <c r="J2566" s="106"/>
      <c r="K2566" s="106"/>
      <c r="L2566" s="106"/>
    </row>
    <row r="2567" spans="1:12" x14ac:dyDescent="0.25">
      <c r="A2567" s="244"/>
      <c r="B2567" s="245" t="s">
        <v>2958</v>
      </c>
      <c r="C2567" s="253"/>
      <c r="D2567" s="384"/>
      <c r="E2567" s="384"/>
      <c r="F2567" s="392"/>
      <c r="G2567" s="436"/>
      <c r="H2567" s="392"/>
      <c r="I2567" s="255"/>
      <c r="J2567" s="255"/>
      <c r="K2567" s="255"/>
      <c r="L2567" s="255"/>
    </row>
    <row r="2568" spans="1:12" x14ac:dyDescent="0.25">
      <c r="A2568" s="240" t="s">
        <v>2959</v>
      </c>
      <c r="B2568" s="241" t="s">
        <v>2960</v>
      </c>
      <c r="C2568" s="256"/>
      <c r="D2568" s="385"/>
      <c r="E2568" s="385"/>
      <c r="F2568" s="393"/>
      <c r="G2568" s="437"/>
      <c r="H2568" s="393"/>
      <c r="I2568" s="258"/>
      <c r="J2568" s="258"/>
      <c r="K2568" s="258"/>
      <c r="L2568" s="258"/>
    </row>
    <row r="2569" spans="1:12" x14ac:dyDescent="0.25">
      <c r="A2569" s="61" t="s">
        <v>2961</v>
      </c>
      <c r="B2569" s="62" t="s">
        <v>2840</v>
      </c>
      <c r="C2569" s="63"/>
      <c r="D2569" s="383"/>
      <c r="E2569" s="383"/>
      <c r="F2569" s="394"/>
      <c r="G2569" s="416"/>
      <c r="H2569" s="394"/>
      <c r="I2569" s="66"/>
      <c r="J2569" s="66"/>
      <c r="K2569" s="66"/>
      <c r="L2569" s="66"/>
    </row>
    <row r="2570" spans="1:12" hidden="1" outlineLevel="1" x14ac:dyDescent="0.25">
      <c r="A2570" s="76" t="s">
        <v>2962</v>
      </c>
      <c r="B2570" s="235" t="s">
        <v>2842</v>
      </c>
      <c r="C2570" s="249"/>
      <c r="D2570" s="39"/>
      <c r="E2570" s="39"/>
      <c r="F2570" s="259"/>
      <c r="G2570" s="414"/>
      <c r="H2570" s="415"/>
      <c r="I2570" s="261"/>
      <c r="J2570" s="261"/>
      <c r="K2570" s="261"/>
      <c r="L2570" s="261"/>
    </row>
    <row r="2571" spans="1:12" hidden="1" outlineLevel="1" x14ac:dyDescent="0.25">
      <c r="A2571" s="76" t="s">
        <v>2963</v>
      </c>
      <c r="B2571" s="234" t="s">
        <v>2850</v>
      </c>
      <c r="C2571" s="249"/>
      <c r="D2571" s="163"/>
      <c r="E2571" s="163"/>
      <c r="F2571" s="378"/>
      <c r="G2571" s="405"/>
      <c r="H2571" s="378"/>
      <c r="I2571" s="106"/>
      <c r="J2571" s="106"/>
      <c r="K2571" s="106"/>
      <c r="L2571" s="106"/>
    </row>
    <row r="2572" spans="1:12" hidden="1" outlineLevel="1" x14ac:dyDescent="0.25">
      <c r="A2572" s="76" t="s">
        <v>2964</v>
      </c>
      <c r="B2572" s="235" t="s">
        <v>2856</v>
      </c>
      <c r="C2572" s="249"/>
      <c r="D2572" s="163"/>
      <c r="E2572" s="163"/>
      <c r="F2572" s="378"/>
      <c r="G2572" s="405"/>
      <c r="H2572" s="378"/>
      <c r="I2572" s="106"/>
      <c r="J2572" s="106"/>
      <c r="K2572" s="106"/>
      <c r="L2572" s="106"/>
    </row>
    <row r="2573" spans="1:12" hidden="1" outlineLevel="1" x14ac:dyDescent="0.25">
      <c r="A2573" s="76" t="s">
        <v>2965</v>
      </c>
      <c r="B2573" s="235" t="s">
        <v>2863</v>
      </c>
      <c r="C2573" s="249"/>
      <c r="D2573" s="163"/>
      <c r="E2573" s="163"/>
      <c r="F2573" s="378"/>
      <c r="G2573" s="405"/>
      <c r="H2573" s="378"/>
      <c r="I2573" s="106"/>
      <c r="J2573" s="106"/>
      <c r="K2573" s="106"/>
      <c r="L2573" s="106"/>
    </row>
    <row r="2574" spans="1:12" hidden="1" outlineLevel="1" x14ac:dyDescent="0.25">
      <c r="A2574" s="76" t="s">
        <v>2966</v>
      </c>
      <c r="B2574" s="234" t="s">
        <v>2868</v>
      </c>
      <c r="C2574" s="249"/>
      <c r="D2574" s="163"/>
      <c r="E2574" s="163"/>
      <c r="F2574" s="378"/>
      <c r="G2574" s="405"/>
      <c r="H2574" s="378"/>
      <c r="I2574" s="106"/>
      <c r="J2574" s="106"/>
      <c r="K2574" s="106"/>
      <c r="L2574" s="106"/>
    </row>
    <row r="2575" spans="1:12" hidden="1" outlineLevel="1" x14ac:dyDescent="0.25">
      <c r="A2575" s="76" t="s">
        <v>2967</v>
      </c>
      <c r="B2575" s="234" t="s">
        <v>2874</v>
      </c>
      <c r="C2575" s="249"/>
      <c r="D2575" s="163"/>
      <c r="E2575" s="163"/>
      <c r="F2575" s="378"/>
      <c r="G2575" s="405"/>
      <c r="H2575" s="378"/>
      <c r="I2575" s="106"/>
      <c r="J2575" s="106"/>
      <c r="K2575" s="106"/>
      <c r="L2575" s="106"/>
    </row>
    <row r="2576" spans="1:12" hidden="1" outlineLevel="1" x14ac:dyDescent="0.25">
      <c r="A2576" s="76" t="s">
        <v>2968</v>
      </c>
      <c r="B2576" s="234" t="s">
        <v>2879</v>
      </c>
      <c r="C2576" s="249"/>
      <c r="D2576" s="163"/>
      <c r="E2576" s="163"/>
      <c r="F2576" s="378"/>
      <c r="G2576" s="405"/>
      <c r="H2576" s="378"/>
      <c r="I2576" s="106"/>
      <c r="J2576" s="106"/>
      <c r="K2576" s="106"/>
      <c r="L2576" s="106"/>
    </row>
    <row r="2577" spans="1:22" hidden="1" outlineLevel="1" x14ac:dyDescent="0.25">
      <c r="A2577" s="76" t="s">
        <v>2969</v>
      </c>
      <c r="B2577" s="234" t="s">
        <v>2884</v>
      </c>
      <c r="C2577" s="249"/>
      <c r="D2577" s="163"/>
      <c r="E2577" s="163"/>
      <c r="F2577" s="378"/>
      <c r="G2577" s="405"/>
      <c r="H2577" s="378"/>
      <c r="I2577" s="106"/>
      <c r="J2577" s="106"/>
      <c r="K2577" s="106"/>
      <c r="L2577" s="106"/>
    </row>
    <row r="2578" spans="1:22" hidden="1" outlineLevel="1" x14ac:dyDescent="0.25">
      <c r="A2578" s="76" t="s">
        <v>2970</v>
      </c>
      <c r="B2578" s="234" t="s">
        <v>2889</v>
      </c>
      <c r="C2578" s="249"/>
      <c r="D2578" s="163"/>
      <c r="E2578" s="163"/>
      <c r="F2578" s="378"/>
      <c r="G2578" s="405"/>
      <c r="H2578" s="378"/>
      <c r="I2578" s="106"/>
      <c r="J2578" s="106"/>
      <c r="K2578" s="106"/>
      <c r="L2578" s="106"/>
    </row>
    <row r="2579" spans="1:22" hidden="1" outlineLevel="1" x14ac:dyDescent="0.25">
      <c r="A2579" s="76" t="s">
        <v>2971</v>
      </c>
      <c r="B2579" s="234" t="s">
        <v>2894</v>
      </c>
      <c r="C2579" s="249"/>
      <c r="D2579" s="163"/>
      <c r="E2579" s="163"/>
      <c r="F2579" s="378"/>
      <c r="G2579" s="405"/>
      <c r="H2579" s="378"/>
      <c r="I2579" s="106"/>
      <c r="J2579" s="106"/>
      <c r="K2579" s="106"/>
      <c r="L2579" s="106"/>
    </row>
    <row r="2580" spans="1:22" hidden="1" outlineLevel="1" x14ac:dyDescent="0.25">
      <c r="A2580" s="76" t="s">
        <v>2972</v>
      </c>
      <c r="B2580" s="234" t="s">
        <v>2973</v>
      </c>
      <c r="C2580" s="249"/>
      <c r="D2580" s="163"/>
      <c r="E2580" s="163"/>
      <c r="F2580" s="378"/>
      <c r="G2580" s="405"/>
      <c r="H2580" s="378"/>
      <c r="I2580" s="106"/>
      <c r="J2580" s="106"/>
      <c r="K2580" s="106"/>
      <c r="L2580" s="106"/>
    </row>
    <row r="2581" spans="1:22" collapsed="1" x14ac:dyDescent="0.25">
      <c r="A2581" s="61" t="s">
        <v>2974</v>
      </c>
      <c r="B2581" s="62" t="s">
        <v>2909</v>
      </c>
      <c r="C2581" s="63"/>
      <c r="D2581" s="383"/>
      <c r="E2581" s="383"/>
      <c r="F2581" s="394"/>
      <c r="G2581" s="416"/>
      <c r="H2581" s="394"/>
      <c r="I2581" s="66"/>
      <c r="J2581" s="66"/>
      <c r="K2581" s="66"/>
      <c r="L2581" s="66"/>
    </row>
    <row r="2582" spans="1:22" outlineLevel="1" x14ac:dyDescent="0.25">
      <c r="A2582" s="76" t="s">
        <v>2975</v>
      </c>
      <c r="B2582" s="235" t="s">
        <v>2842</v>
      </c>
      <c r="C2582" s="249"/>
      <c r="D2582" s="163"/>
      <c r="E2582" s="163"/>
      <c r="F2582" s="378"/>
      <c r="G2582" s="405"/>
      <c r="H2582" s="378"/>
      <c r="I2582" s="106"/>
      <c r="J2582" s="106"/>
      <c r="K2582" s="106"/>
      <c r="L2582" s="106"/>
    </row>
    <row r="2583" spans="1:22" outlineLevel="1" x14ac:dyDescent="0.25">
      <c r="A2583" s="76" t="s">
        <v>2976</v>
      </c>
      <c r="B2583" s="234" t="s">
        <v>2850</v>
      </c>
      <c r="C2583" s="249"/>
      <c r="D2583" s="163"/>
      <c r="E2583" s="163"/>
      <c r="F2583" s="378"/>
      <c r="G2583" s="405"/>
      <c r="H2583" s="378"/>
      <c r="I2583" s="106"/>
      <c r="J2583" s="106"/>
      <c r="K2583" s="106"/>
      <c r="L2583" s="106"/>
    </row>
    <row r="2584" spans="1:22" outlineLevel="1" x14ac:dyDescent="0.25">
      <c r="A2584" s="76" t="s">
        <v>2977</v>
      </c>
      <c r="B2584" s="235" t="s">
        <v>2856</v>
      </c>
      <c r="C2584" s="249"/>
      <c r="D2584" s="163"/>
      <c r="E2584" s="163"/>
      <c r="F2584" s="378"/>
      <c r="G2584" s="405"/>
      <c r="H2584" s="378"/>
      <c r="I2584" s="106"/>
      <c r="J2584" s="106"/>
      <c r="K2584" s="106"/>
      <c r="L2584" s="106"/>
    </row>
    <row r="2585" spans="1:22" outlineLevel="1" x14ac:dyDescent="0.25">
      <c r="A2585" s="206" t="s">
        <v>2978</v>
      </c>
      <c r="B2585" s="235" t="s">
        <v>2863</v>
      </c>
      <c r="C2585" s="249"/>
      <c r="D2585" s="163"/>
      <c r="E2585" s="163"/>
      <c r="F2585" s="378"/>
      <c r="G2585" s="405"/>
      <c r="H2585" s="378"/>
      <c r="I2585" s="106"/>
      <c r="J2585" s="106"/>
      <c r="K2585" s="106"/>
      <c r="L2585" s="106"/>
    </row>
    <row r="2586" spans="1:22" ht="37.5" customHeight="1" outlineLevel="1" x14ac:dyDescent="0.25">
      <c r="A2586" s="362" t="s">
        <v>128</v>
      </c>
      <c r="B2586" s="229" t="s">
        <v>1146</v>
      </c>
      <c r="C2586" s="372" t="s">
        <v>1147</v>
      </c>
      <c r="D2586" s="163">
        <v>2020</v>
      </c>
      <c r="E2586" s="163" t="s">
        <v>1011</v>
      </c>
      <c r="F2586" s="378">
        <v>2</v>
      </c>
      <c r="G2586" s="162">
        <v>2094.5</v>
      </c>
      <c r="H2586" s="378">
        <v>8389.9287282000005</v>
      </c>
      <c r="I2586" s="81">
        <v>8389928.7281999998</v>
      </c>
      <c r="J2586" s="90">
        <v>1.51356</v>
      </c>
      <c r="K2586" s="90"/>
      <c r="L2586" s="90">
        <v>1.51356</v>
      </c>
      <c r="M2586" s="35">
        <v>0.8</v>
      </c>
      <c r="N2586" s="35" t="s">
        <v>2781</v>
      </c>
      <c r="O2586" s="150" t="s">
        <v>1149</v>
      </c>
      <c r="P2586" s="35" t="s">
        <v>1150</v>
      </c>
      <c r="R2586" s="35" t="s">
        <v>418</v>
      </c>
      <c r="S2586" s="35" t="s">
        <v>1151</v>
      </c>
      <c r="T2586" s="35" t="s">
        <v>1152</v>
      </c>
      <c r="U2586" s="35" t="s">
        <v>1153</v>
      </c>
      <c r="V2586" s="35" t="s">
        <v>1146</v>
      </c>
    </row>
    <row r="2587" spans="1:22" outlineLevel="1" x14ac:dyDescent="0.25">
      <c r="A2587" s="76" t="s">
        <v>2979</v>
      </c>
      <c r="B2587" s="234" t="s">
        <v>2868</v>
      </c>
      <c r="C2587" s="249"/>
      <c r="D2587" s="163"/>
      <c r="E2587" s="163"/>
      <c r="F2587" s="378"/>
      <c r="G2587" s="405"/>
      <c r="H2587" s="378"/>
      <c r="I2587" s="106"/>
      <c r="J2587" s="106"/>
      <c r="K2587" s="106"/>
      <c r="L2587" s="106"/>
    </row>
    <row r="2588" spans="1:22" outlineLevel="1" x14ac:dyDescent="0.25">
      <c r="A2588" s="76" t="s">
        <v>2980</v>
      </c>
      <c r="B2588" s="234" t="s">
        <v>2874</v>
      </c>
      <c r="C2588" s="249"/>
      <c r="D2588" s="163"/>
      <c r="E2588" s="163"/>
      <c r="F2588" s="378"/>
      <c r="G2588" s="405"/>
      <c r="H2588" s="378"/>
      <c r="I2588" s="106"/>
      <c r="J2588" s="106"/>
      <c r="K2588" s="106"/>
      <c r="L2588" s="106"/>
    </row>
    <row r="2589" spans="1:22" outlineLevel="1" x14ac:dyDescent="0.25">
      <c r="A2589" s="76"/>
      <c r="B2589" s="234" t="s">
        <v>4786</v>
      </c>
      <c r="C2589" s="249"/>
      <c r="D2589" s="163">
        <v>2022</v>
      </c>
      <c r="E2589" s="163"/>
      <c r="F2589" s="378"/>
      <c r="G2589" s="405"/>
      <c r="H2589" s="378">
        <v>25696.06</v>
      </c>
      <c r="I2589" s="106"/>
      <c r="J2589" s="106"/>
      <c r="K2589" s="106"/>
      <c r="L2589" s="106"/>
    </row>
    <row r="2590" spans="1:22" outlineLevel="1" x14ac:dyDescent="0.25">
      <c r="A2590" s="76" t="s">
        <v>2981</v>
      </c>
      <c r="B2590" s="234" t="s">
        <v>2879</v>
      </c>
      <c r="C2590" s="249"/>
      <c r="D2590" s="163"/>
      <c r="E2590" s="163"/>
      <c r="F2590" s="378"/>
      <c r="G2590" s="405"/>
      <c r="H2590" s="378"/>
      <c r="I2590" s="106"/>
      <c r="J2590" s="106"/>
      <c r="K2590" s="106"/>
      <c r="L2590" s="106"/>
    </row>
    <row r="2591" spans="1:22" outlineLevel="1" x14ac:dyDescent="0.25">
      <c r="A2591" s="76" t="s">
        <v>2982</v>
      </c>
      <c r="B2591" s="234" t="s">
        <v>2884</v>
      </c>
      <c r="C2591" s="249"/>
      <c r="D2591" s="163"/>
      <c r="E2591" s="163"/>
      <c r="F2591" s="378"/>
      <c r="G2591" s="405"/>
      <c r="H2591" s="378"/>
      <c r="I2591" s="106"/>
      <c r="J2591" s="106"/>
      <c r="K2591" s="106"/>
      <c r="L2591" s="106"/>
    </row>
    <row r="2592" spans="1:22" outlineLevel="1" x14ac:dyDescent="0.25">
      <c r="A2592" s="76" t="s">
        <v>2983</v>
      </c>
      <c r="B2592" s="234" t="s">
        <v>2889</v>
      </c>
      <c r="C2592" s="249"/>
      <c r="D2592" s="163"/>
      <c r="E2592" s="163"/>
      <c r="F2592" s="378"/>
      <c r="G2592" s="405"/>
      <c r="H2592" s="378"/>
      <c r="I2592" s="106"/>
      <c r="J2592" s="106"/>
      <c r="K2592" s="106"/>
      <c r="L2592" s="106"/>
    </row>
    <row r="2593" spans="1:12" outlineLevel="1" x14ac:dyDescent="0.25">
      <c r="A2593" s="76" t="s">
        <v>2984</v>
      </c>
      <c r="B2593" s="234" t="s">
        <v>2894</v>
      </c>
      <c r="C2593" s="249"/>
      <c r="D2593" s="163"/>
      <c r="E2593" s="163"/>
      <c r="F2593" s="378"/>
      <c r="G2593" s="405"/>
      <c r="H2593" s="378"/>
      <c r="I2593" s="106"/>
      <c r="J2593" s="106"/>
      <c r="K2593" s="106"/>
      <c r="L2593" s="106"/>
    </row>
    <row r="2594" spans="1:12" outlineLevel="1" x14ac:dyDescent="0.25">
      <c r="A2594" s="76" t="s">
        <v>2985</v>
      </c>
      <c r="B2594" s="234" t="s">
        <v>2973</v>
      </c>
      <c r="C2594" s="249"/>
      <c r="D2594" s="163"/>
      <c r="E2594" s="163"/>
      <c r="F2594" s="378"/>
      <c r="G2594" s="405"/>
      <c r="H2594" s="378"/>
      <c r="I2594" s="106"/>
      <c r="J2594" s="106"/>
      <c r="K2594" s="106"/>
      <c r="L2594" s="106"/>
    </row>
    <row r="2595" spans="1:12" ht="31.5" x14ac:dyDescent="0.25">
      <c r="A2595" s="244" t="s">
        <v>209</v>
      </c>
      <c r="B2595" s="262" t="s">
        <v>2986</v>
      </c>
      <c r="C2595" s="253"/>
      <c r="D2595" s="384"/>
      <c r="E2595" s="384"/>
      <c r="F2595" s="392"/>
      <c r="G2595" s="436"/>
      <c r="H2595" s="392"/>
      <c r="I2595" s="255"/>
      <c r="J2595" s="255"/>
      <c r="K2595" s="255"/>
      <c r="L2595" s="255"/>
    </row>
    <row r="2596" spans="1:12" x14ac:dyDescent="0.25">
      <c r="A2596" s="82" t="s">
        <v>2987</v>
      </c>
      <c r="B2596" s="263" t="s">
        <v>2988</v>
      </c>
      <c r="C2596" s="264"/>
      <c r="D2596" s="163"/>
      <c r="E2596" s="163"/>
      <c r="F2596" s="378"/>
      <c r="G2596" s="405"/>
      <c r="H2596" s="378"/>
      <c r="I2596" s="106"/>
      <c r="J2596" s="106"/>
      <c r="K2596" s="106"/>
      <c r="L2596" s="106"/>
    </row>
    <row r="2597" spans="1:12" hidden="1" outlineLevel="1" x14ac:dyDescent="0.25">
      <c r="A2597" s="76" t="s">
        <v>2989</v>
      </c>
      <c r="B2597" s="229" t="s">
        <v>2990</v>
      </c>
      <c r="C2597" s="264"/>
      <c r="D2597" s="163"/>
      <c r="E2597" s="163"/>
      <c r="F2597" s="378"/>
      <c r="G2597" s="405"/>
      <c r="H2597" s="378"/>
      <c r="I2597" s="106"/>
      <c r="J2597" s="106"/>
      <c r="K2597" s="106"/>
      <c r="L2597" s="106"/>
    </row>
    <row r="2598" spans="1:12" hidden="1" outlineLevel="1" x14ac:dyDescent="0.25">
      <c r="A2598" s="76" t="s">
        <v>2991</v>
      </c>
      <c r="B2598" s="229" t="s">
        <v>2992</v>
      </c>
      <c r="C2598" s="264"/>
      <c r="D2598" s="163"/>
      <c r="E2598" s="163"/>
      <c r="F2598" s="378"/>
      <c r="G2598" s="405"/>
      <c r="H2598" s="378"/>
      <c r="I2598" s="106"/>
      <c r="J2598" s="106"/>
      <c r="K2598" s="106"/>
      <c r="L2598" s="106"/>
    </row>
    <row r="2599" spans="1:12" hidden="1" outlineLevel="1" x14ac:dyDescent="0.25">
      <c r="A2599" s="76" t="s">
        <v>2993</v>
      </c>
      <c r="B2599" s="229" t="s">
        <v>2994</v>
      </c>
      <c r="C2599" s="264"/>
      <c r="D2599" s="163"/>
      <c r="E2599" s="163"/>
      <c r="F2599" s="378"/>
      <c r="G2599" s="405"/>
      <c r="H2599" s="378"/>
      <c r="I2599" s="106"/>
      <c r="J2599" s="106"/>
      <c r="K2599" s="106"/>
      <c r="L2599" s="106"/>
    </row>
    <row r="2600" spans="1:12" hidden="1" outlineLevel="1" x14ac:dyDescent="0.25">
      <c r="A2600" s="76" t="s">
        <v>2995</v>
      </c>
      <c r="B2600" s="229" t="s">
        <v>2996</v>
      </c>
      <c r="C2600" s="264"/>
      <c r="D2600" s="163"/>
      <c r="E2600" s="163"/>
      <c r="F2600" s="378"/>
      <c r="G2600" s="405"/>
      <c r="H2600" s="378"/>
      <c r="I2600" s="106"/>
      <c r="J2600" s="106"/>
      <c r="K2600" s="106"/>
      <c r="L2600" s="106"/>
    </row>
    <row r="2601" spans="1:12" hidden="1" outlineLevel="1" x14ac:dyDescent="0.25">
      <c r="A2601" s="76" t="s">
        <v>2997</v>
      </c>
      <c r="B2601" s="229" t="s">
        <v>2998</v>
      </c>
      <c r="C2601" s="264"/>
      <c r="D2601" s="163"/>
      <c r="E2601" s="163"/>
      <c r="F2601" s="378"/>
      <c r="G2601" s="405"/>
      <c r="H2601" s="378"/>
      <c r="I2601" s="106"/>
      <c r="J2601" s="106"/>
      <c r="K2601" s="106"/>
      <c r="L2601" s="106"/>
    </row>
    <row r="2602" spans="1:12" hidden="1" outlineLevel="1" x14ac:dyDescent="0.25">
      <c r="A2602" s="76" t="s">
        <v>2999</v>
      </c>
      <c r="B2602" s="229" t="s">
        <v>3000</v>
      </c>
      <c r="C2602" s="264"/>
      <c r="D2602" s="163"/>
      <c r="E2602" s="163"/>
      <c r="F2602" s="378"/>
      <c r="G2602" s="405"/>
      <c r="H2602" s="378"/>
      <c r="I2602" s="106"/>
      <c r="J2602" s="106"/>
      <c r="K2602" s="106"/>
      <c r="L2602" s="106"/>
    </row>
    <row r="2603" spans="1:12" hidden="1" outlineLevel="1" x14ac:dyDescent="0.25">
      <c r="A2603" s="76" t="s">
        <v>3001</v>
      </c>
      <c r="B2603" s="229" t="s">
        <v>3002</v>
      </c>
      <c r="C2603" s="264"/>
      <c r="D2603" s="163"/>
      <c r="E2603" s="163"/>
      <c r="F2603" s="378"/>
      <c r="G2603" s="405"/>
      <c r="H2603" s="378"/>
      <c r="I2603" s="106"/>
      <c r="J2603" s="106"/>
      <c r="K2603" s="106"/>
      <c r="L2603" s="106"/>
    </row>
    <row r="2604" spans="1:12" hidden="1" outlineLevel="1" x14ac:dyDescent="0.25">
      <c r="A2604" s="76" t="s">
        <v>3003</v>
      </c>
      <c r="B2604" s="229" t="s">
        <v>3004</v>
      </c>
      <c r="C2604" s="264"/>
      <c r="D2604" s="163"/>
      <c r="E2604" s="163"/>
      <c r="F2604" s="378"/>
      <c r="G2604" s="405"/>
      <c r="H2604" s="378"/>
      <c r="I2604" s="106"/>
      <c r="J2604" s="106"/>
      <c r="K2604" s="106"/>
      <c r="L2604" s="106"/>
    </row>
    <row r="2605" spans="1:12" hidden="1" outlineLevel="1" x14ac:dyDescent="0.25">
      <c r="A2605" s="76" t="s">
        <v>3005</v>
      </c>
      <c r="B2605" s="229" t="s">
        <v>3006</v>
      </c>
      <c r="C2605" s="264"/>
      <c r="D2605" s="163"/>
      <c r="E2605" s="163"/>
      <c r="F2605" s="378"/>
      <c r="G2605" s="405"/>
      <c r="H2605" s="378"/>
      <c r="I2605" s="106"/>
      <c r="J2605" s="106"/>
      <c r="K2605" s="106"/>
      <c r="L2605" s="106"/>
    </row>
    <row r="2606" spans="1:12" hidden="1" outlineLevel="1" x14ac:dyDescent="0.25">
      <c r="A2606" s="76" t="s">
        <v>3007</v>
      </c>
      <c r="B2606" s="229" t="s">
        <v>3008</v>
      </c>
      <c r="C2606" s="264"/>
      <c r="D2606" s="163"/>
      <c r="E2606" s="163"/>
      <c r="F2606" s="378"/>
      <c r="G2606" s="405"/>
      <c r="H2606" s="378"/>
      <c r="I2606" s="106"/>
      <c r="J2606" s="106"/>
      <c r="K2606" s="106"/>
      <c r="L2606" s="106"/>
    </row>
    <row r="2607" spans="1:12" collapsed="1" x14ac:dyDescent="0.25">
      <c r="A2607" s="82" t="s">
        <v>3009</v>
      </c>
      <c r="B2607" s="263" t="s">
        <v>3010</v>
      </c>
      <c r="C2607" s="264"/>
      <c r="D2607" s="163"/>
      <c r="E2607" s="163"/>
      <c r="F2607" s="378"/>
      <c r="G2607" s="405"/>
      <c r="H2607" s="378"/>
      <c r="I2607" s="106"/>
      <c r="J2607" s="106"/>
      <c r="K2607" s="106"/>
      <c r="L2607" s="106"/>
    </row>
    <row r="2608" spans="1:12" hidden="1" outlineLevel="1" x14ac:dyDescent="0.25">
      <c r="A2608" s="76" t="s">
        <v>3011</v>
      </c>
      <c r="B2608" s="229" t="s">
        <v>2990</v>
      </c>
      <c r="C2608" s="264"/>
      <c r="D2608" s="163"/>
      <c r="E2608" s="163"/>
      <c r="F2608" s="378"/>
      <c r="G2608" s="405"/>
      <c r="H2608" s="378"/>
      <c r="I2608" s="106"/>
      <c r="J2608" s="106"/>
      <c r="K2608" s="106"/>
      <c r="L2608" s="106"/>
    </row>
    <row r="2609" spans="1:43" hidden="1" outlineLevel="1" x14ac:dyDescent="0.25">
      <c r="A2609" s="76" t="s">
        <v>3012</v>
      </c>
      <c r="B2609" s="229" t="s">
        <v>2992</v>
      </c>
      <c r="C2609" s="264"/>
      <c r="D2609" s="163"/>
      <c r="E2609" s="163"/>
      <c r="F2609" s="378"/>
      <c r="G2609" s="405"/>
      <c r="H2609" s="378"/>
      <c r="I2609" s="106"/>
      <c r="J2609" s="106"/>
      <c r="K2609" s="106"/>
      <c r="L2609" s="106"/>
    </row>
    <row r="2610" spans="1:43" hidden="1" outlineLevel="1" x14ac:dyDescent="0.25">
      <c r="A2610" s="76" t="s">
        <v>3013</v>
      </c>
      <c r="B2610" s="229" t="s">
        <v>2994</v>
      </c>
      <c r="C2610" s="264"/>
      <c r="D2610" s="163"/>
      <c r="E2610" s="163"/>
      <c r="F2610" s="378"/>
      <c r="G2610" s="405"/>
      <c r="H2610" s="378"/>
      <c r="I2610" s="106"/>
      <c r="J2610" s="106"/>
      <c r="K2610" s="106"/>
      <c r="L2610" s="106"/>
    </row>
    <row r="2611" spans="1:43" hidden="1" outlineLevel="1" x14ac:dyDescent="0.25">
      <c r="A2611" s="76" t="s">
        <v>3014</v>
      </c>
      <c r="B2611" s="229" t="s">
        <v>2996</v>
      </c>
      <c r="C2611" s="264"/>
      <c r="D2611" s="163"/>
      <c r="E2611" s="163"/>
      <c r="F2611" s="378"/>
      <c r="G2611" s="405"/>
      <c r="H2611" s="378"/>
      <c r="I2611" s="106"/>
      <c r="J2611" s="106"/>
      <c r="K2611" s="106"/>
      <c r="L2611" s="106"/>
    </row>
    <row r="2612" spans="1:43" hidden="1" outlineLevel="1" x14ac:dyDescent="0.25">
      <c r="A2612" s="76" t="s">
        <v>3015</v>
      </c>
      <c r="B2612" s="229" t="s">
        <v>2998</v>
      </c>
      <c r="C2612" s="264"/>
      <c r="D2612" s="163"/>
      <c r="E2612" s="163"/>
      <c r="F2612" s="378"/>
      <c r="G2612" s="405"/>
      <c r="H2612" s="378"/>
      <c r="I2612" s="106"/>
      <c r="J2612" s="106"/>
      <c r="K2612" s="106"/>
      <c r="L2612" s="106"/>
    </row>
    <row r="2613" spans="1:43" hidden="1" outlineLevel="1" x14ac:dyDescent="0.25">
      <c r="A2613" s="76" t="s">
        <v>3016</v>
      </c>
      <c r="B2613" s="229" t="s">
        <v>3000</v>
      </c>
      <c r="C2613" s="264"/>
      <c r="D2613" s="163"/>
      <c r="E2613" s="163"/>
      <c r="F2613" s="378"/>
      <c r="G2613" s="405"/>
      <c r="H2613" s="378"/>
      <c r="I2613" s="106"/>
      <c r="J2613" s="106"/>
      <c r="K2613" s="106"/>
      <c r="L2613" s="106"/>
    </row>
    <row r="2614" spans="1:43" hidden="1" outlineLevel="1" x14ac:dyDescent="0.25">
      <c r="A2614" s="76" t="s">
        <v>3017</v>
      </c>
      <c r="B2614" s="229" t="s">
        <v>3002</v>
      </c>
      <c r="C2614" s="264"/>
      <c r="D2614" s="163"/>
      <c r="E2614" s="163"/>
      <c r="F2614" s="378"/>
      <c r="G2614" s="405"/>
      <c r="H2614" s="378"/>
      <c r="I2614" s="106"/>
      <c r="J2614" s="106"/>
      <c r="K2614" s="106"/>
      <c r="L2614" s="106"/>
    </row>
    <row r="2615" spans="1:43" hidden="1" outlineLevel="1" x14ac:dyDescent="0.25">
      <c r="A2615" s="76" t="s">
        <v>3018</v>
      </c>
      <c r="B2615" s="229" t="s">
        <v>3004</v>
      </c>
      <c r="C2615" s="264"/>
      <c r="D2615" s="163"/>
      <c r="E2615" s="163"/>
      <c r="F2615" s="378"/>
      <c r="G2615" s="405"/>
      <c r="H2615" s="378"/>
      <c r="I2615" s="106"/>
      <c r="J2615" s="106"/>
      <c r="K2615" s="106"/>
      <c r="L2615" s="106"/>
    </row>
    <row r="2616" spans="1:43" hidden="1" outlineLevel="1" x14ac:dyDescent="0.25">
      <c r="A2616" s="76" t="s">
        <v>3019</v>
      </c>
      <c r="B2616" s="229" t="s">
        <v>3006</v>
      </c>
      <c r="C2616" s="264"/>
      <c r="D2616" s="163"/>
      <c r="E2616" s="163"/>
      <c r="F2616" s="378"/>
      <c r="G2616" s="405"/>
      <c r="H2616" s="378"/>
      <c r="I2616" s="106"/>
      <c r="J2616" s="106"/>
      <c r="K2616" s="106"/>
      <c r="L2616" s="106"/>
    </row>
    <row r="2617" spans="1:43" hidden="1" outlineLevel="1" x14ac:dyDescent="0.25">
      <c r="A2617" s="76" t="s">
        <v>3020</v>
      </c>
      <c r="B2617" s="229" t="s">
        <v>3008</v>
      </c>
      <c r="C2617" s="264"/>
      <c r="D2617" s="163"/>
      <c r="E2617" s="163"/>
      <c r="F2617" s="378"/>
      <c r="G2617" s="405"/>
      <c r="H2617" s="378"/>
      <c r="I2617" s="106"/>
      <c r="J2617" s="106"/>
      <c r="K2617" s="106"/>
      <c r="L2617" s="106"/>
    </row>
    <row r="2618" spans="1:43" collapsed="1" x14ac:dyDescent="0.25">
      <c r="A2618" s="244" t="s">
        <v>212</v>
      </c>
      <c r="B2618" s="245" t="s">
        <v>3021</v>
      </c>
      <c r="C2618" s="253"/>
      <c r="D2618" s="384"/>
      <c r="E2618" s="384"/>
      <c r="F2618" s="392"/>
      <c r="G2618" s="436"/>
      <c r="H2618" s="392"/>
      <c r="I2618" s="255"/>
      <c r="J2618" s="255"/>
      <c r="K2618" s="255"/>
      <c r="L2618" s="255"/>
    </row>
    <row r="2619" spans="1:43" x14ac:dyDescent="0.25">
      <c r="A2619" s="377" t="s">
        <v>3022</v>
      </c>
      <c r="B2619" s="376" t="s">
        <v>3023</v>
      </c>
      <c r="C2619" s="63"/>
      <c r="D2619" s="383"/>
      <c r="E2619" s="383"/>
      <c r="F2619" s="394"/>
      <c r="G2619" s="416"/>
      <c r="H2619" s="394"/>
      <c r="I2619" s="66"/>
      <c r="J2619" s="66"/>
      <c r="K2619" s="66"/>
      <c r="L2619" s="66"/>
    </row>
    <row r="2620" spans="1:43" outlineLevel="1" x14ac:dyDescent="0.25">
      <c r="A2620" s="82" t="s">
        <v>3024</v>
      </c>
      <c r="B2620" s="332" t="s">
        <v>3025</v>
      </c>
      <c r="C2620" s="266"/>
      <c r="D2620" s="163"/>
      <c r="E2620" s="362"/>
      <c r="F2620" s="378"/>
      <c r="G2620" s="405"/>
      <c r="H2620" s="378"/>
      <c r="I2620" s="106"/>
      <c r="J2620" s="106"/>
      <c r="K2620" s="106"/>
      <c r="L2620" s="106"/>
    </row>
    <row r="2621" spans="1:43" s="336" customFormat="1" x14ac:dyDescent="0.25">
      <c r="A2621" s="206"/>
      <c r="B2621" s="236" t="s">
        <v>4787</v>
      </c>
      <c r="C2621" s="249"/>
      <c r="D2621" s="155">
        <v>2022</v>
      </c>
      <c r="E2621" s="155">
        <v>0.4</v>
      </c>
      <c r="F2621" s="158">
        <v>1</v>
      </c>
      <c r="G2621" s="407"/>
      <c r="H2621" s="374">
        <v>10.58</v>
      </c>
      <c r="I2621" s="335"/>
      <c r="J2621" s="335"/>
      <c r="K2621" s="335"/>
      <c r="L2621" s="335"/>
      <c r="W2621" s="337"/>
      <c r="X2621" s="337"/>
      <c r="Y2621" s="337"/>
      <c r="Z2621" s="337"/>
      <c r="AA2621" s="337"/>
      <c r="AB2621" s="337"/>
      <c r="AC2621" s="337"/>
      <c r="AD2621" s="337"/>
      <c r="AE2621" s="337"/>
      <c r="AF2621" s="337"/>
      <c r="AG2621" s="337"/>
      <c r="AH2621" s="337"/>
      <c r="AI2621" s="337"/>
      <c r="AJ2621" s="337"/>
      <c r="AK2621" s="337"/>
      <c r="AL2621" s="337"/>
      <c r="AM2621" s="337"/>
      <c r="AN2621" s="337"/>
      <c r="AO2621" s="337"/>
      <c r="AP2621" s="337"/>
      <c r="AQ2621" s="337"/>
    </row>
    <row r="2622" spans="1:43" outlineLevel="1" x14ac:dyDescent="0.25">
      <c r="A2622" s="82" t="s">
        <v>3026</v>
      </c>
      <c r="B2622" s="265" t="s">
        <v>3027</v>
      </c>
      <c r="C2622" s="266"/>
      <c r="D2622" s="163"/>
      <c r="E2622" s="362"/>
      <c r="F2622" s="103"/>
      <c r="G2622" s="405"/>
      <c r="H2622" s="378"/>
      <c r="I2622" s="100"/>
      <c r="J2622" s="100"/>
      <c r="K2622" s="100"/>
      <c r="L2622" s="100"/>
    </row>
    <row r="2623" spans="1:43" outlineLevel="1" x14ac:dyDescent="0.25">
      <c r="A2623" s="82" t="s">
        <v>3028</v>
      </c>
      <c r="B2623" s="265" t="s">
        <v>3029</v>
      </c>
      <c r="C2623" s="266"/>
      <c r="D2623" s="163"/>
      <c r="E2623" s="362"/>
      <c r="F2623" s="103"/>
      <c r="G2623" s="405"/>
      <c r="H2623" s="378"/>
      <c r="I2623" s="100"/>
      <c r="J2623" s="100"/>
      <c r="K2623" s="100"/>
      <c r="L2623" s="100"/>
    </row>
    <row r="2624" spans="1:43" x14ac:dyDescent="0.25">
      <c r="A2624" s="377" t="s">
        <v>3030</v>
      </c>
      <c r="B2624" s="376" t="s">
        <v>3031</v>
      </c>
      <c r="C2624" s="63"/>
      <c r="D2624" s="383"/>
      <c r="E2624" s="383"/>
      <c r="F2624" s="403"/>
      <c r="G2624" s="416"/>
      <c r="H2624" s="394"/>
      <c r="I2624" s="66"/>
      <c r="J2624" s="66"/>
      <c r="K2624" s="66"/>
      <c r="L2624" s="66"/>
    </row>
    <row r="2625" spans="1:43" s="35" customFormat="1" outlineLevel="1" x14ac:dyDescent="0.25">
      <c r="A2625" s="82" t="s">
        <v>3032</v>
      </c>
      <c r="B2625" s="332" t="s">
        <v>3033</v>
      </c>
      <c r="C2625" s="266"/>
      <c r="D2625" s="155"/>
      <c r="E2625" s="362"/>
      <c r="F2625" s="103"/>
      <c r="G2625" s="405"/>
      <c r="H2625" s="378"/>
      <c r="I2625" s="106"/>
      <c r="J2625" s="106"/>
      <c r="K2625" s="106"/>
      <c r="L2625" s="106"/>
      <c r="W2625" s="32"/>
      <c r="X2625" s="32"/>
      <c r="Y2625" s="32"/>
      <c r="Z2625" s="32"/>
      <c r="AA2625" s="32"/>
      <c r="AB2625" s="32"/>
      <c r="AC2625" s="32"/>
      <c r="AD2625" s="32"/>
      <c r="AE2625" s="32"/>
      <c r="AF2625" s="32"/>
      <c r="AG2625" s="32"/>
      <c r="AH2625" s="32"/>
      <c r="AI2625" s="32"/>
      <c r="AJ2625" s="32"/>
      <c r="AK2625" s="32"/>
      <c r="AL2625" s="32"/>
      <c r="AM2625" s="32"/>
      <c r="AN2625" s="32"/>
      <c r="AO2625" s="32"/>
      <c r="AP2625" s="32"/>
      <c r="AQ2625" s="32"/>
    </row>
    <row r="2626" spans="1:43" s="35" customFormat="1" outlineLevel="1" x14ac:dyDescent="0.25">
      <c r="A2626" s="82"/>
      <c r="B2626" s="265" t="s">
        <v>4788</v>
      </c>
      <c r="C2626" s="266"/>
      <c r="D2626" s="155">
        <v>2022</v>
      </c>
      <c r="E2626" s="362" t="s">
        <v>4794</v>
      </c>
      <c r="F2626" s="103">
        <v>1</v>
      </c>
      <c r="G2626" s="405"/>
      <c r="H2626" s="378">
        <v>12.47</v>
      </c>
      <c r="I2626" s="106"/>
      <c r="J2626" s="106"/>
      <c r="K2626" s="106"/>
      <c r="L2626" s="106"/>
      <c r="W2626" s="32"/>
      <c r="X2626" s="32"/>
      <c r="Y2626" s="32"/>
      <c r="Z2626" s="32"/>
      <c r="AA2626" s="32"/>
      <c r="AB2626" s="32"/>
      <c r="AC2626" s="32"/>
      <c r="AD2626" s="32"/>
      <c r="AE2626" s="32"/>
      <c r="AF2626" s="32"/>
      <c r="AG2626" s="32"/>
      <c r="AH2626" s="32"/>
      <c r="AI2626" s="32"/>
      <c r="AJ2626" s="32"/>
      <c r="AK2626" s="32"/>
      <c r="AL2626" s="32"/>
      <c r="AM2626" s="32"/>
      <c r="AN2626" s="32"/>
      <c r="AO2626" s="32"/>
      <c r="AP2626" s="32"/>
      <c r="AQ2626" s="32"/>
    </row>
    <row r="2627" spans="1:43" s="35" customFormat="1" outlineLevel="1" x14ac:dyDescent="0.25">
      <c r="A2627" s="82" t="s">
        <v>3034</v>
      </c>
      <c r="B2627" s="332" t="s">
        <v>3035</v>
      </c>
      <c r="C2627" s="269"/>
      <c r="D2627" s="155"/>
      <c r="E2627" s="362"/>
      <c r="F2627" s="103"/>
      <c r="G2627" s="405"/>
      <c r="H2627" s="378"/>
      <c r="I2627" s="106"/>
      <c r="J2627" s="106"/>
      <c r="K2627" s="106"/>
      <c r="L2627" s="106"/>
      <c r="W2627" s="32"/>
      <c r="X2627" s="32"/>
      <c r="Y2627" s="32"/>
      <c r="Z2627" s="32"/>
      <c r="AA2627" s="32"/>
      <c r="AB2627" s="32"/>
      <c r="AC2627" s="32"/>
      <c r="AD2627" s="32"/>
      <c r="AE2627" s="32"/>
      <c r="AF2627" s="32"/>
      <c r="AG2627" s="32"/>
      <c r="AH2627" s="32"/>
      <c r="AI2627" s="32"/>
      <c r="AJ2627" s="32"/>
      <c r="AK2627" s="32"/>
      <c r="AL2627" s="32"/>
      <c r="AM2627" s="32"/>
      <c r="AN2627" s="32"/>
      <c r="AO2627" s="32"/>
      <c r="AP2627" s="32"/>
      <c r="AQ2627" s="32"/>
    </row>
    <row r="2628" spans="1:43" s="35" customFormat="1" outlineLevel="1" x14ac:dyDescent="0.25">
      <c r="A2628" s="82"/>
      <c r="B2628" s="265" t="s">
        <v>4789</v>
      </c>
      <c r="C2628" s="269"/>
      <c r="D2628" s="155">
        <v>2022</v>
      </c>
      <c r="E2628" s="362" t="s">
        <v>4794</v>
      </c>
      <c r="F2628" s="103">
        <v>1</v>
      </c>
      <c r="G2628" s="405"/>
      <c r="H2628" s="378">
        <v>26.64</v>
      </c>
      <c r="I2628" s="106"/>
      <c r="J2628" s="106"/>
      <c r="K2628" s="106"/>
      <c r="L2628" s="106"/>
      <c r="W2628" s="32"/>
      <c r="X2628" s="32"/>
      <c r="Y2628" s="32"/>
      <c r="Z2628" s="32"/>
      <c r="AA2628" s="32"/>
      <c r="AB2628" s="32"/>
      <c r="AC2628" s="32"/>
      <c r="AD2628" s="32"/>
      <c r="AE2628" s="32"/>
      <c r="AF2628" s="32"/>
      <c r="AG2628" s="32"/>
      <c r="AH2628" s="32"/>
      <c r="AI2628" s="32"/>
      <c r="AJ2628" s="32"/>
      <c r="AK2628" s="32"/>
      <c r="AL2628" s="32"/>
      <c r="AM2628" s="32"/>
      <c r="AN2628" s="32"/>
      <c r="AO2628" s="32"/>
      <c r="AP2628" s="32"/>
      <c r="AQ2628" s="32"/>
    </row>
    <row r="2629" spans="1:43" s="35" customFormat="1" outlineLevel="1" x14ac:dyDescent="0.25">
      <c r="A2629" s="82" t="s">
        <v>3036</v>
      </c>
      <c r="B2629" s="332" t="s">
        <v>3037</v>
      </c>
      <c r="C2629" s="269"/>
      <c r="D2629" s="155"/>
      <c r="E2629" s="362"/>
      <c r="F2629" s="103"/>
      <c r="G2629" s="405"/>
      <c r="H2629" s="378"/>
      <c r="I2629" s="106"/>
      <c r="J2629" s="106"/>
      <c r="K2629" s="106"/>
      <c r="L2629" s="106"/>
      <c r="W2629" s="32"/>
      <c r="X2629" s="32"/>
      <c r="Y2629" s="32"/>
      <c r="Z2629" s="32"/>
      <c r="AA2629" s="32"/>
      <c r="AB2629" s="32"/>
      <c r="AC2629" s="32"/>
      <c r="AD2629" s="32"/>
      <c r="AE2629" s="32"/>
      <c r="AF2629" s="32"/>
      <c r="AG2629" s="32"/>
      <c r="AH2629" s="32"/>
      <c r="AI2629" s="32"/>
      <c r="AJ2629" s="32"/>
      <c r="AK2629" s="32"/>
      <c r="AL2629" s="32"/>
      <c r="AM2629" s="32"/>
      <c r="AN2629" s="32"/>
      <c r="AO2629" s="32"/>
      <c r="AP2629" s="32"/>
      <c r="AQ2629" s="32"/>
    </row>
    <row r="2630" spans="1:43" s="35" customFormat="1" outlineLevel="1" x14ac:dyDescent="0.25">
      <c r="A2630" s="82"/>
      <c r="B2630" s="265" t="s">
        <v>4790</v>
      </c>
      <c r="C2630" s="269"/>
      <c r="D2630" s="155">
        <v>2022</v>
      </c>
      <c r="E2630" s="362" t="s">
        <v>4795</v>
      </c>
      <c r="F2630" s="103">
        <v>1</v>
      </c>
      <c r="G2630" s="405"/>
      <c r="H2630" s="378">
        <v>109.72</v>
      </c>
      <c r="I2630" s="106"/>
      <c r="J2630" s="106"/>
      <c r="K2630" s="106"/>
      <c r="L2630" s="106"/>
      <c r="W2630" s="32"/>
      <c r="X2630" s="32"/>
      <c r="Y2630" s="32"/>
      <c r="Z2630" s="32"/>
      <c r="AA2630" s="32"/>
      <c r="AB2630" s="32"/>
      <c r="AC2630" s="32"/>
      <c r="AD2630" s="32"/>
      <c r="AE2630" s="32"/>
      <c r="AF2630" s="32"/>
      <c r="AG2630" s="32"/>
      <c r="AH2630" s="32"/>
      <c r="AI2630" s="32"/>
      <c r="AJ2630" s="32"/>
      <c r="AK2630" s="32"/>
      <c r="AL2630" s="32"/>
      <c r="AM2630" s="32"/>
      <c r="AN2630" s="32"/>
      <c r="AO2630" s="32"/>
      <c r="AP2630" s="32"/>
      <c r="AQ2630" s="32"/>
    </row>
    <row r="2631" spans="1:43" s="35" customFormat="1" outlineLevel="1" x14ac:dyDescent="0.25">
      <c r="A2631" s="82"/>
      <c r="B2631" s="265" t="s">
        <v>4790</v>
      </c>
      <c r="C2631" s="269"/>
      <c r="D2631" s="155">
        <v>2022</v>
      </c>
      <c r="E2631" s="362" t="s">
        <v>4795</v>
      </c>
      <c r="F2631" s="103">
        <v>1</v>
      </c>
      <c r="G2631" s="405"/>
      <c r="H2631" s="378">
        <v>188.52</v>
      </c>
      <c r="I2631" s="106"/>
      <c r="J2631" s="106"/>
      <c r="K2631" s="106"/>
      <c r="L2631" s="106"/>
      <c r="W2631" s="32"/>
      <c r="X2631" s="32"/>
      <c r="Y2631" s="32"/>
      <c r="Z2631" s="32"/>
      <c r="AA2631" s="32"/>
      <c r="AB2631" s="32"/>
      <c r="AC2631" s="32"/>
      <c r="AD2631" s="32"/>
      <c r="AE2631" s="32"/>
      <c r="AF2631" s="32"/>
      <c r="AG2631" s="32"/>
      <c r="AH2631" s="32"/>
      <c r="AI2631" s="32"/>
      <c r="AJ2631" s="32"/>
      <c r="AK2631" s="32"/>
      <c r="AL2631" s="32"/>
      <c r="AM2631" s="32"/>
      <c r="AN2631" s="32"/>
      <c r="AO2631" s="32"/>
      <c r="AP2631" s="32"/>
      <c r="AQ2631" s="32"/>
    </row>
    <row r="2632" spans="1:43" s="35" customFormat="1" outlineLevel="1" x14ac:dyDescent="0.25">
      <c r="A2632" s="82"/>
      <c r="B2632" s="265" t="s">
        <v>4790</v>
      </c>
      <c r="C2632" s="269"/>
      <c r="D2632" s="155">
        <v>2022</v>
      </c>
      <c r="E2632" s="362" t="s">
        <v>4795</v>
      </c>
      <c r="F2632" s="103">
        <v>1</v>
      </c>
      <c r="G2632" s="405"/>
      <c r="H2632" s="378">
        <v>195.96</v>
      </c>
      <c r="I2632" s="106"/>
      <c r="J2632" s="106"/>
      <c r="K2632" s="106"/>
      <c r="L2632" s="106"/>
      <c r="W2632" s="32"/>
      <c r="X2632" s="32"/>
      <c r="Y2632" s="32"/>
      <c r="Z2632" s="32"/>
      <c r="AA2632" s="32"/>
      <c r="AB2632" s="32"/>
      <c r="AC2632" s="32"/>
      <c r="AD2632" s="32"/>
      <c r="AE2632" s="32"/>
      <c r="AF2632" s="32"/>
      <c r="AG2632" s="32"/>
      <c r="AH2632" s="32"/>
      <c r="AI2632" s="32"/>
      <c r="AJ2632" s="32"/>
      <c r="AK2632" s="32"/>
      <c r="AL2632" s="32"/>
      <c r="AM2632" s="32"/>
      <c r="AN2632" s="32"/>
      <c r="AO2632" s="32"/>
      <c r="AP2632" s="32"/>
      <c r="AQ2632" s="32"/>
    </row>
    <row r="2633" spans="1:43" s="35" customFormat="1" outlineLevel="1" x14ac:dyDescent="0.25">
      <c r="A2633" s="82"/>
      <c r="B2633" s="265" t="s">
        <v>4790</v>
      </c>
      <c r="C2633" s="269"/>
      <c r="D2633" s="155">
        <v>2022</v>
      </c>
      <c r="E2633" s="362" t="s">
        <v>302</v>
      </c>
      <c r="F2633" s="326">
        <v>1</v>
      </c>
      <c r="G2633" s="405"/>
      <c r="H2633" s="378">
        <v>841.36</v>
      </c>
      <c r="I2633" s="106"/>
      <c r="J2633" s="106"/>
      <c r="K2633" s="106"/>
      <c r="L2633" s="106"/>
      <c r="W2633" s="32"/>
      <c r="X2633" s="32"/>
      <c r="Y2633" s="32"/>
      <c r="Z2633" s="32"/>
      <c r="AA2633" s="32"/>
      <c r="AB2633" s="32"/>
      <c r="AC2633" s="32"/>
      <c r="AD2633" s="32"/>
      <c r="AE2633" s="32"/>
      <c r="AF2633" s="32"/>
      <c r="AG2633" s="32"/>
      <c r="AH2633" s="32"/>
      <c r="AI2633" s="32"/>
      <c r="AJ2633" s="32"/>
      <c r="AK2633" s="32"/>
      <c r="AL2633" s="32"/>
      <c r="AM2633" s="32"/>
      <c r="AN2633" s="32"/>
      <c r="AO2633" s="32"/>
      <c r="AP2633" s="32"/>
      <c r="AQ2633" s="32"/>
    </row>
    <row r="2634" spans="1:43" s="35" customFormat="1" outlineLevel="1" x14ac:dyDescent="0.25">
      <c r="A2634" s="82"/>
      <c r="B2634" s="265" t="s">
        <v>4790</v>
      </c>
      <c r="C2634" s="269"/>
      <c r="D2634" s="155">
        <v>2022</v>
      </c>
      <c r="E2634" s="362" t="s">
        <v>3448</v>
      </c>
      <c r="F2634" s="326">
        <v>1</v>
      </c>
      <c r="G2634" s="405"/>
      <c r="H2634" s="378">
        <v>2760.54</v>
      </c>
      <c r="I2634" s="106"/>
      <c r="J2634" s="106"/>
      <c r="K2634" s="106"/>
      <c r="L2634" s="106"/>
      <c r="W2634" s="32"/>
      <c r="X2634" s="32"/>
      <c r="Y2634" s="32"/>
      <c r="Z2634" s="32"/>
      <c r="AA2634" s="32"/>
      <c r="AB2634" s="32"/>
      <c r="AC2634" s="32"/>
      <c r="AD2634" s="32"/>
      <c r="AE2634" s="32"/>
      <c r="AF2634" s="32"/>
      <c r="AG2634" s="32"/>
      <c r="AH2634" s="32"/>
      <c r="AI2634" s="32"/>
      <c r="AJ2634" s="32"/>
      <c r="AK2634" s="32"/>
      <c r="AL2634" s="32"/>
      <c r="AM2634" s="32"/>
      <c r="AN2634" s="32"/>
      <c r="AO2634" s="32"/>
      <c r="AP2634" s="32"/>
      <c r="AQ2634" s="32"/>
    </row>
    <row r="2635" spans="1:43" x14ac:dyDescent="0.25">
      <c r="A2635" s="244" t="s">
        <v>217</v>
      </c>
      <c r="B2635" s="245" t="s">
        <v>3038</v>
      </c>
      <c r="C2635" s="253"/>
      <c r="D2635" s="384"/>
      <c r="E2635" s="384"/>
      <c r="F2635" s="392"/>
      <c r="G2635" s="436"/>
      <c r="H2635" s="392"/>
      <c r="I2635" s="255"/>
      <c r="J2635" s="255"/>
      <c r="K2635" s="255"/>
      <c r="L2635" s="255"/>
    </row>
    <row r="2636" spans="1:43" s="337" customFormat="1" ht="32.25" customHeight="1" x14ac:dyDescent="0.25">
      <c r="A2636" s="373" t="s">
        <v>128</v>
      </c>
      <c r="B2636" s="372" t="s">
        <v>3039</v>
      </c>
      <c r="C2636" s="372" t="s">
        <v>3040</v>
      </c>
      <c r="D2636" s="155">
        <v>2020</v>
      </c>
      <c r="E2636" s="155" t="s">
        <v>1011</v>
      </c>
      <c r="F2636" s="374">
        <v>1</v>
      </c>
      <c r="G2636" s="375">
        <v>148</v>
      </c>
      <c r="H2636" s="533">
        <v>234.59823</v>
      </c>
      <c r="I2636" s="370">
        <v>234598.23</v>
      </c>
      <c r="M2636" s="336"/>
      <c r="N2636" s="336"/>
      <c r="O2636" s="371" t="s">
        <v>3041</v>
      </c>
      <c r="P2636" s="336"/>
      <c r="Q2636" s="336"/>
      <c r="R2636" s="336"/>
      <c r="S2636" s="336"/>
      <c r="T2636" s="336"/>
      <c r="U2636" s="336" t="s">
        <v>1153</v>
      </c>
      <c r="V2636" s="336" t="s">
        <v>3039</v>
      </c>
    </row>
    <row r="2637" spans="1:43" x14ac:dyDescent="0.25">
      <c r="A2637" s="76"/>
      <c r="B2637" s="133"/>
      <c r="C2637" s="147"/>
      <c r="D2637" s="163"/>
      <c r="E2637" s="163"/>
      <c r="F2637" s="231"/>
      <c r="G2637" s="162"/>
      <c r="H2637" s="426"/>
      <c r="I2637" s="81"/>
      <c r="J2637" s="90"/>
      <c r="K2637" s="90"/>
      <c r="L2637" s="203"/>
      <c r="O2637" s="149"/>
    </row>
    <row r="2638" spans="1:43" x14ac:dyDescent="0.25">
      <c r="I2638" s="273">
        <f>SUBTOTAL(9,I5:I2637)</f>
        <v>73555381.947659343</v>
      </c>
    </row>
    <row r="2639" spans="1:43" ht="40.5" customHeight="1" x14ac:dyDescent="0.25"/>
    <row r="2641" spans="9:10" ht="45" customHeight="1" x14ac:dyDescent="0.25">
      <c r="J2641" s="274">
        <f>I2645-I2638</f>
        <v>126970512.74234065</v>
      </c>
    </row>
    <row r="2642" spans="9:10" ht="39.75" customHeight="1" x14ac:dyDescent="0.25">
      <c r="I2642" s="273">
        <v>96725776.409999996</v>
      </c>
    </row>
    <row r="2643" spans="9:10" ht="39.75" customHeight="1" x14ac:dyDescent="0.25">
      <c r="I2643" s="273">
        <v>45417702.32</v>
      </c>
    </row>
    <row r="2644" spans="9:10" ht="39.75" customHeight="1" x14ac:dyDescent="0.25">
      <c r="I2644" s="273">
        <v>58382415.960000001</v>
      </c>
    </row>
    <row r="2645" spans="9:10" ht="60" customHeight="1" x14ac:dyDescent="0.25">
      <c r="I2645" s="274">
        <f>I2642+I2643+I2644</f>
        <v>200525894.69</v>
      </c>
    </row>
  </sheetData>
  <mergeCells count="3">
    <mergeCell ref="G1:H1"/>
    <mergeCell ref="N1:N2"/>
    <mergeCell ref="A2:H2"/>
  </mergeCells>
  <pageMargins left="0.70866141732283472" right="0.70866141732283472" top="0.59055118110236227" bottom="0.59055118110236227" header="0.31496062992125984" footer="0.31496062992125984"/>
  <pageSetup paperSize="9" scale="60" fitToHeight="58" orientation="landscape" r:id="rId1"/>
  <rowBreaks count="1" manualBreakCount="1">
    <brk id="30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64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127" sqref="F3127"/>
    </sheetView>
  </sheetViews>
  <sheetFormatPr defaultColWidth="9.140625" defaultRowHeight="15.75" outlineLevelRow="2" x14ac:dyDescent="0.25"/>
  <cols>
    <col min="1" max="1" width="11.42578125" style="353" bestFit="1" customWidth="1"/>
    <col min="2" max="2" width="62.7109375" style="31" customWidth="1"/>
    <col min="3" max="3" width="42.28515625" style="32" hidden="1" customWidth="1"/>
    <col min="4" max="4" width="11.28515625" style="342" customWidth="1"/>
    <col min="5" max="5" width="13.140625" style="342" customWidth="1"/>
    <col min="6" max="6" width="28.140625" style="271" customWidth="1"/>
    <col min="7" max="7" width="16.5703125" style="272" customWidth="1"/>
    <col min="8" max="8" width="27.140625" style="32" customWidth="1"/>
    <col min="9" max="9" width="20.85546875" style="32" hidden="1" customWidth="1"/>
    <col min="10" max="10" width="19.140625" style="32" hidden="1" customWidth="1"/>
    <col min="11" max="11" width="14.28515625" style="32" hidden="1" customWidth="1"/>
    <col min="12" max="12" width="12" style="32" hidden="1" customWidth="1"/>
    <col min="13" max="13" width="12.85546875" style="35" hidden="1" customWidth="1"/>
    <col min="14" max="14" width="31.7109375" style="35" hidden="1" customWidth="1"/>
    <col min="15" max="15" width="23.85546875" style="35" hidden="1" customWidth="1"/>
    <col min="16" max="16" width="15.140625" style="35" hidden="1" customWidth="1"/>
    <col min="17" max="21" width="21.140625" style="35" hidden="1" customWidth="1"/>
    <col min="22" max="22" width="62.140625" style="35" hidden="1" customWidth="1"/>
    <col min="23" max="33" width="0" style="32" hidden="1" customWidth="1"/>
    <col min="34" max="16384" width="9.140625" style="32"/>
  </cols>
  <sheetData>
    <row r="1" spans="1:22" ht="61.5" customHeight="1" x14ac:dyDescent="0.25">
      <c r="G1" s="538" t="s">
        <v>4697</v>
      </c>
      <c r="H1" s="538"/>
      <c r="I1" s="33"/>
      <c r="J1" s="33"/>
      <c r="K1" s="33"/>
      <c r="L1" s="33"/>
      <c r="M1" s="34"/>
      <c r="N1" s="536" t="s">
        <v>4698</v>
      </c>
    </row>
    <row r="2" spans="1:22" ht="100.5" customHeight="1" x14ac:dyDescent="0.25">
      <c r="A2" s="537" t="s">
        <v>4791</v>
      </c>
      <c r="B2" s="537"/>
      <c r="C2" s="537"/>
      <c r="D2" s="537"/>
      <c r="E2" s="537"/>
      <c r="F2" s="537"/>
      <c r="G2" s="537"/>
      <c r="H2" s="537"/>
      <c r="I2" s="36"/>
      <c r="J2" s="36"/>
      <c r="K2" s="36"/>
      <c r="L2" s="36"/>
      <c r="M2" s="37"/>
      <c r="N2" s="536"/>
    </row>
    <row r="3" spans="1:22" s="42" customFormat="1" ht="113.25" customHeight="1" x14ac:dyDescent="0.25">
      <c r="A3" s="38" t="s">
        <v>107</v>
      </c>
      <c r="B3" s="39" t="s">
        <v>108</v>
      </c>
      <c r="C3" s="38" t="s">
        <v>109</v>
      </c>
      <c r="D3" s="38" t="s">
        <v>110</v>
      </c>
      <c r="E3" s="38" t="s">
        <v>111</v>
      </c>
      <c r="F3" s="40" t="s">
        <v>112</v>
      </c>
      <c r="G3" s="38" t="s">
        <v>113</v>
      </c>
      <c r="H3" s="38" t="s">
        <v>4700</v>
      </c>
      <c r="I3" s="41" t="s">
        <v>114</v>
      </c>
      <c r="J3" s="41" t="s">
        <v>115</v>
      </c>
      <c r="K3" s="41" t="s">
        <v>116</v>
      </c>
      <c r="L3" s="41" t="s">
        <v>117</v>
      </c>
      <c r="M3" s="42" t="s">
        <v>118</v>
      </c>
      <c r="N3" s="43" t="s">
        <v>119</v>
      </c>
      <c r="O3" s="42" t="s">
        <v>120</v>
      </c>
      <c r="P3" s="42" t="s">
        <v>121</v>
      </c>
      <c r="Q3" s="42" t="s">
        <v>122</v>
      </c>
      <c r="R3" s="42" t="s">
        <v>123</v>
      </c>
      <c r="S3" s="42" t="s">
        <v>124</v>
      </c>
      <c r="T3" s="42" t="s">
        <v>125</v>
      </c>
      <c r="U3" s="42" t="s">
        <v>126</v>
      </c>
      <c r="V3" s="42" t="s">
        <v>127</v>
      </c>
    </row>
    <row r="4" spans="1:22" s="47" customFormat="1" ht="17.25" customHeight="1" x14ac:dyDescent="0.25">
      <c r="A4" s="44" t="s">
        <v>128</v>
      </c>
      <c r="B4" s="45">
        <f>A4+1</f>
        <v>2</v>
      </c>
      <c r="C4" s="45">
        <f t="shared" ref="C4:H4" si="0">B4+1</f>
        <v>3</v>
      </c>
      <c r="D4" s="45">
        <f t="shared" si="0"/>
        <v>4</v>
      </c>
      <c r="E4" s="45">
        <f t="shared" si="0"/>
        <v>5</v>
      </c>
      <c r="F4" s="45">
        <f t="shared" si="0"/>
        <v>6</v>
      </c>
      <c r="G4" s="45">
        <f t="shared" si="0"/>
        <v>7</v>
      </c>
      <c r="H4" s="45">
        <f t="shared" si="0"/>
        <v>8</v>
      </c>
      <c r="I4" s="46"/>
      <c r="J4" s="46"/>
      <c r="K4" s="46"/>
      <c r="L4" s="46"/>
    </row>
    <row r="5" spans="1:22" ht="23.25" x14ac:dyDescent="0.35">
      <c r="A5" s="244" t="s">
        <v>128</v>
      </c>
      <c r="B5" s="49" t="s">
        <v>129</v>
      </c>
      <c r="C5" s="50"/>
      <c r="D5" s="343"/>
      <c r="E5" s="343"/>
      <c r="F5" s="51"/>
      <c r="G5" s="50"/>
      <c r="H5" s="50"/>
      <c r="I5" s="52"/>
      <c r="J5" s="52"/>
      <c r="K5" s="52"/>
      <c r="L5" s="52"/>
      <c r="N5" s="53"/>
    </row>
    <row r="6" spans="1:22" s="60" customFormat="1" x14ac:dyDescent="0.25">
      <c r="A6" s="240" t="s">
        <v>130</v>
      </c>
      <c r="B6" s="55" t="s">
        <v>131</v>
      </c>
      <c r="C6" s="55"/>
      <c r="D6" s="344"/>
      <c r="E6" s="344"/>
      <c r="F6" s="57"/>
      <c r="G6" s="56"/>
      <c r="H6" s="56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s="68" customFormat="1" x14ac:dyDescent="0.25">
      <c r="A7" s="354" t="s">
        <v>132</v>
      </c>
      <c r="B7" s="62" t="s">
        <v>133</v>
      </c>
      <c r="C7" s="63"/>
      <c r="D7" s="345"/>
      <c r="E7" s="350"/>
      <c r="F7" s="64"/>
      <c r="G7" s="65"/>
      <c r="H7" s="64"/>
      <c r="I7" s="66"/>
      <c r="J7" s="66"/>
      <c r="K7" s="66"/>
      <c r="L7" s="66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s="75" customFormat="1" x14ac:dyDescent="0.25">
      <c r="A8" s="355" t="s">
        <v>134</v>
      </c>
      <c r="B8" s="70" t="s">
        <v>135</v>
      </c>
      <c r="C8" s="70"/>
      <c r="D8" s="346"/>
      <c r="E8" s="346"/>
      <c r="F8" s="72"/>
      <c r="G8" s="71"/>
      <c r="H8" s="71"/>
      <c r="I8" s="73"/>
      <c r="J8" s="73"/>
      <c r="K8" s="73"/>
      <c r="L8" s="73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idden="1" outlineLevel="1" x14ac:dyDescent="0.25">
      <c r="A9" s="160" t="s">
        <v>136</v>
      </c>
      <c r="B9" s="77" t="s">
        <v>137</v>
      </c>
      <c r="C9" s="78"/>
      <c r="D9" s="268"/>
      <c r="E9" s="268"/>
      <c r="F9" s="80"/>
      <c r="G9" s="79"/>
      <c r="H9" s="79"/>
      <c r="I9" s="81"/>
      <c r="J9" s="81"/>
      <c r="K9" s="81"/>
      <c r="L9" s="81"/>
    </row>
    <row r="10" spans="1:22" hidden="1" outlineLevel="1" x14ac:dyDescent="0.25">
      <c r="A10" s="160" t="s">
        <v>138</v>
      </c>
      <c r="B10" s="82" t="s">
        <v>139</v>
      </c>
      <c r="C10" s="78"/>
      <c r="D10" s="268"/>
      <c r="E10" s="268"/>
      <c r="F10" s="80"/>
      <c r="G10" s="79"/>
      <c r="H10" s="79"/>
      <c r="I10" s="81"/>
      <c r="J10" s="81"/>
      <c r="K10" s="81"/>
      <c r="L10" s="81"/>
    </row>
    <row r="11" spans="1:22" hidden="1" outlineLevel="1" x14ac:dyDescent="0.25">
      <c r="A11" s="160" t="s">
        <v>140</v>
      </c>
      <c r="B11" s="82" t="s">
        <v>141</v>
      </c>
      <c r="C11" s="78"/>
      <c r="D11" s="268"/>
      <c r="E11" s="268"/>
      <c r="F11" s="80"/>
      <c r="G11" s="79"/>
      <c r="H11" s="79"/>
      <c r="I11" s="81"/>
      <c r="J11" s="81"/>
      <c r="K11" s="81"/>
      <c r="L11" s="81"/>
    </row>
    <row r="12" spans="1:22" hidden="1" outlineLevel="1" x14ac:dyDescent="0.25">
      <c r="A12" s="160" t="s">
        <v>142</v>
      </c>
      <c r="B12" s="77" t="s">
        <v>143</v>
      </c>
      <c r="C12" s="78"/>
      <c r="D12" s="268"/>
      <c r="E12" s="268"/>
      <c r="F12" s="80"/>
      <c r="G12" s="79"/>
      <c r="H12" s="79"/>
      <c r="I12" s="81"/>
      <c r="J12" s="81"/>
      <c r="K12" s="81"/>
      <c r="L12" s="81"/>
    </row>
    <row r="13" spans="1:22" hidden="1" outlineLevel="1" x14ac:dyDescent="0.25">
      <c r="A13" s="160" t="s">
        <v>144</v>
      </c>
      <c r="B13" s="82" t="s">
        <v>139</v>
      </c>
      <c r="C13" s="78"/>
      <c r="D13" s="268"/>
      <c r="E13" s="268"/>
      <c r="F13" s="80"/>
      <c r="G13" s="79"/>
      <c r="H13" s="79"/>
      <c r="I13" s="81"/>
      <c r="J13" s="81"/>
      <c r="K13" s="81"/>
      <c r="L13" s="81"/>
    </row>
    <row r="14" spans="1:22" hidden="1" outlineLevel="1" x14ac:dyDescent="0.25">
      <c r="A14" s="160" t="s">
        <v>145</v>
      </c>
      <c r="B14" s="82" t="s">
        <v>141</v>
      </c>
      <c r="C14" s="78"/>
      <c r="D14" s="268"/>
      <c r="E14" s="268"/>
      <c r="F14" s="80"/>
      <c r="G14" s="79"/>
      <c r="H14" s="79"/>
      <c r="I14" s="81"/>
      <c r="J14" s="81"/>
      <c r="K14" s="81"/>
      <c r="L14" s="81"/>
    </row>
    <row r="15" spans="1:22" hidden="1" outlineLevel="1" x14ac:dyDescent="0.25">
      <c r="A15" s="160" t="s">
        <v>146</v>
      </c>
      <c r="B15" s="77" t="s">
        <v>147</v>
      </c>
      <c r="C15" s="78"/>
      <c r="D15" s="268"/>
      <c r="E15" s="268"/>
      <c r="F15" s="80"/>
      <c r="G15" s="79"/>
      <c r="H15" s="79"/>
      <c r="I15" s="81"/>
      <c r="J15" s="81"/>
      <c r="K15" s="81"/>
      <c r="L15" s="81"/>
    </row>
    <row r="16" spans="1:22" hidden="1" outlineLevel="1" x14ac:dyDescent="0.25">
      <c r="A16" s="160" t="s">
        <v>148</v>
      </c>
      <c r="B16" s="82" t="s">
        <v>139</v>
      </c>
      <c r="C16" s="78"/>
      <c r="D16" s="268"/>
      <c r="E16" s="268"/>
      <c r="F16" s="80"/>
      <c r="G16" s="79"/>
      <c r="H16" s="79"/>
      <c r="I16" s="81"/>
      <c r="J16" s="81"/>
      <c r="K16" s="81"/>
      <c r="L16" s="81"/>
    </row>
    <row r="17" spans="1:22" hidden="1" outlineLevel="1" x14ac:dyDescent="0.25">
      <c r="A17" s="160" t="s">
        <v>149</v>
      </c>
      <c r="B17" s="82" t="s">
        <v>141</v>
      </c>
      <c r="C17" s="78"/>
      <c r="D17" s="268"/>
      <c r="E17" s="268"/>
      <c r="F17" s="80"/>
      <c r="G17" s="79"/>
      <c r="H17" s="79"/>
      <c r="I17" s="81"/>
      <c r="J17" s="81"/>
      <c r="K17" s="81"/>
      <c r="L17" s="81"/>
    </row>
    <row r="18" spans="1:22" hidden="1" outlineLevel="1" x14ac:dyDescent="0.25">
      <c r="A18" s="160" t="s">
        <v>150</v>
      </c>
      <c r="B18" s="77" t="s">
        <v>151</v>
      </c>
      <c r="C18" s="78"/>
      <c r="D18" s="268"/>
      <c r="E18" s="268"/>
      <c r="F18" s="80"/>
      <c r="G18" s="79"/>
      <c r="H18" s="79"/>
      <c r="I18" s="81"/>
      <c r="J18" s="81"/>
      <c r="K18" s="81"/>
      <c r="L18" s="81"/>
    </row>
    <row r="19" spans="1:22" hidden="1" outlineLevel="1" x14ac:dyDescent="0.25">
      <c r="A19" s="160" t="s">
        <v>152</v>
      </c>
      <c r="B19" s="82" t="s">
        <v>139</v>
      </c>
      <c r="C19" s="78"/>
      <c r="D19" s="268"/>
      <c r="E19" s="268"/>
      <c r="F19" s="80"/>
      <c r="G19" s="79"/>
      <c r="H19" s="79"/>
      <c r="I19" s="81"/>
      <c r="J19" s="81"/>
      <c r="K19" s="81"/>
      <c r="L19" s="81"/>
    </row>
    <row r="20" spans="1:22" hidden="1" outlineLevel="1" x14ac:dyDescent="0.25">
      <c r="A20" s="160" t="s">
        <v>153</v>
      </c>
      <c r="B20" s="82" t="s">
        <v>141</v>
      </c>
      <c r="C20" s="78"/>
      <c r="D20" s="268"/>
      <c r="E20" s="268"/>
      <c r="F20" s="80"/>
      <c r="G20" s="79"/>
      <c r="H20" s="79"/>
      <c r="I20" s="81"/>
      <c r="J20" s="81"/>
      <c r="K20" s="81"/>
      <c r="L20" s="81"/>
    </row>
    <row r="21" spans="1:22" hidden="1" outlineLevel="1" x14ac:dyDescent="0.25">
      <c r="A21" s="160" t="s">
        <v>154</v>
      </c>
      <c r="B21" s="77" t="s">
        <v>155</v>
      </c>
      <c r="C21" s="78"/>
      <c r="D21" s="268"/>
      <c r="E21" s="268"/>
      <c r="F21" s="80"/>
      <c r="G21" s="79"/>
      <c r="H21" s="79"/>
      <c r="I21" s="81"/>
      <c r="J21" s="81"/>
      <c r="K21" s="81"/>
      <c r="L21" s="81"/>
    </row>
    <row r="22" spans="1:22" hidden="1" outlineLevel="1" x14ac:dyDescent="0.25">
      <c r="A22" s="160" t="s">
        <v>156</v>
      </c>
      <c r="B22" s="82" t="s">
        <v>139</v>
      </c>
      <c r="C22" s="78"/>
      <c r="D22" s="268"/>
      <c r="E22" s="268"/>
      <c r="F22" s="80"/>
      <c r="G22" s="79"/>
      <c r="H22" s="79"/>
      <c r="I22" s="81"/>
      <c r="J22" s="81"/>
      <c r="K22" s="81"/>
      <c r="L22" s="81"/>
    </row>
    <row r="23" spans="1:22" hidden="1" outlineLevel="1" x14ac:dyDescent="0.25">
      <c r="A23" s="160" t="s">
        <v>157</v>
      </c>
      <c r="B23" s="82" t="s">
        <v>141</v>
      </c>
      <c r="C23" s="78"/>
      <c r="D23" s="268"/>
      <c r="E23" s="268"/>
      <c r="F23" s="80"/>
      <c r="G23" s="79"/>
      <c r="H23" s="79"/>
      <c r="I23" s="81"/>
      <c r="J23" s="81"/>
      <c r="K23" s="81"/>
      <c r="L23" s="81"/>
    </row>
    <row r="24" spans="1:22" hidden="1" outlineLevel="1" x14ac:dyDescent="0.25">
      <c r="A24" s="160" t="s">
        <v>158</v>
      </c>
      <c r="B24" s="77" t="s">
        <v>159</v>
      </c>
      <c r="C24" s="78"/>
      <c r="D24" s="268"/>
      <c r="E24" s="268"/>
      <c r="F24" s="80"/>
      <c r="G24" s="79"/>
      <c r="H24" s="79"/>
      <c r="I24" s="81"/>
      <c r="J24" s="81"/>
      <c r="K24" s="81"/>
      <c r="L24" s="81"/>
    </row>
    <row r="25" spans="1:22" hidden="1" outlineLevel="1" x14ac:dyDescent="0.25">
      <c r="A25" s="160" t="s">
        <v>160</v>
      </c>
      <c r="B25" s="82" t="s">
        <v>139</v>
      </c>
      <c r="C25" s="78"/>
      <c r="D25" s="268"/>
      <c r="E25" s="268"/>
      <c r="F25" s="80"/>
      <c r="G25" s="79"/>
      <c r="H25" s="79"/>
      <c r="I25" s="81"/>
      <c r="J25" s="81"/>
      <c r="K25" s="81"/>
      <c r="L25" s="81"/>
    </row>
    <row r="26" spans="1:22" hidden="1" outlineLevel="1" x14ac:dyDescent="0.25">
      <c r="A26" s="160" t="s">
        <v>161</v>
      </c>
      <c r="B26" s="82" t="s">
        <v>141</v>
      </c>
      <c r="C26" s="78"/>
      <c r="D26" s="268"/>
      <c r="E26" s="268"/>
      <c r="F26" s="80"/>
      <c r="G26" s="79"/>
      <c r="H26" s="79"/>
      <c r="I26" s="81"/>
      <c r="J26" s="81"/>
      <c r="K26" s="81"/>
      <c r="L26" s="81"/>
    </row>
    <row r="27" spans="1:22" s="75" customFormat="1" collapsed="1" x14ac:dyDescent="0.25">
      <c r="A27" s="355" t="s">
        <v>162</v>
      </c>
      <c r="B27" s="70" t="s">
        <v>163</v>
      </c>
      <c r="C27" s="70"/>
      <c r="D27" s="346"/>
      <c r="E27" s="346"/>
      <c r="F27" s="72"/>
      <c r="G27" s="71"/>
      <c r="H27" s="71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idden="1" outlineLevel="1" x14ac:dyDescent="0.25">
      <c r="A28" s="160" t="s">
        <v>164</v>
      </c>
      <c r="B28" s="77" t="s">
        <v>137</v>
      </c>
      <c r="C28" s="78"/>
      <c r="D28" s="268"/>
      <c r="E28" s="268"/>
      <c r="F28" s="80"/>
      <c r="G28" s="79"/>
      <c r="H28" s="79"/>
      <c r="I28" s="81"/>
      <c r="J28" s="81"/>
      <c r="K28" s="81"/>
      <c r="L28" s="81"/>
    </row>
    <row r="29" spans="1:22" hidden="1" outlineLevel="1" x14ac:dyDescent="0.25">
      <c r="A29" s="160" t="s">
        <v>165</v>
      </c>
      <c r="B29" s="82" t="s">
        <v>139</v>
      </c>
      <c r="C29" s="78"/>
      <c r="D29" s="268"/>
      <c r="E29" s="268"/>
      <c r="F29" s="80"/>
      <c r="G29" s="79"/>
      <c r="H29" s="79"/>
      <c r="I29" s="81"/>
      <c r="J29" s="81"/>
      <c r="K29" s="81"/>
      <c r="L29" s="81"/>
    </row>
    <row r="30" spans="1:22" hidden="1" outlineLevel="1" x14ac:dyDescent="0.25">
      <c r="A30" s="160" t="s">
        <v>166</v>
      </c>
      <c r="B30" s="82" t="s">
        <v>141</v>
      </c>
      <c r="C30" s="78"/>
      <c r="D30" s="268"/>
      <c r="E30" s="268"/>
      <c r="F30" s="80"/>
      <c r="G30" s="79"/>
      <c r="H30" s="79"/>
      <c r="I30" s="81"/>
      <c r="J30" s="81"/>
      <c r="K30" s="81"/>
      <c r="L30" s="81"/>
    </row>
    <row r="31" spans="1:22" hidden="1" outlineLevel="1" x14ac:dyDescent="0.25">
      <c r="A31" s="160" t="s">
        <v>167</v>
      </c>
      <c r="B31" s="77" t="s">
        <v>143</v>
      </c>
      <c r="C31" s="78"/>
      <c r="D31" s="268"/>
      <c r="E31" s="268"/>
      <c r="F31" s="80"/>
      <c r="G31" s="79"/>
      <c r="H31" s="79"/>
      <c r="I31" s="81"/>
      <c r="J31" s="81"/>
      <c r="K31" s="81"/>
      <c r="L31" s="81"/>
    </row>
    <row r="32" spans="1:22" hidden="1" outlineLevel="1" x14ac:dyDescent="0.25">
      <c r="A32" s="160" t="s">
        <v>168</v>
      </c>
      <c r="B32" s="82" t="s">
        <v>139</v>
      </c>
      <c r="C32" s="78"/>
      <c r="D32" s="268"/>
      <c r="E32" s="268"/>
      <c r="F32" s="80"/>
      <c r="G32" s="79"/>
      <c r="H32" s="79"/>
      <c r="I32" s="81"/>
      <c r="J32" s="81"/>
      <c r="K32" s="81"/>
      <c r="L32" s="81"/>
    </row>
    <row r="33" spans="1:22" hidden="1" outlineLevel="1" x14ac:dyDescent="0.25">
      <c r="A33" s="160" t="s">
        <v>169</v>
      </c>
      <c r="B33" s="82" t="s">
        <v>141</v>
      </c>
      <c r="C33" s="78"/>
      <c r="D33" s="268"/>
      <c r="E33" s="268"/>
      <c r="F33" s="80"/>
      <c r="G33" s="79"/>
      <c r="H33" s="79"/>
      <c r="I33" s="81"/>
      <c r="J33" s="81"/>
      <c r="K33" s="81"/>
      <c r="L33" s="81"/>
    </row>
    <row r="34" spans="1:22" hidden="1" outlineLevel="1" x14ac:dyDescent="0.25">
      <c r="A34" s="160" t="s">
        <v>170</v>
      </c>
      <c r="B34" s="77" t="s">
        <v>147</v>
      </c>
      <c r="C34" s="78"/>
      <c r="D34" s="268"/>
      <c r="E34" s="268"/>
      <c r="F34" s="80"/>
      <c r="G34" s="79"/>
      <c r="H34" s="79"/>
      <c r="I34" s="81"/>
      <c r="J34" s="81"/>
      <c r="K34" s="81"/>
      <c r="L34" s="81"/>
    </row>
    <row r="35" spans="1:22" hidden="1" outlineLevel="1" x14ac:dyDescent="0.25">
      <c r="A35" s="160" t="s">
        <v>171</v>
      </c>
      <c r="B35" s="82" t="s">
        <v>139</v>
      </c>
      <c r="C35" s="78"/>
      <c r="D35" s="268"/>
      <c r="E35" s="268"/>
      <c r="F35" s="80"/>
      <c r="G35" s="79"/>
      <c r="H35" s="79"/>
      <c r="I35" s="81"/>
      <c r="J35" s="81"/>
      <c r="K35" s="81"/>
      <c r="L35" s="81"/>
    </row>
    <row r="36" spans="1:22" hidden="1" outlineLevel="1" x14ac:dyDescent="0.25">
      <c r="A36" s="160" t="s">
        <v>172</v>
      </c>
      <c r="B36" s="82" t="s">
        <v>141</v>
      </c>
      <c r="C36" s="78"/>
      <c r="D36" s="268"/>
      <c r="E36" s="268"/>
      <c r="F36" s="80"/>
      <c r="G36" s="79"/>
      <c r="H36" s="79"/>
      <c r="I36" s="81"/>
      <c r="J36" s="81"/>
      <c r="K36" s="81"/>
      <c r="L36" s="81"/>
    </row>
    <row r="37" spans="1:22" hidden="1" outlineLevel="1" x14ac:dyDescent="0.25">
      <c r="A37" s="160" t="s">
        <v>173</v>
      </c>
      <c r="B37" s="77" t="s">
        <v>151</v>
      </c>
      <c r="C37" s="78"/>
      <c r="D37" s="268"/>
      <c r="E37" s="268"/>
      <c r="F37" s="80"/>
      <c r="G37" s="79"/>
      <c r="H37" s="79"/>
      <c r="I37" s="81"/>
      <c r="J37" s="81"/>
      <c r="K37" s="81"/>
      <c r="L37" s="81"/>
    </row>
    <row r="38" spans="1:22" hidden="1" outlineLevel="1" x14ac:dyDescent="0.25">
      <c r="A38" s="160" t="s">
        <v>174</v>
      </c>
      <c r="B38" s="82" t="s">
        <v>139</v>
      </c>
      <c r="C38" s="78"/>
      <c r="D38" s="268"/>
      <c r="E38" s="268"/>
      <c r="F38" s="80"/>
      <c r="G38" s="79"/>
      <c r="H38" s="79"/>
      <c r="I38" s="81"/>
      <c r="J38" s="81"/>
      <c r="K38" s="81"/>
      <c r="L38" s="81"/>
    </row>
    <row r="39" spans="1:22" hidden="1" outlineLevel="1" x14ac:dyDescent="0.25">
      <c r="A39" s="160" t="s">
        <v>175</v>
      </c>
      <c r="B39" s="82" t="s">
        <v>141</v>
      </c>
      <c r="C39" s="78"/>
      <c r="D39" s="268"/>
      <c r="E39" s="268"/>
      <c r="F39" s="80"/>
      <c r="G39" s="79"/>
      <c r="H39" s="79"/>
      <c r="I39" s="81"/>
      <c r="J39" s="81"/>
      <c r="K39" s="81"/>
      <c r="L39" s="81"/>
    </row>
    <row r="40" spans="1:22" hidden="1" outlineLevel="1" x14ac:dyDescent="0.25">
      <c r="A40" s="160" t="s">
        <v>176</v>
      </c>
      <c r="B40" s="77" t="s">
        <v>155</v>
      </c>
      <c r="C40" s="78"/>
      <c r="D40" s="268"/>
      <c r="E40" s="268"/>
      <c r="F40" s="80"/>
      <c r="G40" s="79"/>
      <c r="H40" s="79"/>
      <c r="I40" s="81"/>
      <c r="J40" s="81"/>
      <c r="K40" s="81"/>
      <c r="L40" s="81"/>
    </row>
    <row r="41" spans="1:22" hidden="1" outlineLevel="1" x14ac:dyDescent="0.25">
      <c r="A41" s="160" t="s">
        <v>177</v>
      </c>
      <c r="B41" s="82" t="s">
        <v>139</v>
      </c>
      <c r="C41" s="78"/>
      <c r="D41" s="268"/>
      <c r="E41" s="268"/>
      <c r="F41" s="80"/>
      <c r="G41" s="79"/>
      <c r="H41" s="79"/>
      <c r="I41" s="81"/>
      <c r="J41" s="81"/>
      <c r="K41" s="81"/>
      <c r="L41" s="81"/>
    </row>
    <row r="42" spans="1:22" hidden="1" outlineLevel="1" x14ac:dyDescent="0.25">
      <c r="A42" s="160" t="s">
        <v>178</v>
      </c>
      <c r="B42" s="82" t="s">
        <v>141</v>
      </c>
      <c r="C42" s="78"/>
      <c r="D42" s="268"/>
      <c r="E42" s="268"/>
      <c r="F42" s="80"/>
      <c r="G42" s="79"/>
      <c r="H42" s="79"/>
      <c r="I42" s="81"/>
      <c r="J42" s="81"/>
      <c r="K42" s="81"/>
      <c r="L42" s="81"/>
    </row>
    <row r="43" spans="1:22" hidden="1" outlineLevel="1" x14ac:dyDescent="0.25">
      <c r="A43" s="160" t="s">
        <v>179</v>
      </c>
      <c r="B43" s="77" t="s">
        <v>159</v>
      </c>
      <c r="C43" s="78"/>
      <c r="D43" s="268"/>
      <c r="E43" s="268"/>
      <c r="F43" s="80"/>
      <c r="G43" s="79"/>
      <c r="H43" s="79"/>
      <c r="I43" s="81"/>
      <c r="J43" s="81"/>
      <c r="K43" s="81"/>
      <c r="L43" s="81"/>
    </row>
    <row r="44" spans="1:22" hidden="1" outlineLevel="1" x14ac:dyDescent="0.25">
      <c r="A44" s="160" t="s">
        <v>180</v>
      </c>
      <c r="B44" s="82" t="s">
        <v>139</v>
      </c>
      <c r="C44" s="78"/>
      <c r="D44" s="268"/>
      <c r="E44" s="268"/>
      <c r="F44" s="80"/>
      <c r="G44" s="79"/>
      <c r="H44" s="79"/>
      <c r="I44" s="81"/>
      <c r="J44" s="81"/>
      <c r="K44" s="81"/>
      <c r="L44" s="81"/>
    </row>
    <row r="45" spans="1:22" hidden="1" outlineLevel="1" x14ac:dyDescent="0.25">
      <c r="A45" s="160" t="s">
        <v>181</v>
      </c>
      <c r="B45" s="82" t="s">
        <v>141</v>
      </c>
      <c r="C45" s="78"/>
      <c r="D45" s="268"/>
      <c r="E45" s="268"/>
      <c r="F45" s="80"/>
      <c r="G45" s="79"/>
      <c r="H45" s="79"/>
      <c r="I45" s="81"/>
      <c r="J45" s="81"/>
      <c r="K45" s="81"/>
      <c r="L45" s="81"/>
    </row>
    <row r="46" spans="1:22" s="75" customFormat="1" collapsed="1" x14ac:dyDescent="0.25">
      <c r="A46" s="356" t="s">
        <v>182</v>
      </c>
      <c r="B46" s="84" t="s">
        <v>183</v>
      </c>
      <c r="C46" s="70"/>
      <c r="D46" s="346"/>
      <c r="E46" s="346"/>
      <c r="F46" s="72"/>
      <c r="G46" s="71"/>
      <c r="H46" s="71"/>
      <c r="I46" s="73"/>
      <c r="J46" s="73"/>
      <c r="K46" s="73"/>
      <c r="L46" s="73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outlineLevel="1" x14ac:dyDescent="0.25">
      <c r="A47" s="170" t="s">
        <v>184</v>
      </c>
      <c r="B47" s="86" t="s">
        <v>137</v>
      </c>
      <c r="C47" s="78"/>
      <c r="D47" s="268"/>
      <c r="E47" s="268"/>
      <c r="F47" s="80"/>
      <c r="G47" s="79"/>
      <c r="H47" s="79"/>
      <c r="I47" s="81"/>
      <c r="J47" s="81"/>
      <c r="K47" s="81"/>
      <c r="L47" s="81"/>
    </row>
    <row r="48" spans="1:22" outlineLevel="1" x14ac:dyDescent="0.25">
      <c r="A48" s="160" t="s">
        <v>185</v>
      </c>
      <c r="B48" s="87" t="s">
        <v>139</v>
      </c>
      <c r="C48" s="78"/>
      <c r="D48" s="268"/>
      <c r="E48" s="268"/>
      <c r="F48" s="80"/>
      <c r="G48" s="79"/>
      <c r="H48" s="79"/>
      <c r="I48" s="81"/>
      <c r="J48" s="81"/>
      <c r="K48" s="81"/>
      <c r="L48" s="81"/>
    </row>
    <row r="49" spans="1:22" ht="47.25" outlineLevel="1" x14ac:dyDescent="0.25">
      <c r="A49" s="160" t="s">
        <v>128</v>
      </c>
      <c r="B49" s="439" t="s">
        <v>3042</v>
      </c>
      <c r="C49" s="441" t="s">
        <v>3043</v>
      </c>
      <c r="D49" s="454">
        <v>2020</v>
      </c>
      <c r="E49" s="454" t="s">
        <v>28</v>
      </c>
      <c r="F49" s="455">
        <v>70</v>
      </c>
      <c r="G49" s="196">
        <v>15</v>
      </c>
      <c r="H49" s="471">
        <v>12.463760000000001</v>
      </c>
      <c r="I49" s="89">
        <v>12463.76</v>
      </c>
      <c r="J49" s="90">
        <v>7.0000000000000007E-2</v>
      </c>
      <c r="K49" s="91">
        <v>7.0000000000000007E-2</v>
      </c>
      <c r="L49" s="90"/>
      <c r="N49" s="92" t="s">
        <v>3044</v>
      </c>
      <c r="Q49" s="92" t="s">
        <v>189</v>
      </c>
      <c r="S49" s="35" t="s">
        <v>190</v>
      </c>
      <c r="T49" s="35" t="s">
        <v>191</v>
      </c>
      <c r="U49" s="35" t="s">
        <v>3045</v>
      </c>
      <c r="V49" s="35" t="s">
        <v>3042</v>
      </c>
    </row>
    <row r="50" spans="1:22" ht="47.25" outlineLevel="1" x14ac:dyDescent="0.25">
      <c r="A50" s="160" t="s">
        <v>193</v>
      </c>
      <c r="B50" s="439" t="s">
        <v>3046</v>
      </c>
      <c r="C50" s="441" t="s">
        <v>3047</v>
      </c>
      <c r="D50" s="454">
        <v>2020</v>
      </c>
      <c r="E50" s="454" t="s">
        <v>28</v>
      </c>
      <c r="F50" s="455">
        <v>27</v>
      </c>
      <c r="G50" s="196">
        <v>15</v>
      </c>
      <c r="H50" s="471">
        <v>6.2152399999999997</v>
      </c>
      <c r="I50" s="89">
        <v>6215.24</v>
      </c>
      <c r="J50" s="90">
        <v>2.7E-2</v>
      </c>
      <c r="K50" s="91">
        <v>2.7E-2</v>
      </c>
      <c r="L50" s="90"/>
      <c r="N50" s="92" t="s">
        <v>425</v>
      </c>
      <c r="Q50" s="92" t="s">
        <v>189</v>
      </c>
      <c r="S50" s="35" t="s">
        <v>190</v>
      </c>
      <c r="T50" s="35" t="s">
        <v>191</v>
      </c>
      <c r="U50" s="35" t="s">
        <v>3045</v>
      </c>
      <c r="V50" s="35" t="s">
        <v>3046</v>
      </c>
    </row>
    <row r="51" spans="1:22" ht="47.25" outlineLevel="1" x14ac:dyDescent="0.25">
      <c r="A51" s="160" t="s">
        <v>197</v>
      </c>
      <c r="B51" s="439" t="s">
        <v>3048</v>
      </c>
      <c r="C51" s="441" t="s">
        <v>3049</v>
      </c>
      <c r="D51" s="454">
        <v>2020</v>
      </c>
      <c r="E51" s="454" t="s">
        <v>215</v>
      </c>
      <c r="F51" s="455">
        <v>33</v>
      </c>
      <c r="G51" s="196">
        <v>5</v>
      </c>
      <c r="H51" s="471">
        <v>11.22085</v>
      </c>
      <c r="I51" s="89">
        <v>11220.85</v>
      </c>
      <c r="J51" s="90">
        <v>3.3000000000000002E-2</v>
      </c>
      <c r="K51" s="91">
        <v>3.3000000000000002E-2</v>
      </c>
      <c r="L51" s="90"/>
      <c r="N51" s="92" t="s">
        <v>314</v>
      </c>
      <c r="Q51" s="92" t="s">
        <v>189</v>
      </c>
      <c r="S51" s="35" t="s">
        <v>190</v>
      </c>
      <c r="T51" s="35" t="s">
        <v>191</v>
      </c>
      <c r="U51" s="35" t="s">
        <v>404</v>
      </c>
      <c r="V51" s="35" t="s">
        <v>3048</v>
      </c>
    </row>
    <row r="52" spans="1:22" ht="47.25" outlineLevel="1" x14ac:dyDescent="0.25">
      <c r="A52" s="160" t="s">
        <v>201</v>
      </c>
      <c r="B52" s="439" t="s">
        <v>3050</v>
      </c>
      <c r="C52" s="441" t="s">
        <v>3051</v>
      </c>
      <c r="D52" s="454">
        <v>2020</v>
      </c>
      <c r="E52" s="454" t="s">
        <v>215</v>
      </c>
      <c r="F52" s="455">
        <v>44</v>
      </c>
      <c r="G52" s="196">
        <v>10</v>
      </c>
      <c r="H52" s="471">
        <v>17.625419999999998</v>
      </c>
      <c r="I52" s="89">
        <v>17625.419999999998</v>
      </c>
      <c r="J52" s="90">
        <v>4.3999999999999997E-2</v>
      </c>
      <c r="K52" s="91">
        <v>4.3999999999999997E-2</v>
      </c>
      <c r="L52" s="90"/>
      <c r="N52" s="92" t="s">
        <v>3044</v>
      </c>
      <c r="Q52" s="92" t="s">
        <v>189</v>
      </c>
      <c r="S52" s="35" t="s">
        <v>190</v>
      </c>
      <c r="T52" s="35" t="s">
        <v>191</v>
      </c>
      <c r="U52" s="35" t="s">
        <v>3045</v>
      </c>
      <c r="V52" s="35" t="s">
        <v>3050</v>
      </c>
    </row>
    <row r="53" spans="1:22" ht="47.25" outlineLevel="1" x14ac:dyDescent="0.25">
      <c r="A53" s="160" t="s">
        <v>205</v>
      </c>
      <c r="B53" s="439" t="s">
        <v>3052</v>
      </c>
      <c r="C53" s="441" t="s">
        <v>3053</v>
      </c>
      <c r="D53" s="454">
        <v>2020</v>
      </c>
      <c r="E53" s="454" t="s">
        <v>215</v>
      </c>
      <c r="F53" s="455">
        <v>115</v>
      </c>
      <c r="G53" s="196">
        <v>5</v>
      </c>
      <c r="H53" s="471">
        <v>12.25407</v>
      </c>
      <c r="I53" s="89">
        <v>12254.07</v>
      </c>
      <c r="J53" s="90">
        <v>0.115</v>
      </c>
      <c r="K53" s="91">
        <v>0.115</v>
      </c>
      <c r="L53" s="90"/>
      <c r="N53" s="92" t="s">
        <v>216</v>
      </c>
      <c r="Q53" s="92" t="s">
        <v>189</v>
      </c>
      <c r="S53" s="35" t="s">
        <v>190</v>
      </c>
      <c r="T53" s="35" t="s">
        <v>191</v>
      </c>
      <c r="U53" s="35" t="s">
        <v>3054</v>
      </c>
      <c r="V53" s="35" t="s">
        <v>3052</v>
      </c>
    </row>
    <row r="54" spans="1:22" ht="47.25" outlineLevel="1" x14ac:dyDescent="0.25">
      <c r="A54" s="160" t="s">
        <v>209</v>
      </c>
      <c r="B54" s="439" t="s">
        <v>3055</v>
      </c>
      <c r="C54" s="441" t="s">
        <v>3056</v>
      </c>
      <c r="D54" s="454">
        <v>2020</v>
      </c>
      <c r="E54" s="454" t="s">
        <v>28</v>
      </c>
      <c r="F54" s="455">
        <v>140</v>
      </c>
      <c r="G54" s="196">
        <v>15</v>
      </c>
      <c r="H54" s="471">
        <v>52.068550000000002</v>
      </c>
      <c r="I54" s="89">
        <v>52068.55</v>
      </c>
      <c r="J54" s="90">
        <v>0.14000000000000001</v>
      </c>
      <c r="K54" s="91">
        <v>0.14000000000000001</v>
      </c>
      <c r="L54" s="90"/>
      <c r="N54" s="92" t="s">
        <v>250</v>
      </c>
      <c r="Q54" s="92" t="s">
        <v>189</v>
      </c>
      <c r="S54" s="35" t="s">
        <v>190</v>
      </c>
      <c r="T54" s="35" t="s">
        <v>191</v>
      </c>
      <c r="U54" s="35" t="s">
        <v>404</v>
      </c>
      <c r="V54" s="35" t="s">
        <v>3055</v>
      </c>
    </row>
    <row r="55" spans="1:22" ht="47.25" outlineLevel="1" x14ac:dyDescent="0.25">
      <c r="A55" s="160" t="s">
        <v>212</v>
      </c>
      <c r="B55" s="439" t="s">
        <v>3057</v>
      </c>
      <c r="C55" s="441" t="s">
        <v>3058</v>
      </c>
      <c r="D55" s="454">
        <v>2020</v>
      </c>
      <c r="E55" s="454" t="s">
        <v>28</v>
      </c>
      <c r="F55" s="455">
        <v>90</v>
      </c>
      <c r="G55" s="196">
        <v>15</v>
      </c>
      <c r="H55" s="471">
        <v>26.157019999999999</v>
      </c>
      <c r="I55" s="89">
        <v>26157.02</v>
      </c>
      <c r="J55" s="90">
        <v>0.09</v>
      </c>
      <c r="K55" s="91">
        <v>0.09</v>
      </c>
      <c r="L55" s="90"/>
      <c r="N55" s="92" t="s">
        <v>1014</v>
      </c>
      <c r="Q55" s="92" t="s">
        <v>189</v>
      </c>
      <c r="S55" s="35" t="s">
        <v>190</v>
      </c>
      <c r="T55" s="35" t="s">
        <v>191</v>
      </c>
      <c r="U55" s="35" t="s">
        <v>3059</v>
      </c>
      <c r="V55" s="35" t="s">
        <v>3057</v>
      </c>
    </row>
    <row r="56" spans="1:22" ht="31.5" outlineLevel="1" x14ac:dyDescent="0.25">
      <c r="A56" s="160" t="s">
        <v>217</v>
      </c>
      <c r="B56" s="439" t="s">
        <v>3060</v>
      </c>
      <c r="C56" s="441" t="s">
        <v>3061</v>
      </c>
      <c r="D56" s="454">
        <v>2020</v>
      </c>
      <c r="E56" s="454" t="s">
        <v>28</v>
      </c>
      <c r="F56" s="455">
        <v>63</v>
      </c>
      <c r="G56" s="196">
        <v>15</v>
      </c>
      <c r="H56" s="471">
        <v>28.901509999999899</v>
      </c>
      <c r="I56" s="89">
        <f>7141.01+21760.4999999999</f>
        <v>28901.5099999999</v>
      </c>
      <c r="J56" s="91">
        <v>6.3E-2</v>
      </c>
      <c r="K56" s="90">
        <v>3.3000000000000002E-2</v>
      </c>
      <c r="L56" s="90">
        <v>0.03</v>
      </c>
      <c r="M56" s="96">
        <v>0.1</v>
      </c>
      <c r="N56" s="92" t="s">
        <v>3062</v>
      </c>
      <c r="Q56" s="92" t="s">
        <v>189</v>
      </c>
      <c r="S56" s="35" t="s">
        <v>190</v>
      </c>
      <c r="T56" s="35" t="s">
        <v>191</v>
      </c>
      <c r="U56" s="35" t="s">
        <v>404</v>
      </c>
      <c r="V56" s="35" t="s">
        <v>3060</v>
      </c>
    </row>
    <row r="57" spans="1:22" ht="47.25" outlineLevel="1" x14ac:dyDescent="0.25">
      <c r="A57" s="160" t="s">
        <v>220</v>
      </c>
      <c r="B57" s="439" t="s">
        <v>3063</v>
      </c>
      <c r="C57" s="441" t="s">
        <v>3064</v>
      </c>
      <c r="D57" s="454">
        <v>2020</v>
      </c>
      <c r="E57" s="454" t="s">
        <v>215</v>
      </c>
      <c r="F57" s="455">
        <v>42</v>
      </c>
      <c r="G57" s="196">
        <v>7</v>
      </c>
      <c r="H57" s="471">
        <v>8.7976499999999991</v>
      </c>
      <c r="I57" s="89">
        <v>8797.65</v>
      </c>
      <c r="J57" s="90">
        <v>4.2000000000000003E-2</v>
      </c>
      <c r="K57" s="91">
        <v>4.2000000000000003E-2</v>
      </c>
      <c r="L57" s="90"/>
      <c r="N57" s="92" t="s">
        <v>246</v>
      </c>
      <c r="Q57" s="92" t="s">
        <v>189</v>
      </c>
      <c r="S57" s="35" t="s">
        <v>190</v>
      </c>
      <c r="T57" s="35" t="s">
        <v>191</v>
      </c>
      <c r="U57" s="35" t="s">
        <v>404</v>
      </c>
      <c r="V57" s="35" t="s">
        <v>3063</v>
      </c>
    </row>
    <row r="58" spans="1:22" ht="47.25" outlineLevel="1" x14ac:dyDescent="0.25">
      <c r="A58" s="160" t="s">
        <v>223</v>
      </c>
      <c r="B58" s="439" t="s">
        <v>3065</v>
      </c>
      <c r="C58" s="441" t="s">
        <v>3066</v>
      </c>
      <c r="D58" s="454">
        <v>2020</v>
      </c>
      <c r="E58" s="454" t="s">
        <v>28</v>
      </c>
      <c r="F58" s="455">
        <v>190</v>
      </c>
      <c r="G58" s="196">
        <v>12</v>
      </c>
      <c r="H58" s="471">
        <v>25.772539999999999</v>
      </c>
      <c r="I58" s="89">
        <v>25772.54</v>
      </c>
      <c r="J58" s="90">
        <v>0.19</v>
      </c>
      <c r="K58" s="91">
        <v>0.19</v>
      </c>
      <c r="L58" s="90"/>
      <c r="N58" s="92" t="s">
        <v>3067</v>
      </c>
      <c r="Q58" s="92" t="s">
        <v>189</v>
      </c>
      <c r="S58" s="35" t="s">
        <v>190</v>
      </c>
      <c r="T58" s="35" t="s">
        <v>191</v>
      </c>
      <c r="U58" s="35" t="s">
        <v>3068</v>
      </c>
      <c r="V58" s="35" t="s">
        <v>3065</v>
      </c>
    </row>
    <row r="59" spans="1:22" ht="31.5" outlineLevel="1" x14ac:dyDescent="0.25">
      <c r="A59" s="160" t="s">
        <v>226</v>
      </c>
      <c r="B59" s="439" t="s">
        <v>3069</v>
      </c>
      <c r="C59" s="441" t="s">
        <v>3070</v>
      </c>
      <c r="D59" s="454">
        <v>2020</v>
      </c>
      <c r="E59" s="454" t="s">
        <v>28</v>
      </c>
      <c r="F59" s="455">
        <v>330</v>
      </c>
      <c r="G59" s="196">
        <v>15</v>
      </c>
      <c r="H59" s="471">
        <v>77.897899999999993</v>
      </c>
      <c r="I59" s="89">
        <v>77897.899999999994</v>
      </c>
      <c r="J59" s="90">
        <v>0.47399999999999998</v>
      </c>
      <c r="K59" s="91">
        <v>0.33</v>
      </c>
      <c r="L59" s="95">
        <v>0.14399999999999999</v>
      </c>
      <c r="M59" s="96">
        <v>0.16</v>
      </c>
      <c r="N59" s="92" t="s">
        <v>3071</v>
      </c>
      <c r="P59" s="96" t="s">
        <v>3072</v>
      </c>
      <c r="Q59" s="92" t="s">
        <v>189</v>
      </c>
      <c r="R59" s="96" t="s">
        <v>418</v>
      </c>
      <c r="S59" s="35" t="s">
        <v>325</v>
      </c>
      <c r="T59" s="35" t="s">
        <v>326</v>
      </c>
      <c r="U59" s="35" t="s">
        <v>3068</v>
      </c>
      <c r="V59" s="35" t="s">
        <v>3069</v>
      </c>
    </row>
    <row r="60" spans="1:22" ht="47.25" outlineLevel="1" x14ac:dyDescent="0.25">
      <c r="A60" s="160" t="s">
        <v>229</v>
      </c>
      <c r="B60" s="439" t="s">
        <v>3073</v>
      </c>
      <c r="C60" s="441" t="s">
        <v>3074</v>
      </c>
      <c r="D60" s="454">
        <v>2020</v>
      </c>
      <c r="E60" s="454" t="s">
        <v>28</v>
      </c>
      <c r="F60" s="455">
        <v>33</v>
      </c>
      <c r="G60" s="196">
        <v>15</v>
      </c>
      <c r="H60" s="471">
        <v>12.14814</v>
      </c>
      <c r="I60" s="89">
        <v>12148.14</v>
      </c>
      <c r="J60" s="90">
        <v>3.3000000000000002E-2</v>
      </c>
      <c r="K60" s="91">
        <v>3.3000000000000002E-2</v>
      </c>
      <c r="L60" s="90"/>
      <c r="N60" s="92" t="s">
        <v>314</v>
      </c>
      <c r="Q60" s="92" t="s">
        <v>189</v>
      </c>
      <c r="S60" s="35" t="s">
        <v>190</v>
      </c>
      <c r="T60" s="35" t="s">
        <v>191</v>
      </c>
      <c r="U60" s="35" t="s">
        <v>404</v>
      </c>
      <c r="V60" s="35" t="s">
        <v>3073</v>
      </c>
    </row>
    <row r="61" spans="1:22" ht="47.25" outlineLevel="1" x14ac:dyDescent="0.25">
      <c r="A61" s="160" t="s">
        <v>232</v>
      </c>
      <c r="B61" s="439" t="s">
        <v>3075</v>
      </c>
      <c r="C61" s="441" t="s">
        <v>3076</v>
      </c>
      <c r="D61" s="454">
        <v>2020</v>
      </c>
      <c r="E61" s="454" t="s">
        <v>28</v>
      </c>
      <c r="F61" s="455">
        <v>110</v>
      </c>
      <c r="G61" s="196">
        <v>15</v>
      </c>
      <c r="H61" s="471">
        <v>47.281519999999993</v>
      </c>
      <c r="I61" s="89">
        <v>47281.52</v>
      </c>
      <c r="J61" s="90">
        <v>0.11</v>
      </c>
      <c r="K61" s="91">
        <v>0.11</v>
      </c>
      <c r="L61" s="90"/>
      <c r="N61" s="92" t="s">
        <v>3044</v>
      </c>
      <c r="Q61" s="92" t="s">
        <v>189</v>
      </c>
      <c r="S61" s="35" t="s">
        <v>190</v>
      </c>
      <c r="T61" s="35" t="s">
        <v>191</v>
      </c>
      <c r="U61" s="35" t="s">
        <v>3054</v>
      </c>
      <c r="V61" s="35" t="s">
        <v>3075</v>
      </c>
    </row>
    <row r="62" spans="1:22" ht="47.25" outlineLevel="1" x14ac:dyDescent="0.25">
      <c r="A62" s="160" t="s">
        <v>236</v>
      </c>
      <c r="B62" s="439" t="s">
        <v>3077</v>
      </c>
      <c r="C62" s="441" t="s">
        <v>3078</v>
      </c>
      <c r="D62" s="454">
        <v>2020</v>
      </c>
      <c r="E62" s="454" t="s">
        <v>215</v>
      </c>
      <c r="F62" s="455">
        <v>96</v>
      </c>
      <c r="G62" s="196">
        <v>5</v>
      </c>
      <c r="H62" s="471">
        <v>25.764220000000002</v>
      </c>
      <c r="I62" s="89">
        <v>25764.22</v>
      </c>
      <c r="J62" s="90">
        <v>9.6000000000000002E-2</v>
      </c>
      <c r="K62" s="91">
        <v>9.6000000000000002E-2</v>
      </c>
      <c r="L62" s="90"/>
      <c r="N62" s="92" t="s">
        <v>3044</v>
      </c>
      <c r="Q62" s="92" t="s">
        <v>189</v>
      </c>
      <c r="S62" s="35" t="s">
        <v>190</v>
      </c>
      <c r="T62" s="35" t="s">
        <v>191</v>
      </c>
      <c r="U62" s="35" t="s">
        <v>3054</v>
      </c>
      <c r="V62" s="35" t="s">
        <v>3077</v>
      </c>
    </row>
    <row r="63" spans="1:22" ht="47.25" outlineLevel="1" x14ac:dyDescent="0.25">
      <c r="A63" s="160" t="s">
        <v>240</v>
      </c>
      <c r="B63" s="439" t="s">
        <v>3079</v>
      </c>
      <c r="C63" s="441" t="s">
        <v>3080</v>
      </c>
      <c r="D63" s="454">
        <v>2020</v>
      </c>
      <c r="E63" s="454" t="s">
        <v>28</v>
      </c>
      <c r="F63" s="455">
        <v>110</v>
      </c>
      <c r="G63" s="196">
        <v>7</v>
      </c>
      <c r="H63" s="471">
        <v>29.954639999999998</v>
      </c>
      <c r="I63" s="89">
        <v>29954.639999999999</v>
      </c>
      <c r="J63" s="90">
        <v>0.11</v>
      </c>
      <c r="K63" s="91">
        <v>0.11</v>
      </c>
      <c r="L63" s="90"/>
      <c r="N63" s="92" t="s">
        <v>239</v>
      </c>
      <c r="Q63" s="92" t="s">
        <v>189</v>
      </c>
      <c r="S63" s="35" t="s">
        <v>190</v>
      </c>
      <c r="T63" s="35" t="s">
        <v>191</v>
      </c>
      <c r="U63" s="35" t="s">
        <v>3054</v>
      </c>
      <c r="V63" s="35" t="s">
        <v>3079</v>
      </c>
    </row>
    <row r="64" spans="1:22" ht="47.25" outlineLevel="1" x14ac:dyDescent="0.25">
      <c r="A64" s="160" t="s">
        <v>243</v>
      </c>
      <c r="B64" s="439" t="s">
        <v>3081</v>
      </c>
      <c r="C64" s="441" t="s">
        <v>3082</v>
      </c>
      <c r="D64" s="454">
        <v>2020</v>
      </c>
      <c r="E64" s="454" t="s">
        <v>215</v>
      </c>
      <c r="F64" s="455">
        <v>24</v>
      </c>
      <c r="G64" s="196">
        <v>7</v>
      </c>
      <c r="H64" s="471">
        <v>200.10762</v>
      </c>
      <c r="I64" s="89">
        <v>200107.62</v>
      </c>
      <c r="J64" s="90">
        <v>2.4E-2</v>
      </c>
      <c r="K64" s="91">
        <v>2.4E-2</v>
      </c>
      <c r="L64" s="90"/>
      <c r="N64" s="92" t="s">
        <v>3083</v>
      </c>
      <c r="Q64" s="92" t="s">
        <v>189</v>
      </c>
      <c r="S64" s="35" t="s">
        <v>190</v>
      </c>
      <c r="T64" s="35" t="s">
        <v>191</v>
      </c>
      <c r="U64" s="35" t="s">
        <v>3045</v>
      </c>
      <c r="V64" s="35" t="s">
        <v>3081</v>
      </c>
    </row>
    <row r="65" spans="1:22" ht="47.25" outlineLevel="1" x14ac:dyDescent="0.25">
      <c r="A65" s="160" t="s">
        <v>247</v>
      </c>
      <c r="B65" s="439" t="s">
        <v>3084</v>
      </c>
      <c r="C65" s="441" t="s">
        <v>3085</v>
      </c>
      <c r="D65" s="454">
        <v>2020</v>
      </c>
      <c r="E65" s="454" t="s">
        <v>28</v>
      </c>
      <c r="F65" s="455">
        <v>210</v>
      </c>
      <c r="G65" s="196">
        <v>15</v>
      </c>
      <c r="H65" s="471">
        <v>71.193169999999995</v>
      </c>
      <c r="I65" s="89">
        <v>71193.17</v>
      </c>
      <c r="J65" s="90">
        <v>0.21</v>
      </c>
      <c r="K65" s="91">
        <v>0.21</v>
      </c>
      <c r="L65" s="90"/>
      <c r="N65" s="92" t="s">
        <v>3086</v>
      </c>
      <c r="Q65" s="92" t="s">
        <v>189</v>
      </c>
      <c r="S65" s="35" t="s">
        <v>190</v>
      </c>
      <c r="T65" s="35" t="s">
        <v>191</v>
      </c>
      <c r="U65" s="35" t="s">
        <v>1153</v>
      </c>
      <c r="V65" s="35" t="s">
        <v>3084</v>
      </c>
    </row>
    <row r="66" spans="1:22" ht="31.5" outlineLevel="1" x14ac:dyDescent="0.25">
      <c r="A66" s="160" t="s">
        <v>251</v>
      </c>
      <c r="B66" s="439" t="s">
        <v>3087</v>
      </c>
      <c r="C66" s="441" t="s">
        <v>3088</v>
      </c>
      <c r="D66" s="454">
        <v>2020</v>
      </c>
      <c r="E66" s="454" t="s">
        <v>28</v>
      </c>
      <c r="F66" s="455">
        <v>144</v>
      </c>
      <c r="G66" s="196">
        <v>15</v>
      </c>
      <c r="H66" s="471">
        <v>15.62771</v>
      </c>
      <c r="I66" s="89">
        <v>15627.710000000001</v>
      </c>
      <c r="J66" s="90">
        <v>0.32199999999999995</v>
      </c>
      <c r="K66" s="91">
        <v>0.14399999999999999</v>
      </c>
      <c r="L66" s="95">
        <v>0.17799999999999999</v>
      </c>
      <c r="M66" s="96">
        <v>0.16</v>
      </c>
      <c r="N66" s="92" t="s">
        <v>3089</v>
      </c>
      <c r="P66" s="96" t="s">
        <v>3090</v>
      </c>
      <c r="Q66" s="92" t="s">
        <v>189</v>
      </c>
      <c r="R66" s="96" t="s">
        <v>418</v>
      </c>
      <c r="S66" s="35" t="s">
        <v>325</v>
      </c>
      <c r="T66" s="35" t="s">
        <v>326</v>
      </c>
      <c r="U66" s="35" t="s">
        <v>3054</v>
      </c>
      <c r="V66" s="35" t="s">
        <v>3087</v>
      </c>
    </row>
    <row r="67" spans="1:22" ht="47.25" outlineLevel="1" x14ac:dyDescent="0.25">
      <c r="A67" s="160" t="s">
        <v>254</v>
      </c>
      <c r="B67" s="439" t="s">
        <v>3091</v>
      </c>
      <c r="C67" s="441" t="s">
        <v>3092</v>
      </c>
      <c r="D67" s="454">
        <v>2020</v>
      </c>
      <c r="E67" s="454" t="s">
        <v>28</v>
      </c>
      <c r="F67" s="455">
        <v>240</v>
      </c>
      <c r="G67" s="196">
        <v>15</v>
      </c>
      <c r="H67" s="471">
        <v>394.33219000000003</v>
      </c>
      <c r="I67" s="89">
        <v>394332.19</v>
      </c>
      <c r="J67" s="90">
        <v>0.24</v>
      </c>
      <c r="K67" s="91">
        <v>0.24</v>
      </c>
      <c r="L67" s="90"/>
      <c r="N67" s="92" t="s">
        <v>3093</v>
      </c>
      <c r="Q67" s="92" t="s">
        <v>189</v>
      </c>
      <c r="S67" s="35" t="s">
        <v>190</v>
      </c>
      <c r="T67" s="35" t="s">
        <v>191</v>
      </c>
      <c r="U67" s="35" t="s">
        <v>404</v>
      </c>
      <c r="V67" s="35" t="s">
        <v>3091</v>
      </c>
    </row>
    <row r="68" spans="1:22" ht="47.25" outlineLevel="1" x14ac:dyDescent="0.25">
      <c r="A68" s="160" t="s">
        <v>257</v>
      </c>
      <c r="B68" s="439" t="s">
        <v>3094</v>
      </c>
      <c r="C68" s="441" t="s">
        <v>3095</v>
      </c>
      <c r="D68" s="454">
        <v>2020</v>
      </c>
      <c r="E68" s="454" t="s">
        <v>28</v>
      </c>
      <c r="F68" s="455">
        <v>191</v>
      </c>
      <c r="G68" s="196">
        <v>15</v>
      </c>
      <c r="H68" s="471">
        <v>46.156510000000004</v>
      </c>
      <c r="I68" s="89">
        <v>46156.51</v>
      </c>
      <c r="J68" s="90">
        <v>0.191</v>
      </c>
      <c r="K68" s="91">
        <v>0.191</v>
      </c>
      <c r="L68" s="90"/>
      <c r="N68" s="92" t="s">
        <v>3044</v>
      </c>
      <c r="Q68" s="92" t="s">
        <v>189</v>
      </c>
      <c r="S68" s="35" t="s">
        <v>190</v>
      </c>
      <c r="T68" s="35" t="s">
        <v>191</v>
      </c>
      <c r="U68" s="35" t="s">
        <v>3054</v>
      </c>
      <c r="V68" s="35" t="s">
        <v>3094</v>
      </c>
    </row>
    <row r="69" spans="1:22" ht="47.25" outlineLevel="1" x14ac:dyDescent="0.25">
      <c r="A69" s="160" t="s">
        <v>260</v>
      </c>
      <c r="B69" s="439" t="s">
        <v>3096</v>
      </c>
      <c r="C69" s="441" t="s">
        <v>3097</v>
      </c>
      <c r="D69" s="454">
        <v>2020</v>
      </c>
      <c r="E69" s="454" t="s">
        <v>28</v>
      </c>
      <c r="F69" s="455">
        <v>16</v>
      </c>
      <c r="G69" s="196">
        <v>15</v>
      </c>
      <c r="H69" s="471">
        <v>144.52585000000002</v>
      </c>
      <c r="I69" s="89">
        <v>144525.85</v>
      </c>
      <c r="J69" s="90">
        <v>2.6000000000000002E-2</v>
      </c>
      <c r="K69" s="91">
        <v>1.6E-2</v>
      </c>
      <c r="L69" s="95">
        <v>0.01</v>
      </c>
      <c r="M69" s="96">
        <v>0.04</v>
      </c>
      <c r="N69" s="92" t="s">
        <v>3098</v>
      </c>
      <c r="P69" s="96" t="s">
        <v>417</v>
      </c>
      <c r="Q69" s="92" t="s">
        <v>189</v>
      </c>
      <c r="R69" s="96" t="s">
        <v>418</v>
      </c>
      <c r="S69" s="35" t="s">
        <v>190</v>
      </c>
      <c r="T69" s="35" t="s">
        <v>191</v>
      </c>
      <c r="U69" s="35" t="s">
        <v>404</v>
      </c>
      <c r="V69" s="35" t="s">
        <v>3096</v>
      </c>
    </row>
    <row r="70" spans="1:22" ht="47.25" outlineLevel="1" x14ac:dyDescent="0.25">
      <c r="A70" s="160" t="s">
        <v>263</v>
      </c>
      <c r="B70" s="439" t="s">
        <v>3099</v>
      </c>
      <c r="C70" s="441" t="s">
        <v>3100</v>
      </c>
      <c r="D70" s="454">
        <v>2020</v>
      </c>
      <c r="E70" s="454" t="s">
        <v>28</v>
      </c>
      <c r="F70" s="455">
        <v>16</v>
      </c>
      <c r="G70" s="196">
        <v>15</v>
      </c>
      <c r="H70" s="471">
        <v>489.26056</v>
      </c>
      <c r="I70" s="89">
        <v>489260.56</v>
      </c>
      <c r="J70" s="90">
        <v>0.81700000000000006</v>
      </c>
      <c r="K70" s="91">
        <v>1.6E-2</v>
      </c>
      <c r="L70" s="95">
        <v>0.80100000000000005</v>
      </c>
      <c r="M70" s="96">
        <v>0.04</v>
      </c>
      <c r="N70" s="92" t="s">
        <v>3101</v>
      </c>
      <c r="P70" s="96" t="s">
        <v>3102</v>
      </c>
      <c r="Q70" s="92" t="s">
        <v>189</v>
      </c>
      <c r="R70" s="96" t="s">
        <v>418</v>
      </c>
      <c r="S70" s="35" t="s">
        <v>325</v>
      </c>
      <c r="T70" s="35" t="s">
        <v>326</v>
      </c>
      <c r="U70" s="35" t="s">
        <v>404</v>
      </c>
      <c r="V70" s="35" t="s">
        <v>3099</v>
      </c>
    </row>
    <row r="71" spans="1:22" ht="47.25" outlineLevel="1" x14ac:dyDescent="0.25">
      <c r="A71" s="160" t="s">
        <v>266</v>
      </c>
      <c r="B71" s="439" t="s">
        <v>3103</v>
      </c>
      <c r="C71" s="441" t="s">
        <v>3104</v>
      </c>
      <c r="D71" s="454">
        <v>2020</v>
      </c>
      <c r="E71" s="454" t="s">
        <v>215</v>
      </c>
      <c r="F71" s="455">
        <v>290</v>
      </c>
      <c r="G71" s="196">
        <v>7</v>
      </c>
      <c r="H71" s="471">
        <v>55.182430000000004</v>
      </c>
      <c r="I71" s="89">
        <v>55182.43</v>
      </c>
      <c r="J71" s="90">
        <v>0.28999999999999998</v>
      </c>
      <c r="K71" s="91">
        <v>0.28999999999999998</v>
      </c>
      <c r="L71" s="90"/>
      <c r="N71" s="92" t="s">
        <v>3105</v>
      </c>
      <c r="Q71" s="92" t="s">
        <v>189</v>
      </c>
      <c r="S71" s="35" t="s">
        <v>190</v>
      </c>
      <c r="T71" s="35" t="s">
        <v>191</v>
      </c>
      <c r="U71" s="35" t="s">
        <v>1153</v>
      </c>
      <c r="V71" s="35" t="s">
        <v>3103</v>
      </c>
    </row>
    <row r="72" spans="1:22" ht="47.25" outlineLevel="1" x14ac:dyDescent="0.25">
      <c r="A72" s="160" t="s">
        <v>269</v>
      </c>
      <c r="B72" s="439" t="s">
        <v>3106</v>
      </c>
      <c r="C72" s="441" t="s">
        <v>3107</v>
      </c>
      <c r="D72" s="454">
        <v>2020</v>
      </c>
      <c r="E72" s="454" t="s">
        <v>215</v>
      </c>
      <c r="F72" s="455">
        <v>30</v>
      </c>
      <c r="G72" s="196">
        <v>8</v>
      </c>
      <c r="H72" s="471">
        <v>9.6167000000000016</v>
      </c>
      <c r="I72" s="89">
        <v>9616.7000000000007</v>
      </c>
      <c r="J72" s="90">
        <v>0.03</v>
      </c>
      <c r="K72" s="91">
        <v>0.03</v>
      </c>
      <c r="L72" s="90"/>
      <c r="N72" s="92" t="s">
        <v>204</v>
      </c>
      <c r="Q72" s="92" t="s">
        <v>189</v>
      </c>
      <c r="S72" s="35" t="s">
        <v>190</v>
      </c>
      <c r="T72" s="35" t="s">
        <v>191</v>
      </c>
      <c r="U72" s="35" t="s">
        <v>1153</v>
      </c>
      <c r="V72" s="35" t="s">
        <v>3106</v>
      </c>
    </row>
    <row r="73" spans="1:22" ht="31.5" outlineLevel="1" x14ac:dyDescent="0.25">
      <c r="A73" s="160" t="s">
        <v>273</v>
      </c>
      <c r="B73" s="439" t="s">
        <v>3108</v>
      </c>
      <c r="C73" s="441" t="s">
        <v>3109</v>
      </c>
      <c r="D73" s="454">
        <v>2020</v>
      </c>
      <c r="E73" s="454" t="s">
        <v>28</v>
      </c>
      <c r="F73" s="455">
        <v>20</v>
      </c>
      <c r="G73" s="196">
        <v>15</v>
      </c>
      <c r="H73" s="471">
        <v>15.002189999999944</v>
      </c>
      <c r="I73" s="89">
        <v>15002.189999999944</v>
      </c>
      <c r="J73" s="90">
        <v>0.08</v>
      </c>
      <c r="K73" s="95">
        <v>0.06</v>
      </c>
      <c r="L73" s="91">
        <v>0.02</v>
      </c>
      <c r="M73" s="96">
        <v>0.1</v>
      </c>
      <c r="N73" s="35" t="s">
        <v>3110</v>
      </c>
      <c r="P73" s="96" t="s">
        <v>966</v>
      </c>
      <c r="Q73" s="96" t="s">
        <v>418</v>
      </c>
      <c r="R73" s="92" t="s">
        <v>189</v>
      </c>
      <c r="S73" s="35" t="s">
        <v>325</v>
      </c>
      <c r="T73" s="35" t="s">
        <v>326</v>
      </c>
      <c r="U73" s="35" t="s">
        <v>404</v>
      </c>
      <c r="V73" s="35" t="s">
        <v>3108</v>
      </c>
    </row>
    <row r="74" spans="1:22" ht="47.25" outlineLevel="1" x14ac:dyDescent="0.25">
      <c r="A74" s="160" t="s">
        <v>276</v>
      </c>
      <c r="B74" s="439" t="s">
        <v>3111</v>
      </c>
      <c r="C74" s="441" t="s">
        <v>3112</v>
      </c>
      <c r="D74" s="454">
        <v>2020</v>
      </c>
      <c r="E74" s="454" t="s">
        <v>215</v>
      </c>
      <c r="F74" s="455">
        <v>29</v>
      </c>
      <c r="G74" s="196">
        <v>7</v>
      </c>
      <c r="H74" s="471">
        <v>15.125360000000001</v>
      </c>
      <c r="I74" s="89">
        <v>15125.36</v>
      </c>
      <c r="J74" s="90">
        <v>2.9000000000000001E-2</v>
      </c>
      <c r="K74" s="91">
        <v>2.9000000000000001E-2</v>
      </c>
      <c r="L74" s="91"/>
      <c r="M74" s="92"/>
      <c r="N74" s="92" t="s">
        <v>204</v>
      </c>
      <c r="Q74" s="92" t="s">
        <v>189</v>
      </c>
      <c r="S74" s="35" t="s">
        <v>190</v>
      </c>
      <c r="T74" s="35" t="s">
        <v>191</v>
      </c>
      <c r="U74" s="35" t="s">
        <v>1153</v>
      </c>
      <c r="V74" s="35" t="s">
        <v>3111</v>
      </c>
    </row>
    <row r="75" spans="1:22" ht="31.5" outlineLevel="1" x14ac:dyDescent="0.25">
      <c r="A75" s="160" t="s">
        <v>279</v>
      </c>
      <c r="B75" s="439" t="s">
        <v>3113</v>
      </c>
      <c r="C75" s="441" t="s">
        <v>3114</v>
      </c>
      <c r="D75" s="454">
        <v>2020</v>
      </c>
      <c r="E75" s="454" t="s">
        <v>28</v>
      </c>
      <c r="F75" s="455">
        <v>42</v>
      </c>
      <c r="G75" s="196">
        <v>15</v>
      </c>
      <c r="H75" s="471">
        <v>11.393840000000001</v>
      </c>
      <c r="I75" s="89">
        <v>11393.84</v>
      </c>
      <c r="J75" s="90">
        <v>4.2000000000000003E-2</v>
      </c>
      <c r="K75" s="91">
        <v>4.2000000000000003E-2</v>
      </c>
      <c r="L75" s="91"/>
      <c r="M75" s="92"/>
      <c r="N75" s="92" t="s">
        <v>246</v>
      </c>
      <c r="Q75" s="92" t="s">
        <v>189</v>
      </c>
      <c r="S75" s="35" t="s">
        <v>190</v>
      </c>
      <c r="T75" s="35" t="s">
        <v>191</v>
      </c>
      <c r="U75" s="35" t="s">
        <v>404</v>
      </c>
      <c r="V75" s="35" t="s">
        <v>3113</v>
      </c>
    </row>
    <row r="76" spans="1:22" ht="31.5" outlineLevel="1" x14ac:dyDescent="0.25">
      <c r="A76" s="160" t="s">
        <v>282</v>
      </c>
      <c r="B76" s="439" t="s">
        <v>3115</v>
      </c>
      <c r="C76" s="441" t="s">
        <v>3116</v>
      </c>
      <c r="D76" s="454">
        <v>2020</v>
      </c>
      <c r="E76" s="454" t="s">
        <v>215</v>
      </c>
      <c r="F76" s="455">
        <v>290</v>
      </c>
      <c r="G76" s="196">
        <v>7</v>
      </c>
      <c r="H76" s="471">
        <v>75.478800000000007</v>
      </c>
      <c r="I76" s="89">
        <v>75478.8</v>
      </c>
      <c r="J76" s="90">
        <v>0.28999999999999998</v>
      </c>
      <c r="K76" s="91">
        <v>0.28999999999999998</v>
      </c>
      <c r="L76" s="91"/>
      <c r="M76" s="92"/>
      <c r="N76" s="92" t="s">
        <v>3117</v>
      </c>
      <c r="Q76" s="92" t="s">
        <v>189</v>
      </c>
      <c r="S76" s="35" t="s">
        <v>190</v>
      </c>
      <c r="T76" s="35" t="s">
        <v>191</v>
      </c>
      <c r="U76" s="35" t="s">
        <v>404</v>
      </c>
      <c r="V76" s="35" t="s">
        <v>3115</v>
      </c>
    </row>
    <row r="77" spans="1:22" ht="47.25" outlineLevel="1" x14ac:dyDescent="0.25">
      <c r="A77" s="160" t="s">
        <v>284</v>
      </c>
      <c r="B77" s="439" t="s">
        <v>3118</v>
      </c>
      <c r="C77" s="441" t="s">
        <v>403</v>
      </c>
      <c r="D77" s="454">
        <v>2020</v>
      </c>
      <c r="E77" s="454" t="s">
        <v>28</v>
      </c>
      <c r="F77" s="455">
        <v>235</v>
      </c>
      <c r="G77" s="196">
        <v>27</v>
      </c>
      <c r="H77" s="196">
        <v>318.22768000000002</v>
      </c>
      <c r="I77" s="81">
        <v>318227.68</v>
      </c>
      <c r="J77" s="90">
        <v>0.23499999999999999</v>
      </c>
      <c r="K77" s="93">
        <v>0.23499999999999999</v>
      </c>
      <c r="L77" s="90"/>
      <c r="N77" s="94" t="s">
        <v>3119</v>
      </c>
      <c r="Q77" s="94" t="s">
        <v>189</v>
      </c>
      <c r="S77" s="35" t="s">
        <v>190</v>
      </c>
      <c r="T77" s="35" t="s">
        <v>191</v>
      </c>
      <c r="U77" s="35" t="s">
        <v>3120</v>
      </c>
      <c r="V77" s="35" t="s">
        <v>3118</v>
      </c>
    </row>
    <row r="78" spans="1:22" ht="47.25" outlineLevel="1" x14ac:dyDescent="0.25">
      <c r="A78" s="160" t="s">
        <v>287</v>
      </c>
      <c r="B78" s="439" t="s">
        <v>3121</v>
      </c>
      <c r="C78" s="441" t="s">
        <v>403</v>
      </c>
      <c r="D78" s="454">
        <v>2020</v>
      </c>
      <c r="E78" s="454" t="s">
        <v>28</v>
      </c>
      <c r="F78" s="455">
        <v>267</v>
      </c>
      <c r="G78" s="196">
        <v>27</v>
      </c>
      <c r="H78" s="196">
        <v>346.88162</v>
      </c>
      <c r="I78" s="81">
        <v>346881.62</v>
      </c>
      <c r="J78" s="90">
        <v>0.26700000000000002</v>
      </c>
      <c r="K78" s="93">
        <v>0.26700000000000002</v>
      </c>
      <c r="L78" s="90"/>
      <c r="N78" s="94" t="s">
        <v>3122</v>
      </c>
      <c r="Q78" s="94" t="s">
        <v>189</v>
      </c>
      <c r="S78" s="35" t="s">
        <v>190</v>
      </c>
      <c r="T78" s="35" t="s">
        <v>191</v>
      </c>
      <c r="U78" s="35" t="s">
        <v>1153</v>
      </c>
      <c r="V78" s="35" t="s">
        <v>3121</v>
      </c>
    </row>
    <row r="79" spans="1:22" ht="47.25" outlineLevel="1" x14ac:dyDescent="0.25">
      <c r="A79" s="160" t="s">
        <v>290</v>
      </c>
      <c r="B79" s="439" t="s">
        <v>3123</v>
      </c>
      <c r="C79" s="441" t="s">
        <v>3124</v>
      </c>
      <c r="D79" s="454">
        <v>2020</v>
      </c>
      <c r="E79" s="454" t="s">
        <v>28</v>
      </c>
      <c r="F79" s="455">
        <v>355</v>
      </c>
      <c r="G79" s="196">
        <v>27</v>
      </c>
      <c r="H79" s="196">
        <v>415.71446999999995</v>
      </c>
      <c r="I79" s="81">
        <v>415714.47</v>
      </c>
      <c r="J79" s="90">
        <v>0.35499999999999998</v>
      </c>
      <c r="K79" s="93">
        <v>0.35499999999999998</v>
      </c>
      <c r="L79" s="90"/>
      <c r="N79" s="94" t="s">
        <v>387</v>
      </c>
      <c r="Q79" s="94" t="s">
        <v>189</v>
      </c>
      <c r="S79" s="35" t="s">
        <v>190</v>
      </c>
      <c r="T79" s="35" t="s">
        <v>191</v>
      </c>
      <c r="U79" s="35" t="s">
        <v>3054</v>
      </c>
      <c r="V79" s="35" t="s">
        <v>3123</v>
      </c>
    </row>
    <row r="80" spans="1:22" ht="47.25" outlineLevel="1" x14ac:dyDescent="0.25">
      <c r="A80" s="160" t="s">
        <v>293</v>
      </c>
      <c r="B80" s="439" t="s">
        <v>3125</v>
      </c>
      <c r="C80" s="441" t="s">
        <v>403</v>
      </c>
      <c r="D80" s="454">
        <v>2020</v>
      </c>
      <c r="E80" s="454" t="s">
        <v>28</v>
      </c>
      <c r="F80" s="455">
        <v>526</v>
      </c>
      <c r="G80" s="196">
        <v>20</v>
      </c>
      <c r="H80" s="196">
        <v>96.666560000000004</v>
      </c>
      <c r="I80" s="81">
        <v>96666.559999999998</v>
      </c>
      <c r="J80" s="90">
        <v>0.52600000000000002</v>
      </c>
      <c r="K80" s="93">
        <v>0.52600000000000002</v>
      </c>
      <c r="L80" s="90"/>
      <c r="N80" s="94" t="s">
        <v>250</v>
      </c>
      <c r="Q80" s="94" t="s">
        <v>189</v>
      </c>
      <c r="S80" s="35" t="s">
        <v>190</v>
      </c>
      <c r="T80" s="35" t="s">
        <v>191</v>
      </c>
      <c r="U80" s="35" t="s">
        <v>3054</v>
      </c>
      <c r="V80" s="35" t="s">
        <v>3125</v>
      </c>
    </row>
    <row r="81" spans="1:22" ht="47.25" outlineLevel="1" x14ac:dyDescent="0.25">
      <c r="A81" s="160" t="s">
        <v>296</v>
      </c>
      <c r="B81" s="439" t="s">
        <v>3126</v>
      </c>
      <c r="C81" s="441" t="s">
        <v>3127</v>
      </c>
      <c r="D81" s="454">
        <v>2020</v>
      </c>
      <c r="E81" s="454" t="s">
        <v>988</v>
      </c>
      <c r="F81" s="455">
        <v>38</v>
      </c>
      <c r="G81" s="196">
        <v>294.2</v>
      </c>
      <c r="H81" s="196">
        <v>299.75687000000011</v>
      </c>
      <c r="I81" s="81">
        <v>299756.87000000011</v>
      </c>
      <c r="J81" s="81">
        <v>3.7999999999999999E-2</v>
      </c>
      <c r="K81" s="81"/>
      <c r="L81" s="275">
        <v>3.7999999999999999E-2</v>
      </c>
      <c r="M81" s="96">
        <v>0.4</v>
      </c>
      <c r="N81" s="149" t="s">
        <v>3128</v>
      </c>
      <c r="R81" s="149" t="s">
        <v>189</v>
      </c>
      <c r="S81" s="35" t="s">
        <v>190</v>
      </c>
      <c r="T81" s="35" t="s">
        <v>191</v>
      </c>
      <c r="U81" s="35" t="s">
        <v>1130</v>
      </c>
      <c r="V81" s="35" t="s">
        <v>3126</v>
      </c>
    </row>
    <row r="82" spans="1:22" outlineLevel="1" x14ac:dyDescent="0.25">
      <c r="A82" s="160" t="s">
        <v>426</v>
      </c>
      <c r="B82" s="82" t="s">
        <v>141</v>
      </c>
      <c r="C82" s="78"/>
      <c r="D82" s="268"/>
      <c r="E82" s="268"/>
      <c r="F82" s="80"/>
      <c r="G82" s="79"/>
      <c r="H82" s="79"/>
      <c r="I82" s="81"/>
      <c r="J82" s="81"/>
      <c r="K82" s="81"/>
      <c r="L82" s="81"/>
    </row>
    <row r="83" spans="1:22" outlineLevel="1" x14ac:dyDescent="0.25">
      <c r="A83" s="170" t="s">
        <v>427</v>
      </c>
      <c r="B83" s="86" t="s">
        <v>143</v>
      </c>
      <c r="C83" s="78"/>
      <c r="D83" s="268"/>
      <c r="E83" s="268"/>
      <c r="F83" s="80"/>
      <c r="G83" s="79"/>
      <c r="H83" s="79"/>
      <c r="I83" s="81"/>
      <c r="J83" s="81"/>
      <c r="K83" s="81"/>
      <c r="L83" s="81"/>
    </row>
    <row r="84" spans="1:22" outlineLevel="1" x14ac:dyDescent="0.25">
      <c r="A84" s="160" t="s">
        <v>428</v>
      </c>
      <c r="B84" s="234" t="s">
        <v>139</v>
      </c>
      <c r="C84" s="78"/>
      <c r="D84" s="268"/>
      <c r="E84" s="268"/>
      <c r="F84" s="80"/>
      <c r="G84" s="79"/>
      <c r="H84" s="79"/>
      <c r="I84" s="81"/>
      <c r="J84" s="81"/>
      <c r="K84" s="81"/>
      <c r="L84" s="81"/>
    </row>
    <row r="85" spans="1:22" s="283" customFormat="1" ht="47.25" outlineLevel="1" x14ac:dyDescent="0.25">
      <c r="A85" s="357" t="s">
        <v>128</v>
      </c>
      <c r="B85" s="477" t="s">
        <v>3129</v>
      </c>
      <c r="C85" s="475" t="s">
        <v>3130</v>
      </c>
      <c r="D85" s="478">
        <v>2020</v>
      </c>
      <c r="E85" s="478" t="s">
        <v>215</v>
      </c>
      <c r="F85" s="446">
        <v>7</v>
      </c>
      <c r="G85" s="447">
        <v>5</v>
      </c>
      <c r="H85" s="479">
        <v>93.128370000000103</v>
      </c>
      <c r="I85" s="277">
        <v>93128.370000000112</v>
      </c>
      <c r="J85" s="278">
        <v>0.42699999999999999</v>
      </c>
      <c r="K85" s="278">
        <v>0.42</v>
      </c>
      <c r="L85" s="279">
        <v>7.0000000000000001E-3</v>
      </c>
      <c r="M85" s="280">
        <v>0.25</v>
      </c>
      <c r="N85" s="281" t="s">
        <v>3131</v>
      </c>
      <c r="O85" s="282"/>
      <c r="P85" s="282" t="s">
        <v>3132</v>
      </c>
      <c r="Q85" s="282" t="s">
        <v>418</v>
      </c>
      <c r="R85" s="281" t="s">
        <v>189</v>
      </c>
      <c r="S85" s="282" t="s">
        <v>325</v>
      </c>
      <c r="T85" s="282" t="s">
        <v>326</v>
      </c>
      <c r="U85" s="282" t="s">
        <v>3133</v>
      </c>
      <c r="V85" s="282" t="s">
        <v>3129</v>
      </c>
    </row>
    <row r="86" spans="1:22" ht="47.25" outlineLevel="1" x14ac:dyDescent="0.25">
      <c r="A86" s="160" t="s">
        <v>193</v>
      </c>
      <c r="B86" s="440" t="s">
        <v>3134</v>
      </c>
      <c r="C86" s="138" t="s">
        <v>3135</v>
      </c>
      <c r="D86" s="111">
        <v>2020</v>
      </c>
      <c r="E86" s="111" t="s">
        <v>28</v>
      </c>
      <c r="F86" s="446">
        <v>593</v>
      </c>
      <c r="G86" s="101">
        <v>30</v>
      </c>
      <c r="H86" s="101">
        <v>640.10784999999998</v>
      </c>
      <c r="I86" s="81">
        <v>640107.85</v>
      </c>
      <c r="J86" s="90">
        <v>0.59299999999999997</v>
      </c>
      <c r="K86" s="93">
        <v>0.59299999999999997</v>
      </c>
      <c r="L86" s="90"/>
      <c r="N86" s="94" t="s">
        <v>3136</v>
      </c>
      <c r="Q86" s="94" t="s">
        <v>189</v>
      </c>
      <c r="S86" s="35" t="s">
        <v>190</v>
      </c>
      <c r="T86" s="35" t="s">
        <v>191</v>
      </c>
      <c r="U86" s="35" t="s">
        <v>3137</v>
      </c>
      <c r="V86" s="35" t="s">
        <v>3134</v>
      </c>
    </row>
    <row r="87" spans="1:22" ht="47.25" outlineLevel="1" x14ac:dyDescent="0.25">
      <c r="A87" s="357" t="s">
        <v>197</v>
      </c>
      <c r="B87" s="440" t="s">
        <v>3138</v>
      </c>
      <c r="C87" s="138" t="s">
        <v>3139</v>
      </c>
      <c r="D87" s="111">
        <v>2020</v>
      </c>
      <c r="E87" s="111" t="s">
        <v>28</v>
      </c>
      <c r="F87" s="446">
        <v>5</v>
      </c>
      <c r="G87" s="101">
        <v>150</v>
      </c>
      <c r="H87" s="101">
        <v>79.46602</v>
      </c>
      <c r="I87" s="81">
        <v>79466.02</v>
      </c>
      <c r="J87" s="90">
        <v>1.4049999999999998</v>
      </c>
      <c r="K87" s="93">
        <v>5.0000000000000001E-3</v>
      </c>
      <c r="L87" s="95">
        <v>1.4</v>
      </c>
      <c r="M87" s="96">
        <v>0.16</v>
      </c>
      <c r="N87" s="35" t="s">
        <v>3140</v>
      </c>
      <c r="P87" s="96" t="s">
        <v>3141</v>
      </c>
      <c r="Q87" s="94" t="s">
        <v>189</v>
      </c>
      <c r="R87" s="96" t="s">
        <v>418</v>
      </c>
      <c r="S87" s="35" t="s">
        <v>325</v>
      </c>
      <c r="T87" s="35" t="s">
        <v>326</v>
      </c>
      <c r="U87" s="35" t="s">
        <v>3133</v>
      </c>
      <c r="V87" s="35" t="s">
        <v>3138</v>
      </c>
    </row>
    <row r="88" spans="1:22" ht="47.25" outlineLevel="1" x14ac:dyDescent="0.25">
      <c r="A88" s="160" t="s">
        <v>201</v>
      </c>
      <c r="B88" s="440" t="s">
        <v>3142</v>
      </c>
      <c r="C88" s="138" t="s">
        <v>3143</v>
      </c>
      <c r="D88" s="111">
        <v>2020</v>
      </c>
      <c r="E88" s="111" t="s">
        <v>988</v>
      </c>
      <c r="F88" s="446">
        <v>24</v>
      </c>
      <c r="G88" s="101">
        <v>193</v>
      </c>
      <c r="H88" s="101">
        <v>21.663620000000002</v>
      </c>
      <c r="I88" s="81">
        <v>21663.62</v>
      </c>
      <c r="J88" s="81">
        <v>2.4E-2</v>
      </c>
      <c r="K88" s="81"/>
      <c r="L88" s="275">
        <v>2.4E-2</v>
      </c>
      <c r="N88" s="149" t="s">
        <v>3144</v>
      </c>
      <c r="R88" s="149" t="s">
        <v>189</v>
      </c>
      <c r="S88" s="35" t="s">
        <v>190</v>
      </c>
      <c r="T88" s="35" t="s">
        <v>191</v>
      </c>
      <c r="U88" s="35" t="s">
        <v>3045</v>
      </c>
      <c r="V88" s="35" t="s">
        <v>3142</v>
      </c>
    </row>
    <row r="89" spans="1:22" hidden="1" outlineLevel="1" x14ac:dyDescent="0.25">
      <c r="A89" s="160" t="s">
        <v>438</v>
      </c>
      <c r="B89" s="82" t="s">
        <v>141</v>
      </c>
      <c r="C89" s="78"/>
      <c r="D89" s="268"/>
      <c r="E89" s="268"/>
      <c r="F89" s="80"/>
      <c r="G89" s="79"/>
      <c r="H89" s="79"/>
      <c r="I89" s="81"/>
      <c r="J89" s="81"/>
      <c r="K89" s="81"/>
      <c r="L89" s="81"/>
    </row>
    <row r="90" spans="1:22" hidden="1" outlineLevel="1" x14ac:dyDescent="0.25">
      <c r="A90" s="160" t="s">
        <v>439</v>
      </c>
      <c r="B90" s="77" t="s">
        <v>147</v>
      </c>
      <c r="C90" s="78"/>
      <c r="D90" s="268"/>
      <c r="E90" s="268"/>
      <c r="F90" s="80"/>
      <c r="G90" s="79"/>
      <c r="H90" s="79"/>
      <c r="I90" s="81"/>
      <c r="J90" s="81"/>
      <c r="K90" s="81"/>
      <c r="L90" s="81"/>
    </row>
    <row r="91" spans="1:22" hidden="1" outlineLevel="1" x14ac:dyDescent="0.25">
      <c r="A91" s="160" t="s">
        <v>440</v>
      </c>
      <c r="B91" s="82" t="s">
        <v>139</v>
      </c>
      <c r="C91" s="78"/>
      <c r="D91" s="268"/>
      <c r="E91" s="268"/>
      <c r="F91" s="80"/>
      <c r="G91" s="79"/>
      <c r="H91" s="79"/>
      <c r="I91" s="81"/>
      <c r="J91" s="81"/>
      <c r="K91" s="81"/>
      <c r="L91" s="81"/>
    </row>
    <row r="92" spans="1:22" hidden="1" outlineLevel="1" x14ac:dyDescent="0.25">
      <c r="A92" s="160" t="s">
        <v>441</v>
      </c>
      <c r="B92" s="82" t="s">
        <v>141</v>
      </c>
      <c r="C92" s="78"/>
      <c r="D92" s="268"/>
      <c r="E92" s="268"/>
      <c r="F92" s="80"/>
      <c r="G92" s="79"/>
      <c r="H92" s="79"/>
      <c r="I92" s="81"/>
      <c r="J92" s="81"/>
      <c r="K92" s="81"/>
      <c r="L92" s="81"/>
    </row>
    <row r="93" spans="1:22" hidden="1" outlineLevel="1" x14ac:dyDescent="0.25">
      <c r="A93" s="160" t="s">
        <v>442</v>
      </c>
      <c r="B93" s="77" t="s">
        <v>151</v>
      </c>
      <c r="C93" s="78"/>
      <c r="D93" s="268"/>
      <c r="E93" s="268"/>
      <c r="F93" s="80"/>
      <c r="G93" s="79"/>
      <c r="H93" s="79"/>
      <c r="I93" s="81"/>
      <c r="J93" s="81"/>
      <c r="K93" s="81"/>
      <c r="L93" s="81"/>
    </row>
    <row r="94" spans="1:22" hidden="1" outlineLevel="1" x14ac:dyDescent="0.25">
      <c r="A94" s="160" t="s">
        <v>443</v>
      </c>
      <c r="B94" s="82" t="s">
        <v>139</v>
      </c>
      <c r="C94" s="78"/>
      <c r="D94" s="268"/>
      <c r="E94" s="268"/>
      <c r="F94" s="80"/>
      <c r="G94" s="79"/>
      <c r="H94" s="79"/>
      <c r="I94" s="81"/>
      <c r="J94" s="81"/>
      <c r="K94" s="81"/>
      <c r="L94" s="81"/>
    </row>
    <row r="95" spans="1:22" hidden="1" outlineLevel="1" x14ac:dyDescent="0.25">
      <c r="A95" s="160" t="s">
        <v>444</v>
      </c>
      <c r="B95" s="82" t="s">
        <v>141</v>
      </c>
      <c r="C95" s="78"/>
      <c r="D95" s="268"/>
      <c r="E95" s="268"/>
      <c r="F95" s="80"/>
      <c r="G95" s="79"/>
      <c r="H95" s="79"/>
      <c r="I95" s="81"/>
      <c r="J95" s="81"/>
      <c r="K95" s="81"/>
      <c r="L95" s="81"/>
    </row>
    <row r="96" spans="1:22" hidden="1" outlineLevel="1" x14ac:dyDescent="0.25">
      <c r="A96" s="160" t="s">
        <v>445</v>
      </c>
      <c r="B96" s="77" t="s">
        <v>155</v>
      </c>
      <c r="C96" s="78"/>
      <c r="D96" s="268"/>
      <c r="E96" s="268"/>
      <c r="F96" s="80"/>
      <c r="G96" s="79"/>
      <c r="H96" s="79"/>
      <c r="I96" s="81"/>
      <c r="J96" s="81"/>
      <c r="K96" s="81"/>
      <c r="L96" s="81"/>
    </row>
    <row r="97" spans="1:22" hidden="1" outlineLevel="1" x14ac:dyDescent="0.25">
      <c r="A97" s="160" t="s">
        <v>446</v>
      </c>
      <c r="B97" s="82" t="s">
        <v>139</v>
      </c>
      <c r="C97" s="78"/>
      <c r="D97" s="268"/>
      <c r="E97" s="268"/>
      <c r="F97" s="80"/>
      <c r="G97" s="79"/>
      <c r="H97" s="79"/>
      <c r="I97" s="81"/>
      <c r="J97" s="81"/>
      <c r="K97" s="81"/>
      <c r="L97" s="81"/>
    </row>
    <row r="98" spans="1:22" hidden="1" outlineLevel="1" x14ac:dyDescent="0.25">
      <c r="A98" s="160" t="s">
        <v>447</v>
      </c>
      <c r="B98" s="82" t="s">
        <v>141</v>
      </c>
      <c r="C98" s="78"/>
      <c r="D98" s="268"/>
      <c r="E98" s="268"/>
      <c r="F98" s="80"/>
      <c r="G98" s="79"/>
      <c r="H98" s="79"/>
      <c r="I98" s="81"/>
      <c r="J98" s="81"/>
      <c r="K98" s="81"/>
      <c r="L98" s="81"/>
    </row>
    <row r="99" spans="1:22" hidden="1" outlineLevel="1" x14ac:dyDescent="0.25">
      <c r="A99" s="160" t="s">
        <v>448</v>
      </c>
      <c r="B99" s="77" t="s">
        <v>159</v>
      </c>
      <c r="C99" s="78"/>
      <c r="D99" s="268"/>
      <c r="E99" s="268"/>
      <c r="F99" s="80"/>
      <c r="G99" s="79"/>
      <c r="H99" s="79"/>
      <c r="I99" s="81"/>
      <c r="J99" s="81"/>
      <c r="K99" s="81"/>
      <c r="L99" s="81"/>
    </row>
    <row r="100" spans="1:22" hidden="1" outlineLevel="1" x14ac:dyDescent="0.25">
      <c r="A100" s="160" t="s">
        <v>449</v>
      </c>
      <c r="B100" s="82" t="s">
        <v>139</v>
      </c>
      <c r="C100" s="78"/>
      <c r="D100" s="268"/>
      <c r="E100" s="268"/>
      <c r="F100" s="80"/>
      <c r="G100" s="79"/>
      <c r="H100" s="79"/>
      <c r="I100" s="81"/>
      <c r="J100" s="81"/>
      <c r="K100" s="81"/>
      <c r="L100" s="81"/>
    </row>
    <row r="101" spans="1:22" hidden="1" outlineLevel="1" x14ac:dyDescent="0.25">
      <c r="A101" s="160" t="s">
        <v>450</v>
      </c>
      <c r="B101" s="82" t="s">
        <v>141</v>
      </c>
      <c r="C101" s="78"/>
      <c r="D101" s="268"/>
      <c r="E101" s="268"/>
      <c r="F101" s="80"/>
      <c r="G101" s="79"/>
      <c r="H101" s="79"/>
      <c r="I101" s="81"/>
      <c r="J101" s="81"/>
      <c r="K101" s="81"/>
      <c r="L101" s="81"/>
    </row>
    <row r="102" spans="1:22" s="75" customFormat="1" collapsed="1" x14ac:dyDescent="0.25">
      <c r="A102" s="355" t="s">
        <v>451</v>
      </c>
      <c r="B102" s="70" t="s">
        <v>452</v>
      </c>
      <c r="C102" s="70"/>
      <c r="D102" s="346"/>
      <c r="E102" s="346"/>
      <c r="F102" s="72"/>
      <c r="G102" s="71"/>
      <c r="H102" s="71"/>
      <c r="I102" s="73"/>
      <c r="J102" s="73"/>
      <c r="K102" s="73"/>
      <c r="L102" s="73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:22" outlineLevel="1" x14ac:dyDescent="0.25">
      <c r="A103" s="160" t="s">
        <v>453</v>
      </c>
      <c r="B103" s="77" t="s">
        <v>137</v>
      </c>
      <c r="C103" s="78"/>
      <c r="D103" s="268"/>
      <c r="E103" s="268"/>
      <c r="F103" s="98"/>
      <c r="G103" s="99"/>
      <c r="H103" s="98"/>
      <c r="I103" s="100"/>
      <c r="J103" s="100"/>
      <c r="K103" s="100"/>
      <c r="L103" s="100"/>
    </row>
    <row r="104" spans="1:22" outlineLevel="1" x14ac:dyDescent="0.25">
      <c r="A104" s="160" t="s">
        <v>454</v>
      </c>
      <c r="B104" s="82" t="s">
        <v>139</v>
      </c>
      <c r="C104" s="78"/>
      <c r="D104" s="268"/>
      <c r="E104" s="268"/>
      <c r="F104" s="98"/>
      <c r="G104" s="99"/>
      <c r="H104" s="98"/>
      <c r="I104" s="100"/>
      <c r="J104" s="100"/>
      <c r="K104" s="100"/>
      <c r="L104" s="100"/>
    </row>
    <row r="105" spans="1:22" outlineLevel="1" x14ac:dyDescent="0.25">
      <c r="A105" s="160"/>
      <c r="B105" s="79" t="s">
        <v>4701</v>
      </c>
      <c r="C105" s="78"/>
      <c r="D105" s="268">
        <v>2022</v>
      </c>
      <c r="E105" s="111" t="s">
        <v>28</v>
      </c>
      <c r="F105" s="98">
        <v>1000</v>
      </c>
      <c r="G105" s="99"/>
      <c r="H105" s="79">
        <v>611.41</v>
      </c>
      <c r="I105" s="100"/>
      <c r="J105" s="100"/>
      <c r="K105" s="100"/>
      <c r="L105" s="100"/>
    </row>
    <row r="106" spans="1:22" outlineLevel="1" x14ac:dyDescent="0.25">
      <c r="A106" s="160"/>
      <c r="B106" s="79" t="s">
        <v>4702</v>
      </c>
      <c r="C106" s="78"/>
      <c r="D106" s="268">
        <v>2022</v>
      </c>
      <c r="E106" s="111" t="s">
        <v>28</v>
      </c>
      <c r="F106" s="98">
        <v>1000</v>
      </c>
      <c r="G106" s="99"/>
      <c r="H106" s="79">
        <v>1730.5</v>
      </c>
      <c r="I106" s="100"/>
      <c r="J106" s="100"/>
      <c r="K106" s="100"/>
      <c r="L106" s="100"/>
    </row>
    <row r="107" spans="1:22" outlineLevel="1" x14ac:dyDescent="0.25">
      <c r="A107" s="160" t="s">
        <v>455</v>
      </c>
      <c r="B107" s="82" t="s">
        <v>141</v>
      </c>
      <c r="C107" s="78"/>
      <c r="D107" s="268"/>
      <c r="E107" s="268"/>
      <c r="F107" s="98"/>
      <c r="G107" s="99"/>
      <c r="H107" s="98"/>
      <c r="I107" s="100"/>
      <c r="J107" s="100"/>
      <c r="K107" s="100"/>
      <c r="L107" s="100"/>
    </row>
    <row r="108" spans="1:22" outlineLevel="1" x14ac:dyDescent="0.25">
      <c r="A108" s="160" t="s">
        <v>456</v>
      </c>
      <c r="B108" s="77" t="s">
        <v>143</v>
      </c>
      <c r="C108" s="101"/>
      <c r="D108" s="268"/>
      <c r="E108" s="351"/>
      <c r="F108" s="102"/>
      <c r="G108" s="103"/>
      <c r="H108" s="326"/>
      <c r="I108" s="104"/>
      <c r="J108" s="104"/>
      <c r="K108" s="104"/>
      <c r="L108" s="104"/>
    </row>
    <row r="109" spans="1:22" outlineLevel="1" x14ac:dyDescent="0.25">
      <c r="A109" s="160" t="s">
        <v>457</v>
      </c>
      <c r="B109" s="77" t="s">
        <v>139</v>
      </c>
      <c r="C109" s="101"/>
      <c r="D109" s="268"/>
      <c r="E109" s="351"/>
      <c r="F109" s="102"/>
      <c r="G109" s="103"/>
      <c r="H109" s="326"/>
      <c r="I109" s="104"/>
      <c r="J109" s="104"/>
      <c r="K109" s="104"/>
      <c r="L109" s="104"/>
    </row>
    <row r="110" spans="1:22" outlineLevel="1" x14ac:dyDescent="0.25">
      <c r="A110" s="160"/>
      <c r="B110" s="82" t="s">
        <v>4703</v>
      </c>
      <c r="C110" s="78"/>
      <c r="D110" s="268">
        <v>2022</v>
      </c>
      <c r="E110" s="111" t="s">
        <v>28</v>
      </c>
      <c r="F110" s="98">
        <v>1000</v>
      </c>
      <c r="G110" s="99"/>
      <c r="H110" s="238">
        <v>701.03</v>
      </c>
      <c r="I110" s="104"/>
      <c r="J110" s="104"/>
      <c r="K110" s="104"/>
      <c r="L110" s="104"/>
    </row>
    <row r="111" spans="1:22" outlineLevel="1" x14ac:dyDescent="0.25">
      <c r="A111" s="160"/>
      <c r="B111" s="82" t="s">
        <v>4704</v>
      </c>
      <c r="C111" s="78"/>
      <c r="D111" s="268">
        <v>2022</v>
      </c>
      <c r="E111" s="111" t="s">
        <v>28</v>
      </c>
      <c r="F111" s="98">
        <v>1000</v>
      </c>
      <c r="G111" s="99"/>
      <c r="H111" s="238">
        <v>1795.06</v>
      </c>
      <c r="I111" s="104"/>
      <c r="J111" s="104"/>
      <c r="K111" s="104"/>
      <c r="L111" s="104"/>
    </row>
    <row r="112" spans="1:22" outlineLevel="1" x14ac:dyDescent="0.25">
      <c r="A112" s="160"/>
      <c r="B112" s="82" t="s">
        <v>4705</v>
      </c>
      <c r="C112" s="78"/>
      <c r="D112" s="268">
        <v>2022</v>
      </c>
      <c r="E112" s="268" t="s">
        <v>988</v>
      </c>
      <c r="F112" s="98">
        <v>1000</v>
      </c>
      <c r="G112" s="99"/>
      <c r="H112" s="238">
        <v>2425.5500000000002</v>
      </c>
      <c r="I112" s="104"/>
      <c r="J112" s="104"/>
      <c r="K112" s="104"/>
      <c r="L112" s="104"/>
    </row>
    <row r="113" spans="1:12" outlineLevel="1" x14ac:dyDescent="0.25">
      <c r="A113" s="160"/>
      <c r="B113" s="82" t="s">
        <v>4706</v>
      </c>
      <c r="C113" s="101"/>
      <c r="D113" s="268">
        <v>2022</v>
      </c>
      <c r="E113" s="111" t="s">
        <v>28</v>
      </c>
      <c r="F113" s="98">
        <v>1000</v>
      </c>
      <c r="G113" s="103"/>
      <c r="H113" s="327">
        <v>730.06</v>
      </c>
      <c r="I113" s="104"/>
      <c r="J113" s="104"/>
      <c r="K113" s="104"/>
      <c r="L113" s="104"/>
    </row>
    <row r="114" spans="1:12" outlineLevel="1" x14ac:dyDescent="0.25">
      <c r="A114" s="160"/>
      <c r="B114" s="82" t="s">
        <v>4707</v>
      </c>
      <c r="C114" s="101"/>
      <c r="D114" s="268">
        <v>2022</v>
      </c>
      <c r="E114" s="111" t="s">
        <v>28</v>
      </c>
      <c r="F114" s="98">
        <v>1000</v>
      </c>
      <c r="G114" s="103"/>
      <c r="H114" s="327">
        <v>1904.19</v>
      </c>
      <c r="I114" s="104"/>
      <c r="J114" s="104"/>
      <c r="K114" s="104"/>
      <c r="L114" s="104"/>
    </row>
    <row r="115" spans="1:12" outlineLevel="1" x14ac:dyDescent="0.25">
      <c r="A115" s="160"/>
      <c r="B115" s="82" t="s">
        <v>4708</v>
      </c>
      <c r="C115" s="101"/>
      <c r="D115" s="268">
        <v>2022</v>
      </c>
      <c r="E115" s="268" t="s">
        <v>988</v>
      </c>
      <c r="F115" s="98">
        <v>1000</v>
      </c>
      <c r="G115" s="103"/>
      <c r="H115" s="327">
        <v>2552.7399999999998</v>
      </c>
      <c r="I115" s="104"/>
      <c r="J115" s="104"/>
      <c r="K115" s="104"/>
      <c r="L115" s="104"/>
    </row>
    <row r="116" spans="1:12" outlineLevel="1" x14ac:dyDescent="0.25">
      <c r="A116" s="160" t="s">
        <v>458</v>
      </c>
      <c r="B116" s="77" t="s">
        <v>141</v>
      </c>
      <c r="C116" s="101"/>
      <c r="D116" s="268"/>
      <c r="E116" s="351"/>
      <c r="F116" s="102"/>
      <c r="G116" s="103"/>
      <c r="H116" s="326"/>
      <c r="I116" s="104"/>
      <c r="J116" s="104"/>
      <c r="K116" s="104"/>
      <c r="L116" s="104"/>
    </row>
    <row r="117" spans="1:12" ht="31.5" outlineLevel="1" x14ac:dyDescent="0.25">
      <c r="A117" s="160"/>
      <c r="B117" s="133" t="s">
        <v>4709</v>
      </c>
      <c r="C117" s="101"/>
      <c r="D117" s="268">
        <v>2022</v>
      </c>
      <c r="E117" s="351" t="s">
        <v>28</v>
      </c>
      <c r="F117" s="98">
        <v>1000</v>
      </c>
      <c r="G117" s="103"/>
      <c r="H117" s="327">
        <v>1836.62</v>
      </c>
      <c r="I117" s="104"/>
      <c r="J117" s="104"/>
      <c r="K117" s="104"/>
      <c r="L117" s="104"/>
    </row>
    <row r="118" spans="1:12" ht="31.5" outlineLevel="1" x14ac:dyDescent="0.25">
      <c r="A118" s="160"/>
      <c r="B118" s="133" t="s">
        <v>4710</v>
      </c>
      <c r="C118" s="101"/>
      <c r="D118" s="268">
        <v>2022</v>
      </c>
      <c r="E118" s="351" t="s">
        <v>28</v>
      </c>
      <c r="F118" s="98">
        <v>1000</v>
      </c>
      <c r="G118" s="103"/>
      <c r="H118" s="327">
        <v>3094.08</v>
      </c>
      <c r="I118" s="104"/>
      <c r="J118" s="104"/>
      <c r="K118" s="104"/>
      <c r="L118" s="104"/>
    </row>
    <row r="119" spans="1:12" outlineLevel="1" x14ac:dyDescent="0.25">
      <c r="A119" s="160" t="s">
        <v>459</v>
      </c>
      <c r="B119" s="77" t="s">
        <v>147</v>
      </c>
      <c r="C119" s="101"/>
      <c r="D119" s="268"/>
      <c r="E119" s="351"/>
      <c r="F119" s="80"/>
      <c r="G119" s="105"/>
      <c r="H119" s="80"/>
      <c r="I119" s="106"/>
      <c r="J119" s="106"/>
      <c r="K119" s="106"/>
      <c r="L119" s="106"/>
    </row>
    <row r="120" spans="1:12" outlineLevel="1" x14ac:dyDescent="0.25">
      <c r="A120" s="160" t="s">
        <v>460</v>
      </c>
      <c r="B120" s="77" t="s">
        <v>139</v>
      </c>
      <c r="C120" s="101"/>
      <c r="D120" s="268"/>
      <c r="E120" s="351"/>
      <c r="F120" s="80"/>
      <c r="G120" s="105"/>
      <c r="H120" s="80"/>
      <c r="I120" s="106"/>
      <c r="J120" s="106"/>
      <c r="K120" s="106"/>
      <c r="L120" s="106"/>
    </row>
    <row r="121" spans="1:12" outlineLevel="1" x14ac:dyDescent="0.25">
      <c r="A121" s="160"/>
      <c r="B121" s="82" t="s">
        <v>4711</v>
      </c>
      <c r="C121" s="101"/>
      <c r="D121" s="268">
        <v>2022</v>
      </c>
      <c r="E121" s="351" t="s">
        <v>28</v>
      </c>
      <c r="F121" s="98">
        <v>1000</v>
      </c>
      <c r="G121" s="105"/>
      <c r="H121" s="80">
        <v>1001.4</v>
      </c>
      <c r="I121" s="106"/>
      <c r="J121" s="106"/>
      <c r="K121" s="106"/>
      <c r="L121" s="106"/>
    </row>
    <row r="122" spans="1:12" outlineLevel="1" x14ac:dyDescent="0.25">
      <c r="A122" s="160"/>
      <c r="B122" s="82" t="s">
        <v>4712</v>
      </c>
      <c r="C122" s="101"/>
      <c r="D122" s="268">
        <v>2022</v>
      </c>
      <c r="E122" s="351" t="s">
        <v>28</v>
      </c>
      <c r="F122" s="98">
        <v>1000</v>
      </c>
      <c r="G122" s="105"/>
      <c r="H122" s="80">
        <v>2295.61</v>
      </c>
      <c r="I122" s="106"/>
      <c r="J122" s="106"/>
      <c r="K122" s="106"/>
      <c r="L122" s="106"/>
    </row>
    <row r="123" spans="1:12" outlineLevel="1" x14ac:dyDescent="0.25">
      <c r="A123" s="160"/>
      <c r="B123" s="82" t="s">
        <v>4713</v>
      </c>
      <c r="C123" s="101"/>
      <c r="D123" s="268">
        <v>2022</v>
      </c>
      <c r="E123" s="351" t="s">
        <v>988</v>
      </c>
      <c r="F123" s="98">
        <v>1000</v>
      </c>
      <c r="G123" s="105"/>
      <c r="H123" s="80">
        <v>2718.3</v>
      </c>
      <c r="I123" s="106"/>
      <c r="J123" s="106"/>
      <c r="K123" s="106"/>
      <c r="L123" s="106"/>
    </row>
    <row r="124" spans="1:12" outlineLevel="1" x14ac:dyDescent="0.25">
      <c r="A124" s="160"/>
      <c r="B124" s="82" t="s">
        <v>4714</v>
      </c>
      <c r="C124" s="101"/>
      <c r="D124" s="268">
        <v>2022</v>
      </c>
      <c r="E124" s="111" t="s">
        <v>28</v>
      </c>
      <c r="F124" s="98">
        <v>1000</v>
      </c>
      <c r="G124" s="105"/>
      <c r="H124" s="80">
        <v>83.16</v>
      </c>
      <c r="I124" s="106"/>
      <c r="J124" s="106"/>
      <c r="K124" s="106"/>
      <c r="L124" s="106"/>
    </row>
    <row r="125" spans="1:12" outlineLevel="1" x14ac:dyDescent="0.25">
      <c r="A125" s="160" t="s">
        <v>461</v>
      </c>
      <c r="B125" s="77" t="s">
        <v>141</v>
      </c>
      <c r="C125" s="101"/>
      <c r="D125" s="268"/>
      <c r="E125" s="351"/>
      <c r="F125" s="80"/>
      <c r="G125" s="105"/>
      <c r="H125" s="80"/>
      <c r="I125" s="106"/>
      <c r="J125" s="106"/>
      <c r="K125" s="106"/>
      <c r="L125" s="106"/>
    </row>
    <row r="126" spans="1:12" ht="31.5" outlineLevel="1" x14ac:dyDescent="0.25">
      <c r="A126" s="160"/>
      <c r="B126" s="133" t="s">
        <v>4715</v>
      </c>
      <c r="C126" s="101"/>
      <c r="D126" s="268">
        <v>2022</v>
      </c>
      <c r="E126" s="351" t="s">
        <v>28</v>
      </c>
      <c r="F126" s="98">
        <v>1000</v>
      </c>
      <c r="G126" s="105"/>
      <c r="H126" s="80">
        <v>2149.1</v>
      </c>
      <c r="I126" s="106"/>
      <c r="J126" s="106"/>
      <c r="K126" s="106"/>
      <c r="L126" s="106"/>
    </row>
    <row r="127" spans="1:12" ht="31.5" outlineLevel="1" x14ac:dyDescent="0.25">
      <c r="A127" s="160"/>
      <c r="B127" s="133" t="s">
        <v>4716</v>
      </c>
      <c r="C127" s="101"/>
      <c r="D127" s="268">
        <v>2022</v>
      </c>
      <c r="E127" s="351" t="s">
        <v>28</v>
      </c>
      <c r="F127" s="98">
        <v>1000</v>
      </c>
      <c r="G127" s="105"/>
      <c r="H127" s="80">
        <v>3449.28</v>
      </c>
      <c r="I127" s="106"/>
      <c r="J127" s="106"/>
      <c r="K127" s="106"/>
      <c r="L127" s="106"/>
    </row>
    <row r="128" spans="1:12" outlineLevel="1" x14ac:dyDescent="0.25">
      <c r="A128" s="160"/>
      <c r="B128" s="133" t="s">
        <v>4717</v>
      </c>
      <c r="C128" s="101"/>
      <c r="D128" s="268">
        <v>2022</v>
      </c>
      <c r="E128" s="351" t="s">
        <v>988</v>
      </c>
      <c r="F128" s="98">
        <v>1000</v>
      </c>
      <c r="G128" s="105"/>
      <c r="H128" s="80">
        <v>4729.82</v>
      </c>
      <c r="I128" s="106"/>
      <c r="J128" s="106"/>
      <c r="K128" s="106"/>
      <c r="L128" s="106"/>
    </row>
    <row r="129" spans="1:12" ht="31.5" outlineLevel="1" x14ac:dyDescent="0.25">
      <c r="A129" s="160"/>
      <c r="B129" s="133" t="s">
        <v>4718</v>
      </c>
      <c r="C129" s="101"/>
      <c r="D129" s="268">
        <v>2022</v>
      </c>
      <c r="E129" s="351" t="s">
        <v>988</v>
      </c>
      <c r="F129" s="98">
        <v>1000</v>
      </c>
      <c r="G129" s="105"/>
      <c r="H129" s="80">
        <v>4953.7</v>
      </c>
      <c r="I129" s="106"/>
      <c r="J129" s="106"/>
      <c r="K129" s="106"/>
      <c r="L129" s="106"/>
    </row>
    <row r="130" spans="1:12" ht="31.5" outlineLevel="1" x14ac:dyDescent="0.25">
      <c r="A130" s="160"/>
      <c r="B130" s="133" t="s">
        <v>4719</v>
      </c>
      <c r="C130" s="101"/>
      <c r="D130" s="268">
        <v>2022</v>
      </c>
      <c r="E130" s="351" t="s">
        <v>28</v>
      </c>
      <c r="F130" s="98">
        <v>1000</v>
      </c>
      <c r="G130" s="105"/>
      <c r="H130" s="80">
        <v>2503.17</v>
      </c>
      <c r="I130" s="106"/>
      <c r="J130" s="106"/>
      <c r="K130" s="106"/>
      <c r="L130" s="106"/>
    </row>
    <row r="131" spans="1:12" ht="31.5" outlineLevel="1" x14ac:dyDescent="0.25">
      <c r="A131" s="160"/>
      <c r="B131" s="133" t="s">
        <v>4720</v>
      </c>
      <c r="C131" s="101"/>
      <c r="D131" s="268">
        <v>2022</v>
      </c>
      <c r="E131" s="351" t="s">
        <v>28</v>
      </c>
      <c r="F131" s="98">
        <v>1000</v>
      </c>
      <c r="G131" s="105"/>
      <c r="H131" s="80">
        <v>4038.11</v>
      </c>
      <c r="I131" s="106"/>
      <c r="J131" s="106"/>
      <c r="K131" s="106"/>
      <c r="L131" s="106"/>
    </row>
    <row r="132" spans="1:12" ht="31.5" outlineLevel="1" x14ac:dyDescent="0.25">
      <c r="A132" s="160"/>
      <c r="B132" s="133" t="s">
        <v>4721</v>
      </c>
      <c r="C132" s="101"/>
      <c r="D132" s="268">
        <v>2022</v>
      </c>
      <c r="E132" s="351" t="s">
        <v>988</v>
      </c>
      <c r="F132" s="98">
        <v>1000</v>
      </c>
      <c r="G132" s="105"/>
      <c r="H132" s="80">
        <v>5127.87</v>
      </c>
      <c r="I132" s="106"/>
      <c r="J132" s="106"/>
      <c r="K132" s="106"/>
      <c r="L132" s="106"/>
    </row>
    <row r="133" spans="1:12" outlineLevel="1" x14ac:dyDescent="0.25">
      <c r="A133" s="160"/>
      <c r="B133" s="133" t="s">
        <v>4722</v>
      </c>
      <c r="C133" s="101"/>
      <c r="D133" s="268">
        <v>2022</v>
      </c>
      <c r="E133" s="351" t="s">
        <v>988</v>
      </c>
      <c r="F133" s="98">
        <v>1000</v>
      </c>
      <c r="G133" s="105"/>
      <c r="H133" s="80">
        <v>5127.87</v>
      </c>
      <c r="I133" s="106"/>
      <c r="J133" s="106"/>
      <c r="K133" s="106"/>
      <c r="L133" s="106"/>
    </row>
    <row r="134" spans="1:12" ht="31.5" outlineLevel="1" x14ac:dyDescent="0.25">
      <c r="A134" s="160"/>
      <c r="B134" s="133" t="s">
        <v>4723</v>
      </c>
      <c r="C134" s="101"/>
      <c r="D134" s="268">
        <v>2022</v>
      </c>
      <c r="E134" s="351" t="str">
        <f>E133</f>
        <v>10 кВ</v>
      </c>
      <c r="F134" s="98">
        <v>1000</v>
      </c>
      <c r="G134" s="105"/>
      <c r="H134" s="80">
        <v>5329.79</v>
      </c>
      <c r="I134" s="106"/>
      <c r="J134" s="106"/>
      <c r="K134" s="106"/>
      <c r="L134" s="106"/>
    </row>
    <row r="135" spans="1:12" outlineLevel="1" x14ac:dyDescent="0.25">
      <c r="A135" s="160"/>
      <c r="B135" s="133" t="s">
        <v>4724</v>
      </c>
      <c r="C135" s="101"/>
      <c r="D135" s="268">
        <v>2022</v>
      </c>
      <c r="E135" s="351" t="str">
        <f>E134</f>
        <v>10 кВ</v>
      </c>
      <c r="F135" s="98">
        <v>1000</v>
      </c>
      <c r="G135" s="105"/>
      <c r="H135" s="80">
        <v>5364.5</v>
      </c>
      <c r="I135" s="106"/>
      <c r="J135" s="106"/>
      <c r="K135" s="106"/>
      <c r="L135" s="106"/>
    </row>
    <row r="136" spans="1:12" ht="31.5" outlineLevel="1" x14ac:dyDescent="0.25">
      <c r="A136" s="160"/>
      <c r="B136" s="133" t="s">
        <v>4725</v>
      </c>
      <c r="C136" s="101"/>
      <c r="D136" s="268">
        <v>2022</v>
      </c>
      <c r="E136" s="351" t="str">
        <f>E135</f>
        <v>10 кВ</v>
      </c>
      <c r="F136" s="98">
        <v>1000</v>
      </c>
      <c r="G136" s="105"/>
      <c r="H136" s="80">
        <v>5556.44</v>
      </c>
      <c r="I136" s="106"/>
      <c r="J136" s="106"/>
      <c r="K136" s="106"/>
      <c r="L136" s="106"/>
    </row>
    <row r="137" spans="1:12" hidden="1" outlineLevel="1" x14ac:dyDescent="0.25">
      <c r="A137" s="160" t="s">
        <v>462</v>
      </c>
      <c r="B137" s="77" t="s">
        <v>151</v>
      </c>
      <c r="C137" s="101"/>
      <c r="D137" s="268"/>
      <c r="E137" s="351"/>
      <c r="F137" s="80"/>
      <c r="G137" s="105"/>
      <c r="H137" s="80"/>
      <c r="I137" s="106"/>
      <c r="J137" s="106"/>
      <c r="K137" s="106"/>
      <c r="L137" s="106"/>
    </row>
    <row r="138" spans="1:12" hidden="1" outlineLevel="1" x14ac:dyDescent="0.25">
      <c r="A138" s="160" t="s">
        <v>463</v>
      </c>
      <c r="B138" s="82" t="s">
        <v>139</v>
      </c>
      <c r="C138" s="101"/>
      <c r="D138" s="268"/>
      <c r="E138" s="351"/>
      <c r="F138" s="80"/>
      <c r="G138" s="105"/>
      <c r="H138" s="80"/>
      <c r="I138" s="106"/>
      <c r="J138" s="106"/>
      <c r="K138" s="106"/>
      <c r="L138" s="106"/>
    </row>
    <row r="139" spans="1:12" hidden="1" outlineLevel="1" x14ac:dyDescent="0.25">
      <c r="A139" s="160" t="s">
        <v>464</v>
      </c>
      <c r="B139" s="82" t="s">
        <v>141</v>
      </c>
      <c r="C139" s="101"/>
      <c r="D139" s="268"/>
      <c r="E139" s="351"/>
      <c r="F139" s="80"/>
      <c r="G139" s="105"/>
      <c r="H139" s="80"/>
      <c r="I139" s="106"/>
      <c r="J139" s="106"/>
      <c r="K139" s="106"/>
      <c r="L139" s="106"/>
    </row>
    <row r="140" spans="1:12" hidden="1" outlineLevel="1" x14ac:dyDescent="0.25">
      <c r="A140" s="160" t="s">
        <v>465</v>
      </c>
      <c r="B140" s="77" t="s">
        <v>155</v>
      </c>
      <c r="C140" s="101"/>
      <c r="D140" s="268"/>
      <c r="E140" s="351"/>
      <c r="F140" s="80"/>
      <c r="G140" s="105"/>
      <c r="H140" s="80"/>
      <c r="I140" s="106"/>
      <c r="J140" s="106"/>
      <c r="K140" s="106"/>
      <c r="L140" s="106"/>
    </row>
    <row r="141" spans="1:12" hidden="1" outlineLevel="1" x14ac:dyDescent="0.25">
      <c r="A141" s="160" t="s">
        <v>466</v>
      </c>
      <c r="B141" s="82" t="s">
        <v>139</v>
      </c>
      <c r="C141" s="101"/>
      <c r="D141" s="268"/>
      <c r="E141" s="351"/>
      <c r="F141" s="80"/>
      <c r="G141" s="105"/>
      <c r="H141" s="80"/>
      <c r="I141" s="106"/>
      <c r="J141" s="106"/>
      <c r="K141" s="106"/>
      <c r="L141" s="106"/>
    </row>
    <row r="142" spans="1:12" hidden="1" outlineLevel="1" x14ac:dyDescent="0.25">
      <c r="A142" s="160" t="s">
        <v>467</v>
      </c>
      <c r="B142" s="82" t="s">
        <v>141</v>
      </c>
      <c r="C142" s="101"/>
      <c r="D142" s="268"/>
      <c r="E142" s="351"/>
      <c r="F142" s="80"/>
      <c r="G142" s="105"/>
      <c r="H142" s="80"/>
      <c r="I142" s="106"/>
      <c r="J142" s="106"/>
      <c r="K142" s="106"/>
      <c r="L142" s="106"/>
    </row>
    <row r="143" spans="1:12" hidden="1" outlineLevel="1" x14ac:dyDescent="0.25">
      <c r="A143" s="160" t="s">
        <v>468</v>
      </c>
      <c r="B143" s="77" t="s">
        <v>159</v>
      </c>
      <c r="C143" s="101"/>
      <c r="D143" s="268"/>
      <c r="E143" s="351"/>
      <c r="F143" s="80"/>
      <c r="G143" s="105"/>
      <c r="H143" s="80"/>
      <c r="I143" s="106"/>
      <c r="J143" s="106"/>
      <c r="K143" s="106"/>
      <c r="L143" s="106"/>
    </row>
    <row r="144" spans="1:12" hidden="1" outlineLevel="1" x14ac:dyDescent="0.25">
      <c r="A144" s="160" t="s">
        <v>469</v>
      </c>
      <c r="B144" s="82" t="s">
        <v>139</v>
      </c>
      <c r="C144" s="101"/>
      <c r="D144" s="268"/>
      <c r="E144" s="351"/>
      <c r="F144" s="80"/>
      <c r="G144" s="105"/>
      <c r="H144" s="80"/>
      <c r="I144" s="106"/>
      <c r="J144" s="106"/>
      <c r="K144" s="106"/>
      <c r="L144" s="106"/>
    </row>
    <row r="145" spans="1:22" hidden="1" outlineLevel="1" x14ac:dyDescent="0.25">
      <c r="A145" s="160" t="s">
        <v>470</v>
      </c>
      <c r="B145" s="82" t="s">
        <v>141</v>
      </c>
      <c r="C145" s="101"/>
      <c r="D145" s="268"/>
      <c r="E145" s="351"/>
      <c r="F145" s="80"/>
      <c r="G145" s="105"/>
      <c r="H145" s="80"/>
      <c r="I145" s="106"/>
      <c r="J145" s="106"/>
      <c r="K145" s="106"/>
      <c r="L145" s="106"/>
    </row>
    <row r="146" spans="1:22" s="68" customFormat="1" collapsed="1" x14ac:dyDescent="0.25">
      <c r="A146" s="354" t="s">
        <v>471</v>
      </c>
      <c r="B146" s="62" t="s">
        <v>472</v>
      </c>
      <c r="C146" s="63"/>
      <c r="D146" s="345"/>
      <c r="E146" s="350"/>
      <c r="F146" s="64"/>
      <c r="G146" s="65"/>
      <c r="H146" s="64"/>
      <c r="I146" s="66"/>
      <c r="J146" s="66"/>
      <c r="K146" s="66"/>
      <c r="L146" s="66"/>
      <c r="M146" s="67"/>
      <c r="N146" s="67"/>
      <c r="O146" s="67"/>
      <c r="P146" s="67"/>
      <c r="Q146" s="67"/>
      <c r="R146" s="67"/>
      <c r="S146" s="67"/>
      <c r="T146" s="67"/>
      <c r="U146" s="67"/>
      <c r="V146" s="67"/>
    </row>
    <row r="147" spans="1:22" s="75" customFormat="1" x14ac:dyDescent="0.25">
      <c r="A147" s="355" t="s">
        <v>473</v>
      </c>
      <c r="B147" s="70" t="s">
        <v>135</v>
      </c>
      <c r="C147" s="107"/>
      <c r="D147" s="346"/>
      <c r="E147" s="352"/>
      <c r="F147" s="72"/>
      <c r="G147" s="108"/>
      <c r="H147" s="72"/>
      <c r="I147" s="109"/>
      <c r="J147" s="109"/>
      <c r="K147" s="109"/>
      <c r="L147" s="109"/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1:22" hidden="1" outlineLevel="1" x14ac:dyDescent="0.25">
      <c r="A148" s="160" t="s">
        <v>474</v>
      </c>
      <c r="B148" s="77" t="s">
        <v>137</v>
      </c>
      <c r="C148" s="101"/>
      <c r="D148" s="268"/>
      <c r="E148" s="351"/>
      <c r="F148" s="80"/>
      <c r="G148" s="105"/>
      <c r="H148" s="80"/>
      <c r="I148" s="106"/>
      <c r="J148" s="106"/>
      <c r="K148" s="106"/>
      <c r="L148" s="106"/>
    </row>
    <row r="149" spans="1:22" hidden="1" outlineLevel="1" x14ac:dyDescent="0.25">
      <c r="A149" s="160" t="s">
        <v>475</v>
      </c>
      <c r="B149" s="82" t="s">
        <v>139</v>
      </c>
      <c r="C149" s="101"/>
      <c r="D149" s="268"/>
      <c r="E149" s="351"/>
      <c r="F149" s="80"/>
      <c r="G149" s="105"/>
      <c r="H149" s="80"/>
      <c r="I149" s="106"/>
      <c r="J149" s="106"/>
      <c r="K149" s="106"/>
      <c r="L149" s="106"/>
    </row>
    <row r="150" spans="1:22" hidden="1" outlineLevel="1" x14ac:dyDescent="0.25">
      <c r="A150" s="160" t="s">
        <v>476</v>
      </c>
      <c r="B150" s="82" t="s">
        <v>141</v>
      </c>
      <c r="C150" s="101"/>
      <c r="D150" s="268"/>
      <c r="E150" s="351"/>
      <c r="F150" s="80"/>
      <c r="G150" s="105"/>
      <c r="H150" s="80"/>
      <c r="I150" s="106"/>
      <c r="J150" s="106"/>
      <c r="K150" s="106"/>
      <c r="L150" s="106"/>
    </row>
    <row r="151" spans="1:22" hidden="1" outlineLevel="1" x14ac:dyDescent="0.25">
      <c r="A151" s="160" t="s">
        <v>477</v>
      </c>
      <c r="B151" s="77" t="s">
        <v>143</v>
      </c>
      <c r="C151" s="101"/>
      <c r="D151" s="268"/>
      <c r="E151" s="351"/>
      <c r="F151" s="80"/>
      <c r="G151" s="105"/>
      <c r="H151" s="80"/>
      <c r="I151" s="106"/>
      <c r="J151" s="106"/>
      <c r="K151" s="106"/>
      <c r="L151" s="106"/>
    </row>
    <row r="152" spans="1:22" hidden="1" outlineLevel="1" x14ac:dyDescent="0.25">
      <c r="A152" s="160" t="s">
        <v>478</v>
      </c>
      <c r="B152" s="82" t="s">
        <v>139</v>
      </c>
      <c r="C152" s="101"/>
      <c r="D152" s="268"/>
      <c r="E152" s="351"/>
      <c r="F152" s="80"/>
      <c r="G152" s="105"/>
      <c r="H152" s="80"/>
      <c r="I152" s="106"/>
      <c r="J152" s="106"/>
      <c r="K152" s="106"/>
      <c r="L152" s="106"/>
    </row>
    <row r="153" spans="1:22" hidden="1" outlineLevel="1" x14ac:dyDescent="0.25">
      <c r="A153" s="160" t="s">
        <v>479</v>
      </c>
      <c r="B153" s="82" t="s">
        <v>141</v>
      </c>
      <c r="C153" s="101"/>
      <c r="D153" s="268"/>
      <c r="E153" s="351"/>
      <c r="F153" s="80"/>
      <c r="G153" s="105"/>
      <c r="H153" s="80"/>
      <c r="I153" s="106"/>
      <c r="J153" s="106"/>
      <c r="K153" s="106"/>
      <c r="L153" s="106"/>
    </row>
    <row r="154" spans="1:22" hidden="1" outlineLevel="1" x14ac:dyDescent="0.25">
      <c r="A154" s="160" t="s">
        <v>480</v>
      </c>
      <c r="B154" s="77" t="s">
        <v>147</v>
      </c>
      <c r="C154" s="101"/>
      <c r="D154" s="268"/>
      <c r="E154" s="351"/>
      <c r="F154" s="80"/>
      <c r="G154" s="105"/>
      <c r="H154" s="80"/>
      <c r="I154" s="106"/>
      <c r="J154" s="106"/>
      <c r="K154" s="106"/>
      <c r="L154" s="106"/>
    </row>
    <row r="155" spans="1:22" hidden="1" outlineLevel="1" x14ac:dyDescent="0.25">
      <c r="A155" s="160" t="s">
        <v>481</v>
      </c>
      <c r="B155" s="82" t="s">
        <v>139</v>
      </c>
      <c r="C155" s="101"/>
      <c r="D155" s="268"/>
      <c r="E155" s="351"/>
      <c r="F155" s="80"/>
      <c r="G155" s="105"/>
      <c r="H155" s="80"/>
      <c r="I155" s="106"/>
      <c r="J155" s="106"/>
      <c r="K155" s="106"/>
      <c r="L155" s="106"/>
    </row>
    <row r="156" spans="1:22" hidden="1" outlineLevel="1" x14ac:dyDescent="0.25">
      <c r="A156" s="160" t="s">
        <v>482</v>
      </c>
      <c r="B156" s="82" t="s">
        <v>141</v>
      </c>
      <c r="C156" s="101"/>
      <c r="D156" s="268"/>
      <c r="E156" s="351"/>
      <c r="F156" s="80"/>
      <c r="G156" s="105"/>
      <c r="H156" s="80"/>
      <c r="I156" s="106"/>
      <c r="J156" s="106"/>
      <c r="K156" s="106"/>
      <c r="L156" s="106"/>
    </row>
    <row r="157" spans="1:22" hidden="1" outlineLevel="1" x14ac:dyDescent="0.25">
      <c r="A157" s="160" t="s">
        <v>483</v>
      </c>
      <c r="B157" s="77" t="s">
        <v>151</v>
      </c>
      <c r="C157" s="101"/>
      <c r="D157" s="268"/>
      <c r="E157" s="351"/>
      <c r="F157" s="80"/>
      <c r="G157" s="105"/>
      <c r="H157" s="80"/>
      <c r="I157" s="106"/>
      <c r="J157" s="106"/>
      <c r="K157" s="106"/>
      <c r="L157" s="106"/>
    </row>
    <row r="158" spans="1:22" hidden="1" outlineLevel="1" x14ac:dyDescent="0.25">
      <c r="A158" s="160" t="s">
        <v>484</v>
      </c>
      <c r="B158" s="82" t="s">
        <v>139</v>
      </c>
      <c r="C158" s="101"/>
      <c r="D158" s="268"/>
      <c r="E158" s="351"/>
      <c r="F158" s="80"/>
      <c r="G158" s="105"/>
      <c r="H158" s="80"/>
      <c r="I158" s="106"/>
      <c r="J158" s="106"/>
      <c r="K158" s="106"/>
      <c r="L158" s="106"/>
    </row>
    <row r="159" spans="1:22" hidden="1" outlineLevel="1" x14ac:dyDescent="0.25">
      <c r="A159" s="160" t="s">
        <v>485</v>
      </c>
      <c r="B159" s="82" t="s">
        <v>141</v>
      </c>
      <c r="C159" s="101"/>
      <c r="D159" s="268"/>
      <c r="E159" s="351"/>
      <c r="F159" s="80"/>
      <c r="G159" s="105"/>
      <c r="H159" s="80"/>
      <c r="I159" s="106"/>
      <c r="J159" s="106"/>
      <c r="K159" s="106"/>
      <c r="L159" s="106"/>
    </row>
    <row r="160" spans="1:22" hidden="1" outlineLevel="1" x14ac:dyDescent="0.25">
      <c r="A160" s="160" t="s">
        <v>486</v>
      </c>
      <c r="B160" s="77" t="s">
        <v>155</v>
      </c>
      <c r="C160" s="101"/>
      <c r="D160" s="268"/>
      <c r="E160" s="351"/>
      <c r="F160" s="80"/>
      <c r="G160" s="105"/>
      <c r="H160" s="80"/>
      <c r="I160" s="106"/>
      <c r="J160" s="106"/>
      <c r="K160" s="106"/>
      <c r="L160" s="106"/>
    </row>
    <row r="161" spans="1:22" hidden="1" outlineLevel="1" x14ac:dyDescent="0.25">
      <c r="A161" s="160" t="s">
        <v>487</v>
      </c>
      <c r="B161" s="82" t="s">
        <v>139</v>
      </c>
      <c r="C161" s="101"/>
      <c r="D161" s="268"/>
      <c r="E161" s="351"/>
      <c r="F161" s="80"/>
      <c r="G161" s="105"/>
      <c r="H161" s="80"/>
      <c r="I161" s="106"/>
      <c r="J161" s="106"/>
      <c r="K161" s="106"/>
      <c r="L161" s="106"/>
    </row>
    <row r="162" spans="1:22" hidden="1" outlineLevel="1" x14ac:dyDescent="0.25">
      <c r="A162" s="160" t="s">
        <v>488</v>
      </c>
      <c r="B162" s="82" t="s">
        <v>141</v>
      </c>
      <c r="C162" s="101"/>
      <c r="D162" s="268"/>
      <c r="E162" s="351"/>
      <c r="F162" s="80"/>
      <c r="G162" s="105"/>
      <c r="H162" s="80"/>
      <c r="I162" s="106"/>
      <c r="J162" s="106"/>
      <c r="K162" s="106"/>
      <c r="L162" s="106"/>
    </row>
    <row r="163" spans="1:22" hidden="1" outlineLevel="1" x14ac:dyDescent="0.25">
      <c r="A163" s="160" t="s">
        <v>489</v>
      </c>
      <c r="B163" s="77" t="s">
        <v>159</v>
      </c>
      <c r="C163" s="101"/>
      <c r="D163" s="268"/>
      <c r="E163" s="351"/>
      <c r="F163" s="80"/>
      <c r="G163" s="105"/>
      <c r="H163" s="80"/>
      <c r="I163" s="106"/>
      <c r="J163" s="106"/>
      <c r="K163" s="106"/>
      <c r="L163" s="106"/>
    </row>
    <row r="164" spans="1:22" hidden="1" outlineLevel="1" x14ac:dyDescent="0.25">
      <c r="A164" s="160" t="s">
        <v>490</v>
      </c>
      <c r="B164" s="82" t="s">
        <v>139</v>
      </c>
      <c r="C164" s="101"/>
      <c r="D164" s="268"/>
      <c r="E164" s="351"/>
      <c r="F164" s="80"/>
      <c r="G164" s="105"/>
      <c r="H164" s="80"/>
      <c r="I164" s="106"/>
      <c r="J164" s="106"/>
      <c r="K164" s="106"/>
      <c r="L164" s="106"/>
    </row>
    <row r="165" spans="1:22" hidden="1" outlineLevel="1" x14ac:dyDescent="0.25">
      <c r="A165" s="160" t="s">
        <v>491</v>
      </c>
      <c r="B165" s="82" t="s">
        <v>141</v>
      </c>
      <c r="C165" s="101"/>
      <c r="D165" s="268"/>
      <c r="E165" s="351"/>
      <c r="F165" s="80"/>
      <c r="G165" s="105"/>
      <c r="H165" s="80"/>
      <c r="I165" s="106"/>
      <c r="J165" s="106"/>
      <c r="K165" s="106"/>
      <c r="L165" s="106"/>
    </row>
    <row r="166" spans="1:22" s="75" customFormat="1" collapsed="1" x14ac:dyDescent="0.25">
      <c r="A166" s="355" t="s">
        <v>492</v>
      </c>
      <c r="B166" s="70" t="s">
        <v>163</v>
      </c>
      <c r="C166" s="107"/>
      <c r="D166" s="346"/>
      <c r="E166" s="352"/>
      <c r="F166" s="72"/>
      <c r="G166" s="108"/>
      <c r="H166" s="72"/>
      <c r="I166" s="109"/>
      <c r="J166" s="109"/>
      <c r="K166" s="109"/>
      <c r="L166" s="109"/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1:22" hidden="1" outlineLevel="1" x14ac:dyDescent="0.25">
      <c r="A167" s="160" t="s">
        <v>493</v>
      </c>
      <c r="B167" s="77" t="s">
        <v>137</v>
      </c>
      <c r="C167" s="101"/>
      <c r="D167" s="268"/>
      <c r="E167" s="351"/>
      <c r="F167" s="80"/>
      <c r="G167" s="105"/>
      <c r="H167" s="80"/>
      <c r="I167" s="106"/>
      <c r="J167" s="106"/>
      <c r="K167" s="106"/>
      <c r="L167" s="106"/>
    </row>
    <row r="168" spans="1:22" hidden="1" outlineLevel="1" x14ac:dyDescent="0.25">
      <c r="A168" s="160" t="s">
        <v>494</v>
      </c>
      <c r="B168" s="82" t="s">
        <v>139</v>
      </c>
      <c r="C168" s="101"/>
      <c r="D168" s="268"/>
      <c r="E168" s="351"/>
      <c r="F168" s="80"/>
      <c r="G168" s="105"/>
      <c r="H168" s="80"/>
      <c r="I168" s="106"/>
      <c r="J168" s="106"/>
      <c r="K168" s="106"/>
      <c r="L168" s="106"/>
    </row>
    <row r="169" spans="1:22" hidden="1" outlineLevel="1" x14ac:dyDescent="0.25">
      <c r="A169" s="160" t="s">
        <v>495</v>
      </c>
      <c r="B169" s="82" t="s">
        <v>141</v>
      </c>
      <c r="C169" s="101"/>
      <c r="D169" s="268"/>
      <c r="E169" s="351"/>
      <c r="F169" s="80"/>
      <c r="G169" s="105"/>
      <c r="H169" s="80"/>
      <c r="I169" s="106"/>
      <c r="J169" s="106"/>
      <c r="K169" s="106"/>
      <c r="L169" s="106"/>
    </row>
    <row r="170" spans="1:22" hidden="1" outlineLevel="1" x14ac:dyDescent="0.25">
      <c r="A170" s="160" t="s">
        <v>496</v>
      </c>
      <c r="B170" s="77" t="s">
        <v>143</v>
      </c>
      <c r="C170" s="101"/>
      <c r="D170" s="268"/>
      <c r="E170" s="351"/>
      <c r="F170" s="80"/>
      <c r="G170" s="105"/>
      <c r="H170" s="80"/>
      <c r="I170" s="106"/>
      <c r="J170" s="106"/>
      <c r="K170" s="106"/>
      <c r="L170" s="106"/>
    </row>
    <row r="171" spans="1:22" hidden="1" outlineLevel="1" x14ac:dyDescent="0.25">
      <c r="A171" s="160" t="s">
        <v>497</v>
      </c>
      <c r="B171" s="82" t="s">
        <v>139</v>
      </c>
      <c r="C171" s="101"/>
      <c r="D171" s="268"/>
      <c r="E171" s="351"/>
      <c r="F171" s="80"/>
      <c r="G171" s="105"/>
      <c r="H171" s="80"/>
      <c r="I171" s="106"/>
      <c r="J171" s="106"/>
      <c r="K171" s="106"/>
      <c r="L171" s="106"/>
    </row>
    <row r="172" spans="1:22" hidden="1" outlineLevel="1" x14ac:dyDescent="0.25">
      <c r="A172" s="160" t="s">
        <v>498</v>
      </c>
      <c r="B172" s="82" t="s">
        <v>141</v>
      </c>
      <c r="C172" s="101"/>
      <c r="D172" s="268"/>
      <c r="E172" s="351"/>
      <c r="F172" s="80"/>
      <c r="G172" s="105"/>
      <c r="H172" s="80"/>
      <c r="I172" s="106"/>
      <c r="J172" s="106"/>
      <c r="K172" s="106"/>
      <c r="L172" s="106"/>
    </row>
    <row r="173" spans="1:22" hidden="1" outlineLevel="1" x14ac:dyDescent="0.25">
      <c r="A173" s="160" t="s">
        <v>499</v>
      </c>
      <c r="B173" s="77" t="s">
        <v>147</v>
      </c>
      <c r="C173" s="101"/>
      <c r="D173" s="268"/>
      <c r="E173" s="351"/>
      <c r="F173" s="80"/>
      <c r="G173" s="105"/>
      <c r="H173" s="80"/>
      <c r="I173" s="106"/>
      <c r="J173" s="106"/>
      <c r="K173" s="106"/>
      <c r="L173" s="106"/>
    </row>
    <row r="174" spans="1:22" hidden="1" outlineLevel="1" x14ac:dyDescent="0.25">
      <c r="A174" s="160" t="s">
        <v>500</v>
      </c>
      <c r="B174" s="82" t="s">
        <v>139</v>
      </c>
      <c r="C174" s="101"/>
      <c r="D174" s="268"/>
      <c r="E174" s="351"/>
      <c r="F174" s="80"/>
      <c r="G174" s="105"/>
      <c r="H174" s="80"/>
      <c r="I174" s="106"/>
      <c r="J174" s="106"/>
      <c r="K174" s="106"/>
      <c r="L174" s="106"/>
    </row>
    <row r="175" spans="1:22" hidden="1" outlineLevel="1" x14ac:dyDescent="0.25">
      <c r="A175" s="160" t="s">
        <v>501</v>
      </c>
      <c r="B175" s="82" t="s">
        <v>141</v>
      </c>
      <c r="C175" s="101"/>
      <c r="D175" s="268"/>
      <c r="E175" s="351"/>
      <c r="F175" s="80"/>
      <c r="G175" s="105"/>
      <c r="H175" s="80"/>
      <c r="I175" s="106"/>
      <c r="J175" s="106"/>
      <c r="K175" s="106"/>
      <c r="L175" s="106"/>
    </row>
    <row r="176" spans="1:22" hidden="1" outlineLevel="1" x14ac:dyDescent="0.25">
      <c r="A176" s="160" t="s">
        <v>502</v>
      </c>
      <c r="B176" s="77" t="s">
        <v>151</v>
      </c>
      <c r="C176" s="101"/>
      <c r="D176" s="268"/>
      <c r="E176" s="351"/>
      <c r="F176" s="80"/>
      <c r="G176" s="105"/>
      <c r="H176" s="80"/>
      <c r="I176" s="106"/>
      <c r="J176" s="106"/>
      <c r="K176" s="106"/>
      <c r="L176" s="106"/>
    </row>
    <row r="177" spans="1:43" hidden="1" outlineLevel="1" x14ac:dyDescent="0.25">
      <c r="A177" s="160" t="s">
        <v>503</v>
      </c>
      <c r="B177" s="82" t="s">
        <v>139</v>
      </c>
      <c r="C177" s="101"/>
      <c r="D177" s="268"/>
      <c r="E177" s="351"/>
      <c r="F177" s="80"/>
      <c r="G177" s="105"/>
      <c r="H177" s="80"/>
      <c r="I177" s="106"/>
      <c r="J177" s="106"/>
      <c r="K177" s="106"/>
      <c r="L177" s="106"/>
    </row>
    <row r="178" spans="1:43" hidden="1" outlineLevel="1" x14ac:dyDescent="0.25">
      <c r="A178" s="160" t="s">
        <v>504</v>
      </c>
      <c r="B178" s="82" t="s">
        <v>141</v>
      </c>
      <c r="C178" s="101"/>
      <c r="D178" s="268"/>
      <c r="E178" s="351"/>
      <c r="F178" s="80"/>
      <c r="G178" s="105"/>
      <c r="H178" s="80"/>
      <c r="I178" s="106"/>
      <c r="J178" s="106"/>
      <c r="K178" s="106"/>
      <c r="L178" s="106"/>
    </row>
    <row r="179" spans="1:43" hidden="1" outlineLevel="1" x14ac:dyDescent="0.25">
      <c r="A179" s="160" t="s">
        <v>505</v>
      </c>
      <c r="B179" s="77" t="s">
        <v>155</v>
      </c>
      <c r="C179" s="101"/>
      <c r="D179" s="268"/>
      <c r="E179" s="351"/>
      <c r="F179" s="80"/>
      <c r="G179" s="105"/>
      <c r="H179" s="80"/>
      <c r="I179" s="106"/>
      <c r="J179" s="106"/>
      <c r="K179" s="106"/>
      <c r="L179" s="106"/>
    </row>
    <row r="180" spans="1:43" hidden="1" outlineLevel="1" x14ac:dyDescent="0.25">
      <c r="A180" s="160" t="s">
        <v>506</v>
      </c>
      <c r="B180" s="82" t="s">
        <v>139</v>
      </c>
      <c r="C180" s="101"/>
      <c r="D180" s="268"/>
      <c r="E180" s="351"/>
      <c r="F180" s="80"/>
      <c r="G180" s="105"/>
      <c r="H180" s="80"/>
      <c r="I180" s="106"/>
      <c r="J180" s="106"/>
      <c r="K180" s="106"/>
      <c r="L180" s="106"/>
    </row>
    <row r="181" spans="1:43" hidden="1" outlineLevel="1" x14ac:dyDescent="0.25">
      <c r="A181" s="160" t="s">
        <v>507</v>
      </c>
      <c r="B181" s="82" t="s">
        <v>141</v>
      </c>
      <c r="C181" s="101"/>
      <c r="D181" s="268"/>
      <c r="E181" s="351"/>
      <c r="F181" s="80"/>
      <c r="G181" s="105"/>
      <c r="H181" s="80"/>
      <c r="I181" s="106"/>
      <c r="J181" s="106"/>
      <c r="K181" s="106"/>
      <c r="L181" s="106"/>
    </row>
    <row r="182" spans="1:43" hidden="1" outlineLevel="1" x14ac:dyDescent="0.25">
      <c r="A182" s="160" t="s">
        <v>508</v>
      </c>
      <c r="B182" s="77" t="s">
        <v>159</v>
      </c>
      <c r="C182" s="101"/>
      <c r="D182" s="268"/>
      <c r="E182" s="351"/>
      <c r="F182" s="80"/>
      <c r="G182" s="105"/>
      <c r="H182" s="80"/>
      <c r="I182" s="106"/>
      <c r="J182" s="106"/>
      <c r="K182" s="106"/>
      <c r="L182" s="106"/>
    </row>
    <row r="183" spans="1:43" hidden="1" outlineLevel="1" x14ac:dyDescent="0.25">
      <c r="A183" s="160" t="s">
        <v>509</v>
      </c>
      <c r="B183" s="82" t="s">
        <v>139</v>
      </c>
      <c r="C183" s="101"/>
      <c r="D183" s="268"/>
      <c r="E183" s="351"/>
      <c r="F183" s="80"/>
      <c r="G183" s="105"/>
      <c r="H183" s="80"/>
      <c r="I183" s="106"/>
      <c r="J183" s="106"/>
      <c r="K183" s="106"/>
      <c r="L183" s="106"/>
    </row>
    <row r="184" spans="1:43" hidden="1" outlineLevel="1" x14ac:dyDescent="0.25">
      <c r="A184" s="160" t="s">
        <v>510</v>
      </c>
      <c r="B184" s="82" t="s">
        <v>141</v>
      </c>
      <c r="C184" s="101"/>
      <c r="D184" s="268"/>
      <c r="E184" s="351"/>
      <c r="F184" s="80"/>
      <c r="G184" s="105"/>
      <c r="H184" s="80"/>
      <c r="I184" s="106"/>
      <c r="J184" s="106"/>
      <c r="K184" s="106"/>
      <c r="L184" s="106"/>
    </row>
    <row r="185" spans="1:43" s="75" customFormat="1" collapsed="1" x14ac:dyDescent="0.25">
      <c r="A185" s="355" t="s">
        <v>511</v>
      </c>
      <c r="B185" s="84" t="s">
        <v>183</v>
      </c>
      <c r="C185" s="107"/>
      <c r="D185" s="346"/>
      <c r="E185" s="352"/>
      <c r="F185" s="72"/>
      <c r="G185" s="108"/>
      <c r="H185" s="72"/>
      <c r="I185" s="109"/>
      <c r="J185" s="109"/>
      <c r="K185" s="109"/>
      <c r="L185" s="109"/>
      <c r="M185" s="74"/>
      <c r="N185" s="74"/>
      <c r="O185" s="74"/>
      <c r="P185" s="74"/>
      <c r="Q185" s="74"/>
      <c r="R185" s="74"/>
      <c r="S185" s="74"/>
      <c r="T185" s="74"/>
      <c r="U185" s="74"/>
      <c r="V185" s="74"/>
    </row>
    <row r="186" spans="1:43" outlineLevel="1" x14ac:dyDescent="0.25">
      <c r="A186" s="160" t="s">
        <v>512</v>
      </c>
      <c r="B186" s="77" t="s">
        <v>137</v>
      </c>
      <c r="C186" s="110"/>
      <c r="D186" s="268"/>
      <c r="E186" s="351"/>
      <c r="F186" s="80"/>
      <c r="G186" s="105"/>
      <c r="H186" s="80"/>
      <c r="I186" s="106"/>
      <c r="J186" s="106"/>
      <c r="K186" s="106"/>
      <c r="L186" s="106"/>
    </row>
    <row r="187" spans="1:43" outlineLevel="1" x14ac:dyDescent="0.25">
      <c r="A187" s="160" t="s">
        <v>513</v>
      </c>
      <c r="B187" s="82" t="s">
        <v>139</v>
      </c>
      <c r="C187" s="110"/>
      <c r="D187" s="268"/>
      <c r="E187" s="351"/>
      <c r="F187" s="80"/>
      <c r="G187" s="105"/>
      <c r="H187" s="80"/>
      <c r="I187" s="106"/>
      <c r="J187" s="106"/>
      <c r="K187" s="106"/>
      <c r="L187" s="106"/>
    </row>
    <row r="188" spans="1:43" ht="47.25" outlineLevel="1" x14ac:dyDescent="0.25">
      <c r="A188" s="160" t="s">
        <v>128</v>
      </c>
      <c r="B188" s="440" t="s">
        <v>3145</v>
      </c>
      <c r="C188" s="138" t="s">
        <v>3146</v>
      </c>
      <c r="D188" s="111">
        <v>2020</v>
      </c>
      <c r="E188" s="111" t="s">
        <v>988</v>
      </c>
      <c r="F188" s="446">
        <v>8</v>
      </c>
      <c r="G188" s="101">
        <v>50</v>
      </c>
      <c r="H188" s="101">
        <v>11.45834</v>
      </c>
      <c r="I188" s="81">
        <v>11458.34</v>
      </c>
      <c r="J188" s="90">
        <v>8.0000000000000002E-3</v>
      </c>
      <c r="K188" s="93"/>
      <c r="L188" s="93">
        <v>8.0000000000000002E-3</v>
      </c>
      <c r="N188" s="94" t="s">
        <v>1227</v>
      </c>
      <c r="Q188" s="94"/>
      <c r="R188" s="94" t="s">
        <v>189</v>
      </c>
      <c r="S188" s="35" t="s">
        <v>1233</v>
      </c>
      <c r="T188" s="35" t="s">
        <v>191</v>
      </c>
      <c r="U188" s="35" t="s">
        <v>1153</v>
      </c>
      <c r="V188" s="35" t="s">
        <v>3145</v>
      </c>
    </row>
    <row r="189" spans="1:43" ht="47.25" outlineLevel="1" x14ac:dyDescent="0.25">
      <c r="A189" s="160" t="s">
        <v>193</v>
      </c>
      <c r="B189" s="440" t="s">
        <v>3147</v>
      </c>
      <c r="C189" s="138" t="s">
        <v>3148</v>
      </c>
      <c r="D189" s="111">
        <v>2020</v>
      </c>
      <c r="E189" s="111" t="s">
        <v>988</v>
      </c>
      <c r="F189" s="446">
        <v>19</v>
      </c>
      <c r="G189" s="101">
        <v>230</v>
      </c>
      <c r="H189" s="101">
        <v>11.930459999999998</v>
      </c>
      <c r="I189" s="81">
        <v>11930.46</v>
      </c>
      <c r="J189" s="81">
        <v>1.9E-2</v>
      </c>
      <c r="K189" s="81"/>
      <c r="L189" s="275">
        <v>1.9E-2</v>
      </c>
      <c r="N189" s="149" t="s">
        <v>3149</v>
      </c>
      <c r="R189" s="149" t="s">
        <v>189</v>
      </c>
      <c r="S189" s="35" t="s">
        <v>1233</v>
      </c>
      <c r="T189" s="35" t="s">
        <v>191</v>
      </c>
      <c r="U189" s="35" t="s">
        <v>1153</v>
      </c>
      <c r="V189" s="35" t="s">
        <v>3147</v>
      </c>
    </row>
    <row r="190" spans="1:43" s="35" customFormat="1" outlineLevel="1" x14ac:dyDescent="0.25">
      <c r="A190" s="160" t="s">
        <v>514</v>
      </c>
      <c r="B190" s="110" t="s">
        <v>141</v>
      </c>
      <c r="C190" s="110"/>
      <c r="D190" s="111"/>
      <c r="E190" s="463"/>
      <c r="F190" s="446"/>
      <c r="G190" s="480"/>
      <c r="H190" s="446"/>
      <c r="I190" s="106"/>
      <c r="J190" s="106"/>
      <c r="K190" s="106"/>
      <c r="L190" s="106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</row>
    <row r="191" spans="1:43" s="35" customFormat="1" outlineLevel="1" x14ac:dyDescent="0.25">
      <c r="A191" s="160" t="s">
        <v>515</v>
      </c>
      <c r="B191" s="481" t="s">
        <v>143</v>
      </c>
      <c r="C191" s="339"/>
      <c r="D191" s="111"/>
      <c r="E191" s="463"/>
      <c r="F191" s="446"/>
      <c r="G191" s="480"/>
      <c r="H191" s="446"/>
      <c r="I191" s="106"/>
      <c r="J191" s="106"/>
      <c r="K191" s="106"/>
      <c r="L191" s="106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</row>
    <row r="192" spans="1:43" s="35" customFormat="1" hidden="1" outlineLevel="1" x14ac:dyDescent="0.25">
      <c r="A192" s="160" t="s">
        <v>516</v>
      </c>
      <c r="B192" s="34" t="s">
        <v>139</v>
      </c>
      <c r="C192" s="138"/>
      <c r="D192" s="339"/>
      <c r="E192" s="339"/>
      <c r="F192" s="138"/>
      <c r="G192" s="34"/>
      <c r="H192" s="34"/>
      <c r="I192" s="106"/>
      <c r="J192" s="106"/>
      <c r="K192" s="106"/>
      <c r="L192" s="106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</row>
    <row r="193" spans="1:43" s="35" customFormat="1" hidden="1" outlineLevel="1" x14ac:dyDescent="0.25">
      <c r="A193" s="160"/>
      <c r="B193" s="110" t="s">
        <v>4726</v>
      </c>
      <c r="C193" s="111"/>
      <c r="D193" s="111">
        <v>2022</v>
      </c>
      <c r="E193" s="463"/>
      <c r="F193" s="446"/>
      <c r="G193" s="480"/>
      <c r="H193" s="446">
        <v>8070.73</v>
      </c>
      <c r="I193" s="106"/>
      <c r="J193" s="106"/>
      <c r="K193" s="106"/>
      <c r="L193" s="106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</row>
    <row r="194" spans="1:43" s="35" customFormat="1" hidden="1" outlineLevel="1" x14ac:dyDescent="0.25">
      <c r="A194" s="160"/>
      <c r="B194" s="110" t="s">
        <v>4727</v>
      </c>
      <c r="C194" s="111"/>
      <c r="D194" s="111">
        <v>2022</v>
      </c>
      <c r="E194" s="463"/>
      <c r="F194" s="446"/>
      <c r="G194" s="480"/>
      <c r="H194" s="446">
        <v>8160.43</v>
      </c>
      <c r="I194" s="106"/>
      <c r="J194" s="106"/>
      <c r="K194" s="106"/>
      <c r="L194" s="106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</row>
    <row r="195" spans="1:43" s="35" customFormat="1" hidden="1" outlineLevel="1" x14ac:dyDescent="0.25">
      <c r="A195" s="160" t="s">
        <v>517</v>
      </c>
      <c r="B195" s="110" t="s">
        <v>141</v>
      </c>
      <c r="C195" s="111"/>
      <c r="D195" s="482"/>
      <c r="E195" s="463"/>
      <c r="F195" s="446"/>
      <c r="G195" s="480"/>
      <c r="H195" s="446"/>
      <c r="I195" s="106"/>
      <c r="J195" s="106"/>
      <c r="K195" s="106"/>
      <c r="L195" s="106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</row>
    <row r="196" spans="1:43" s="35" customFormat="1" outlineLevel="1" x14ac:dyDescent="0.25">
      <c r="A196" s="160" t="s">
        <v>518</v>
      </c>
      <c r="B196" s="481" t="s">
        <v>147</v>
      </c>
      <c r="C196" s="111"/>
      <c r="D196" s="111"/>
      <c r="E196" s="463"/>
      <c r="F196" s="446"/>
      <c r="G196" s="480"/>
      <c r="H196" s="446"/>
      <c r="I196" s="106"/>
      <c r="J196" s="106"/>
      <c r="K196" s="106"/>
      <c r="L196" s="106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</row>
    <row r="197" spans="1:43" s="35" customFormat="1" outlineLevel="1" x14ac:dyDescent="0.25">
      <c r="A197" s="160" t="s">
        <v>519</v>
      </c>
      <c r="B197" s="88" t="s">
        <v>139</v>
      </c>
      <c r="C197" s="88"/>
      <c r="D197" s="347"/>
      <c r="E197" s="347"/>
      <c r="F197" s="88"/>
      <c r="G197" s="88"/>
      <c r="H197" s="88"/>
      <c r="I197" s="106"/>
      <c r="J197" s="106"/>
      <c r="K197" s="106"/>
      <c r="L197" s="106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</row>
    <row r="198" spans="1:43" s="35" customFormat="1" hidden="1" outlineLevel="1" x14ac:dyDescent="0.25">
      <c r="A198" s="160"/>
      <c r="B198" s="82" t="s">
        <v>4728</v>
      </c>
      <c r="C198" s="111"/>
      <c r="D198" s="268">
        <v>2022</v>
      </c>
      <c r="E198" s="351"/>
      <c r="F198" s="80"/>
      <c r="G198" s="105"/>
      <c r="H198" s="80">
        <v>11939.47</v>
      </c>
      <c r="I198" s="106"/>
      <c r="J198" s="106"/>
      <c r="K198" s="106"/>
      <c r="L198" s="106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</row>
    <row r="199" spans="1:43" s="35" customFormat="1" hidden="1" outlineLevel="1" x14ac:dyDescent="0.25">
      <c r="A199" s="160"/>
      <c r="B199" s="82" t="s">
        <v>4729</v>
      </c>
      <c r="C199" s="111"/>
      <c r="D199" s="268">
        <v>2022</v>
      </c>
      <c r="E199" s="351"/>
      <c r="F199" s="80"/>
      <c r="G199" s="105"/>
      <c r="H199" s="80">
        <v>13322.02</v>
      </c>
      <c r="I199" s="106"/>
      <c r="J199" s="106"/>
      <c r="K199" s="106"/>
      <c r="L199" s="106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</row>
    <row r="200" spans="1:43" s="35" customFormat="1" hidden="1" outlineLevel="1" x14ac:dyDescent="0.25">
      <c r="A200" s="160"/>
      <c r="B200" s="82" t="s">
        <v>4730</v>
      </c>
      <c r="C200" s="111"/>
      <c r="D200" s="268">
        <v>2022</v>
      </c>
      <c r="E200" s="351"/>
      <c r="F200" s="80"/>
      <c r="G200" s="105"/>
      <c r="H200" s="80">
        <v>2832.09</v>
      </c>
      <c r="I200" s="106"/>
      <c r="J200" s="106"/>
      <c r="K200" s="106"/>
      <c r="L200" s="106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</row>
    <row r="201" spans="1:43" s="35" customFormat="1" hidden="1" outlineLevel="1" x14ac:dyDescent="0.25">
      <c r="A201" s="160"/>
      <c r="B201" s="82" t="s">
        <v>4731</v>
      </c>
      <c r="C201" s="111"/>
      <c r="D201" s="268">
        <v>2022</v>
      </c>
      <c r="E201" s="351"/>
      <c r="F201" s="80"/>
      <c r="G201" s="105"/>
      <c r="H201" s="35">
        <v>4986.67</v>
      </c>
      <c r="I201" s="106"/>
      <c r="J201" s="106"/>
      <c r="K201" s="106"/>
      <c r="L201" s="106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</row>
    <row r="202" spans="1:43" s="35" customFormat="1" hidden="1" outlineLevel="1" x14ac:dyDescent="0.25">
      <c r="A202" s="160"/>
      <c r="B202" s="82" t="s">
        <v>4732</v>
      </c>
      <c r="C202" s="111"/>
      <c r="D202" s="268">
        <v>2022</v>
      </c>
      <c r="E202" s="351"/>
      <c r="F202" s="80"/>
      <c r="G202" s="105"/>
      <c r="H202" s="80">
        <v>6547.44</v>
      </c>
      <c r="I202" s="106"/>
      <c r="J202" s="106"/>
      <c r="K202" s="106"/>
      <c r="L202" s="106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</row>
    <row r="203" spans="1:43" s="35" customFormat="1" hidden="1" outlineLevel="1" x14ac:dyDescent="0.25">
      <c r="A203" s="160"/>
      <c r="B203" s="82" t="s">
        <v>4733</v>
      </c>
      <c r="C203" s="111"/>
      <c r="D203" s="268">
        <v>2022</v>
      </c>
      <c r="E203" s="351"/>
      <c r="F203" s="80"/>
      <c r="G203" s="105"/>
      <c r="H203" s="80">
        <v>5327.87</v>
      </c>
      <c r="I203" s="106"/>
      <c r="J203" s="106"/>
      <c r="K203" s="106"/>
      <c r="L203" s="106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</row>
    <row r="204" spans="1:43" s="35" customFormat="1" hidden="1" outlineLevel="1" x14ac:dyDescent="0.25">
      <c r="A204" s="160"/>
      <c r="B204" s="82" t="s">
        <v>4734</v>
      </c>
      <c r="C204" s="111"/>
      <c r="D204" s="268">
        <v>2022</v>
      </c>
      <c r="E204" s="351"/>
      <c r="F204" s="80"/>
      <c r="G204" s="105"/>
      <c r="H204" s="80">
        <v>10358.69</v>
      </c>
      <c r="I204" s="106"/>
      <c r="J204" s="106"/>
      <c r="K204" s="106"/>
      <c r="L204" s="106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</row>
    <row r="205" spans="1:43" s="35" customFormat="1" outlineLevel="1" x14ac:dyDescent="0.25">
      <c r="A205" s="160" t="s">
        <v>520</v>
      </c>
      <c r="B205" s="82" t="s">
        <v>141</v>
      </c>
      <c r="C205" s="111"/>
      <c r="D205" s="268"/>
      <c r="E205" s="351"/>
      <c r="F205" s="80"/>
      <c r="G205" s="105"/>
      <c r="H205" s="80"/>
      <c r="I205" s="106"/>
      <c r="J205" s="106"/>
      <c r="K205" s="106"/>
      <c r="L205" s="106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</row>
    <row r="206" spans="1:43" s="35" customFormat="1" outlineLevel="1" x14ac:dyDescent="0.25">
      <c r="A206" s="160" t="s">
        <v>521</v>
      </c>
      <c r="B206" s="77" t="s">
        <v>151</v>
      </c>
      <c r="C206" s="111"/>
      <c r="D206" s="268"/>
      <c r="E206" s="351"/>
      <c r="F206" s="80"/>
      <c r="G206" s="105"/>
      <c r="H206" s="80"/>
      <c r="I206" s="106"/>
      <c r="J206" s="106"/>
      <c r="K206" s="106"/>
      <c r="L206" s="106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</row>
    <row r="207" spans="1:43" s="35" customFormat="1" outlineLevel="1" x14ac:dyDescent="0.25">
      <c r="A207" s="160" t="s">
        <v>522</v>
      </c>
      <c r="B207" s="82" t="s">
        <v>139</v>
      </c>
      <c r="C207" s="111"/>
      <c r="D207" s="268"/>
      <c r="E207" s="351"/>
      <c r="F207" s="80"/>
      <c r="G207" s="105"/>
      <c r="H207" s="80"/>
      <c r="I207" s="106"/>
      <c r="J207" s="106"/>
      <c r="K207" s="106"/>
      <c r="L207" s="106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</row>
    <row r="208" spans="1:43" s="35" customFormat="1" outlineLevel="1" x14ac:dyDescent="0.25">
      <c r="A208" s="160" t="s">
        <v>523</v>
      </c>
      <c r="B208" s="82" t="s">
        <v>141</v>
      </c>
      <c r="C208" s="111"/>
      <c r="D208" s="268"/>
      <c r="E208" s="351"/>
      <c r="F208" s="80"/>
      <c r="G208" s="105"/>
      <c r="H208" s="80"/>
      <c r="I208" s="106"/>
      <c r="J208" s="106"/>
      <c r="K208" s="106"/>
      <c r="L208" s="106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</row>
    <row r="209" spans="1:43" s="35" customFormat="1" outlineLevel="1" x14ac:dyDescent="0.25">
      <c r="A209" s="160" t="s">
        <v>524</v>
      </c>
      <c r="B209" s="77" t="s">
        <v>155</v>
      </c>
      <c r="C209" s="111"/>
      <c r="D209" s="268"/>
      <c r="E209" s="351"/>
      <c r="F209" s="80"/>
      <c r="G209" s="105"/>
      <c r="H209" s="80"/>
      <c r="I209" s="106"/>
      <c r="J209" s="106"/>
      <c r="K209" s="106"/>
      <c r="L209" s="106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</row>
    <row r="210" spans="1:43" s="35" customFormat="1" outlineLevel="1" x14ac:dyDescent="0.25">
      <c r="A210" s="160" t="s">
        <v>525</v>
      </c>
      <c r="B210" s="82" t="s">
        <v>139</v>
      </c>
      <c r="C210" s="111"/>
      <c r="D210" s="268"/>
      <c r="E210" s="351"/>
      <c r="F210" s="80"/>
      <c r="G210" s="105"/>
      <c r="H210" s="80"/>
      <c r="I210" s="106"/>
      <c r="J210" s="106"/>
      <c r="K210" s="106"/>
      <c r="L210" s="106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</row>
    <row r="211" spans="1:43" s="35" customFormat="1" outlineLevel="1" x14ac:dyDescent="0.25">
      <c r="A211" s="160" t="s">
        <v>526</v>
      </c>
      <c r="B211" s="82" t="s">
        <v>141</v>
      </c>
      <c r="C211" s="111"/>
      <c r="D211" s="268"/>
      <c r="E211" s="351"/>
      <c r="F211" s="80"/>
      <c r="G211" s="105"/>
      <c r="H211" s="80"/>
      <c r="I211" s="106"/>
      <c r="J211" s="106"/>
      <c r="K211" s="106"/>
      <c r="L211" s="106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</row>
    <row r="212" spans="1:43" s="35" customFormat="1" outlineLevel="1" x14ac:dyDescent="0.25">
      <c r="A212" s="160" t="s">
        <v>527</v>
      </c>
      <c r="B212" s="77" t="s">
        <v>159</v>
      </c>
      <c r="C212" s="110"/>
      <c r="D212" s="268"/>
      <c r="E212" s="351"/>
      <c r="F212" s="80"/>
      <c r="G212" s="105"/>
      <c r="H212" s="80"/>
      <c r="I212" s="106"/>
      <c r="J212" s="106"/>
      <c r="K212" s="106"/>
      <c r="L212" s="106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</row>
    <row r="213" spans="1:43" s="35" customFormat="1" outlineLevel="1" x14ac:dyDescent="0.25">
      <c r="A213" s="160" t="s">
        <v>528</v>
      </c>
      <c r="B213" s="82" t="s">
        <v>139</v>
      </c>
      <c r="C213" s="110"/>
      <c r="D213" s="268"/>
      <c r="E213" s="351"/>
      <c r="F213" s="80"/>
      <c r="G213" s="105"/>
      <c r="H213" s="80"/>
      <c r="I213" s="106"/>
      <c r="J213" s="106"/>
      <c r="K213" s="106"/>
      <c r="L213" s="106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</row>
    <row r="214" spans="1:43" s="35" customFormat="1" outlineLevel="1" x14ac:dyDescent="0.25">
      <c r="A214" s="160" t="s">
        <v>529</v>
      </c>
      <c r="B214" s="82" t="s">
        <v>141</v>
      </c>
      <c r="C214" s="110"/>
      <c r="D214" s="268"/>
      <c r="E214" s="351"/>
      <c r="F214" s="80"/>
      <c r="G214" s="105"/>
      <c r="H214" s="80"/>
      <c r="I214" s="106"/>
      <c r="J214" s="106"/>
      <c r="K214" s="106"/>
      <c r="L214" s="106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</row>
    <row r="215" spans="1:43" s="75" customFormat="1" x14ac:dyDescent="0.25">
      <c r="A215" s="355" t="s">
        <v>530</v>
      </c>
      <c r="B215" s="70" t="s">
        <v>452</v>
      </c>
      <c r="C215" s="107"/>
      <c r="D215" s="346"/>
      <c r="E215" s="352"/>
      <c r="F215" s="72"/>
      <c r="G215" s="108"/>
      <c r="H215" s="72"/>
      <c r="I215" s="109"/>
      <c r="J215" s="109"/>
      <c r="K215" s="109"/>
      <c r="L215" s="109"/>
      <c r="M215" s="74"/>
      <c r="N215" s="74"/>
      <c r="O215" s="74"/>
      <c r="P215" s="74"/>
      <c r="Q215" s="74"/>
      <c r="R215" s="74"/>
      <c r="S215" s="74"/>
      <c r="T215" s="74"/>
      <c r="U215" s="74"/>
      <c r="V215" s="74"/>
    </row>
    <row r="216" spans="1:43" hidden="1" outlineLevel="1" x14ac:dyDescent="0.25">
      <c r="A216" s="160" t="s">
        <v>531</v>
      </c>
      <c r="B216" s="77" t="s">
        <v>137</v>
      </c>
      <c r="C216" s="101"/>
      <c r="D216" s="268"/>
      <c r="E216" s="351"/>
      <c r="F216" s="80"/>
      <c r="G216" s="105"/>
      <c r="H216" s="80"/>
      <c r="I216" s="106"/>
      <c r="J216" s="106"/>
      <c r="K216" s="106"/>
      <c r="L216" s="106"/>
    </row>
    <row r="217" spans="1:43" hidden="1" outlineLevel="1" x14ac:dyDescent="0.25">
      <c r="A217" s="160" t="s">
        <v>532</v>
      </c>
      <c r="B217" s="82" t="s">
        <v>139</v>
      </c>
      <c r="C217" s="101"/>
      <c r="D217" s="268"/>
      <c r="E217" s="351"/>
      <c r="F217" s="80"/>
      <c r="G217" s="105"/>
      <c r="H217" s="80"/>
      <c r="I217" s="106"/>
      <c r="J217" s="106"/>
      <c r="K217" s="106"/>
      <c r="L217" s="106"/>
    </row>
    <row r="218" spans="1:43" hidden="1" outlineLevel="1" x14ac:dyDescent="0.25">
      <c r="A218" s="160" t="s">
        <v>533</v>
      </c>
      <c r="B218" s="82" t="s">
        <v>141</v>
      </c>
      <c r="C218" s="101"/>
      <c r="D218" s="268"/>
      <c r="E218" s="351"/>
      <c r="F218" s="80"/>
      <c r="G218" s="105"/>
      <c r="H218" s="80"/>
      <c r="I218" s="106"/>
      <c r="J218" s="106"/>
      <c r="K218" s="106"/>
      <c r="L218" s="106"/>
    </row>
    <row r="219" spans="1:43" hidden="1" outlineLevel="1" x14ac:dyDescent="0.25">
      <c r="A219" s="160" t="s">
        <v>534</v>
      </c>
      <c r="B219" s="77" t="s">
        <v>143</v>
      </c>
      <c r="C219" s="101"/>
      <c r="D219" s="268"/>
      <c r="E219" s="351"/>
      <c r="F219" s="80"/>
      <c r="G219" s="105"/>
      <c r="H219" s="80"/>
      <c r="I219" s="106"/>
      <c r="J219" s="106"/>
      <c r="K219" s="106"/>
      <c r="L219" s="106"/>
    </row>
    <row r="220" spans="1:43" hidden="1" outlineLevel="1" x14ac:dyDescent="0.25">
      <c r="A220" s="160" t="s">
        <v>535</v>
      </c>
      <c r="B220" s="82" t="s">
        <v>139</v>
      </c>
      <c r="C220" s="101"/>
      <c r="D220" s="268"/>
      <c r="E220" s="351"/>
      <c r="F220" s="80"/>
      <c r="G220" s="105"/>
      <c r="H220" s="80"/>
      <c r="I220" s="106"/>
      <c r="J220" s="106"/>
      <c r="K220" s="106"/>
      <c r="L220" s="106"/>
    </row>
    <row r="221" spans="1:43" hidden="1" outlineLevel="1" x14ac:dyDescent="0.25">
      <c r="A221" s="160" t="s">
        <v>536</v>
      </c>
      <c r="B221" s="82" t="s">
        <v>141</v>
      </c>
      <c r="C221" s="101"/>
      <c r="D221" s="268"/>
      <c r="E221" s="351"/>
      <c r="F221" s="80"/>
      <c r="G221" s="105"/>
      <c r="H221" s="80"/>
      <c r="I221" s="106"/>
      <c r="J221" s="106"/>
      <c r="K221" s="106"/>
      <c r="L221" s="106"/>
    </row>
    <row r="222" spans="1:43" hidden="1" outlineLevel="1" x14ac:dyDescent="0.25">
      <c r="A222" s="160" t="s">
        <v>537</v>
      </c>
      <c r="B222" s="77" t="s">
        <v>147</v>
      </c>
      <c r="C222" s="101"/>
      <c r="D222" s="268"/>
      <c r="E222" s="351"/>
      <c r="F222" s="80"/>
      <c r="G222" s="105"/>
      <c r="H222" s="80"/>
      <c r="I222" s="106"/>
      <c r="J222" s="106"/>
      <c r="K222" s="106"/>
      <c r="L222" s="106"/>
    </row>
    <row r="223" spans="1:43" hidden="1" outlineLevel="1" x14ac:dyDescent="0.25">
      <c r="A223" s="160" t="s">
        <v>538</v>
      </c>
      <c r="B223" s="82" t="s">
        <v>139</v>
      </c>
      <c r="C223" s="101"/>
      <c r="D223" s="268"/>
      <c r="E223" s="351"/>
      <c r="F223" s="80"/>
      <c r="G223" s="105"/>
      <c r="H223" s="80"/>
      <c r="I223" s="106"/>
      <c r="J223" s="106"/>
      <c r="K223" s="106"/>
      <c r="L223" s="106"/>
    </row>
    <row r="224" spans="1:43" hidden="1" outlineLevel="1" x14ac:dyDescent="0.25">
      <c r="A224" s="160" t="s">
        <v>539</v>
      </c>
      <c r="B224" s="82" t="s">
        <v>141</v>
      </c>
      <c r="C224" s="101"/>
      <c r="D224" s="268"/>
      <c r="E224" s="351"/>
      <c r="F224" s="80"/>
      <c r="G224" s="105"/>
      <c r="H224" s="80"/>
      <c r="I224" s="106"/>
      <c r="J224" s="106"/>
      <c r="K224" s="106"/>
      <c r="L224" s="106"/>
    </row>
    <row r="225" spans="1:43" hidden="1" outlineLevel="1" x14ac:dyDescent="0.25">
      <c r="A225" s="160" t="s">
        <v>540</v>
      </c>
      <c r="B225" s="77" t="s">
        <v>151</v>
      </c>
      <c r="C225" s="101"/>
      <c r="D225" s="268"/>
      <c r="E225" s="351"/>
      <c r="F225" s="80"/>
      <c r="G225" s="105"/>
      <c r="H225" s="80"/>
      <c r="I225" s="106"/>
      <c r="J225" s="106"/>
      <c r="K225" s="106"/>
      <c r="L225" s="106"/>
    </row>
    <row r="226" spans="1:43" hidden="1" outlineLevel="1" x14ac:dyDescent="0.25">
      <c r="A226" s="160" t="s">
        <v>541</v>
      </c>
      <c r="B226" s="82" t="s">
        <v>139</v>
      </c>
      <c r="C226" s="101"/>
      <c r="D226" s="268"/>
      <c r="E226" s="351"/>
      <c r="F226" s="80"/>
      <c r="G226" s="105"/>
      <c r="H226" s="80"/>
      <c r="I226" s="106"/>
      <c r="J226" s="106"/>
      <c r="K226" s="106"/>
      <c r="L226" s="106"/>
    </row>
    <row r="227" spans="1:43" hidden="1" outlineLevel="1" x14ac:dyDescent="0.25">
      <c r="A227" s="160" t="s">
        <v>542</v>
      </c>
      <c r="B227" s="82" t="s">
        <v>141</v>
      </c>
      <c r="C227" s="101"/>
      <c r="D227" s="268"/>
      <c r="E227" s="351"/>
      <c r="F227" s="80"/>
      <c r="G227" s="105"/>
      <c r="H227" s="80"/>
      <c r="I227" s="106"/>
      <c r="J227" s="106"/>
      <c r="K227" s="106"/>
      <c r="L227" s="106"/>
    </row>
    <row r="228" spans="1:43" hidden="1" outlineLevel="1" x14ac:dyDescent="0.25">
      <c r="A228" s="160" t="s">
        <v>543</v>
      </c>
      <c r="B228" s="77" t="s">
        <v>155</v>
      </c>
      <c r="C228" s="101"/>
      <c r="D228" s="268"/>
      <c r="E228" s="351"/>
      <c r="F228" s="80"/>
      <c r="G228" s="105"/>
      <c r="H228" s="80"/>
      <c r="I228" s="106"/>
      <c r="J228" s="106"/>
      <c r="K228" s="106"/>
      <c r="L228" s="106"/>
    </row>
    <row r="229" spans="1:43" hidden="1" outlineLevel="1" x14ac:dyDescent="0.25">
      <c r="A229" s="160" t="s">
        <v>544</v>
      </c>
      <c r="B229" s="82" t="s">
        <v>139</v>
      </c>
      <c r="C229" s="101"/>
      <c r="D229" s="268"/>
      <c r="E229" s="351"/>
      <c r="F229" s="80"/>
      <c r="G229" s="105"/>
      <c r="H229" s="80"/>
      <c r="I229" s="106"/>
      <c r="J229" s="106"/>
      <c r="K229" s="106"/>
      <c r="L229" s="106"/>
    </row>
    <row r="230" spans="1:43" hidden="1" outlineLevel="1" x14ac:dyDescent="0.25">
      <c r="A230" s="160" t="s">
        <v>545</v>
      </c>
      <c r="B230" s="82" t="s">
        <v>141</v>
      </c>
      <c r="C230" s="101"/>
      <c r="D230" s="268"/>
      <c r="E230" s="351"/>
      <c r="F230" s="80"/>
      <c r="G230" s="105"/>
      <c r="H230" s="80"/>
      <c r="I230" s="106"/>
      <c r="J230" s="106"/>
      <c r="K230" s="106"/>
      <c r="L230" s="106"/>
    </row>
    <row r="231" spans="1:43" s="35" customFormat="1" hidden="1" outlineLevel="1" x14ac:dyDescent="0.25">
      <c r="A231" s="160" t="s">
        <v>546</v>
      </c>
      <c r="B231" s="77" t="s">
        <v>159</v>
      </c>
      <c r="C231" s="101"/>
      <c r="D231" s="268"/>
      <c r="E231" s="351"/>
      <c r="F231" s="80"/>
      <c r="G231" s="105"/>
      <c r="H231" s="80"/>
      <c r="I231" s="106"/>
      <c r="J231" s="106"/>
      <c r="K231" s="106"/>
      <c r="L231" s="106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</row>
    <row r="232" spans="1:43" s="35" customFormat="1" ht="19.5" hidden="1" customHeight="1" outlineLevel="1" x14ac:dyDescent="0.35">
      <c r="A232" s="160" t="s">
        <v>547</v>
      </c>
      <c r="B232" s="82" t="s">
        <v>139</v>
      </c>
      <c r="C232" s="101"/>
      <c r="D232" s="268"/>
      <c r="E232" s="351"/>
      <c r="F232" s="80"/>
      <c r="G232" s="105"/>
      <c r="H232" s="80"/>
      <c r="I232" s="106"/>
      <c r="J232" s="106"/>
      <c r="K232" s="106"/>
      <c r="L232" s="106"/>
      <c r="M232" s="11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</row>
    <row r="233" spans="1:43" s="35" customFormat="1" ht="20.25" hidden="1" customHeight="1" outlineLevel="1" x14ac:dyDescent="0.35">
      <c r="A233" s="160" t="s">
        <v>548</v>
      </c>
      <c r="B233" s="82" t="s">
        <v>141</v>
      </c>
      <c r="C233" s="101"/>
      <c r="D233" s="268"/>
      <c r="E233" s="351"/>
      <c r="F233" s="80"/>
      <c r="G233" s="105"/>
      <c r="H233" s="80"/>
      <c r="I233" s="106"/>
      <c r="J233" s="106"/>
      <c r="K233" s="106"/>
      <c r="L233" s="106"/>
      <c r="M233" s="11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</row>
    <row r="234" spans="1:43" s="35" customFormat="1" ht="20.25" customHeight="1" collapsed="1" x14ac:dyDescent="0.35">
      <c r="A234" s="240" t="s">
        <v>549</v>
      </c>
      <c r="B234" s="55" t="s">
        <v>550</v>
      </c>
      <c r="C234" s="55"/>
      <c r="D234" s="344"/>
      <c r="E234" s="344"/>
      <c r="F234" s="57"/>
      <c r="G234" s="113"/>
      <c r="H234" s="113"/>
      <c r="I234" s="114"/>
      <c r="J234" s="114"/>
      <c r="K234" s="114"/>
      <c r="L234" s="114"/>
      <c r="M234" s="11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</row>
    <row r="235" spans="1:43" s="35" customFormat="1" ht="21" customHeight="1" x14ac:dyDescent="0.35">
      <c r="A235" s="354"/>
      <c r="B235" s="62" t="s">
        <v>133</v>
      </c>
      <c r="C235" s="63"/>
      <c r="D235" s="345"/>
      <c r="E235" s="350"/>
      <c r="F235" s="64"/>
      <c r="G235" s="115"/>
      <c r="H235" s="115"/>
      <c r="I235" s="116"/>
      <c r="J235" s="116"/>
      <c r="K235" s="116"/>
      <c r="L235" s="116"/>
      <c r="M235" s="11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</row>
    <row r="236" spans="1:43" s="35" customFormat="1" ht="17.25" customHeight="1" x14ac:dyDescent="0.35">
      <c r="A236" s="355"/>
      <c r="B236" s="70" t="s">
        <v>135</v>
      </c>
      <c r="C236" s="107"/>
      <c r="D236" s="346"/>
      <c r="E236" s="352"/>
      <c r="F236" s="72"/>
      <c r="G236" s="117"/>
      <c r="H236" s="117"/>
      <c r="I236" s="118"/>
      <c r="J236" s="118"/>
      <c r="K236" s="118"/>
      <c r="L236" s="118"/>
      <c r="M236" s="11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</row>
    <row r="237" spans="1:43" s="35" customFormat="1" ht="20.25" hidden="1" customHeight="1" outlineLevel="1" x14ac:dyDescent="0.35">
      <c r="A237" s="160"/>
      <c r="B237" s="77" t="s">
        <v>137</v>
      </c>
      <c r="C237" s="101"/>
      <c r="D237" s="268"/>
      <c r="E237" s="351"/>
      <c r="F237" s="80"/>
      <c r="G237" s="105"/>
      <c r="H237" s="80"/>
      <c r="I237" s="106"/>
      <c r="J237" s="106"/>
      <c r="K237" s="106"/>
      <c r="L237" s="106"/>
      <c r="M237" s="11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</row>
    <row r="238" spans="1:43" s="35" customFormat="1" ht="20.25" hidden="1" customHeight="1" outlineLevel="1" x14ac:dyDescent="0.35">
      <c r="A238" s="160"/>
      <c r="B238" s="82" t="s">
        <v>139</v>
      </c>
      <c r="C238" s="101"/>
      <c r="D238" s="268"/>
      <c r="E238" s="351"/>
      <c r="F238" s="80"/>
      <c r="G238" s="105"/>
      <c r="H238" s="80"/>
      <c r="I238" s="106"/>
      <c r="J238" s="106"/>
      <c r="K238" s="106"/>
      <c r="L238" s="106"/>
      <c r="M238" s="11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</row>
    <row r="239" spans="1:43" s="35" customFormat="1" ht="20.25" hidden="1" customHeight="1" outlineLevel="1" x14ac:dyDescent="0.35">
      <c r="A239" s="160"/>
      <c r="B239" s="82" t="s">
        <v>141</v>
      </c>
      <c r="C239" s="101"/>
      <c r="D239" s="268"/>
      <c r="E239" s="351"/>
      <c r="F239" s="80"/>
      <c r="G239" s="105"/>
      <c r="H239" s="80"/>
      <c r="I239" s="106"/>
      <c r="J239" s="106"/>
      <c r="K239" s="106"/>
      <c r="L239" s="106"/>
      <c r="M239" s="11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</row>
    <row r="240" spans="1:43" s="35" customFormat="1" ht="20.25" hidden="1" customHeight="1" outlineLevel="1" x14ac:dyDescent="0.35">
      <c r="A240" s="160"/>
      <c r="B240" s="77" t="s">
        <v>143</v>
      </c>
      <c r="C240" s="101"/>
      <c r="D240" s="268"/>
      <c r="E240" s="351"/>
      <c r="F240" s="80"/>
      <c r="G240" s="105"/>
      <c r="H240" s="80"/>
      <c r="I240" s="106"/>
      <c r="J240" s="106"/>
      <c r="K240" s="106"/>
      <c r="L240" s="106"/>
      <c r="M240" s="11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</row>
    <row r="241" spans="1:43" s="35" customFormat="1" ht="20.25" hidden="1" customHeight="1" outlineLevel="1" x14ac:dyDescent="0.35">
      <c r="A241" s="160"/>
      <c r="B241" s="82" t="s">
        <v>139</v>
      </c>
      <c r="C241" s="101"/>
      <c r="D241" s="268"/>
      <c r="E241" s="351"/>
      <c r="F241" s="80"/>
      <c r="G241" s="105"/>
      <c r="H241" s="80"/>
      <c r="I241" s="106"/>
      <c r="J241" s="106"/>
      <c r="K241" s="106"/>
      <c r="L241" s="106"/>
      <c r="M241" s="11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</row>
    <row r="242" spans="1:43" s="35" customFormat="1" ht="20.25" hidden="1" customHeight="1" outlineLevel="1" x14ac:dyDescent="0.35">
      <c r="A242" s="160"/>
      <c r="B242" s="82" t="s">
        <v>141</v>
      </c>
      <c r="C242" s="101"/>
      <c r="D242" s="268"/>
      <c r="E242" s="351"/>
      <c r="F242" s="80"/>
      <c r="G242" s="105"/>
      <c r="H242" s="80"/>
      <c r="I242" s="106"/>
      <c r="J242" s="106"/>
      <c r="K242" s="106"/>
      <c r="L242" s="106"/>
      <c r="M242" s="11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</row>
    <row r="243" spans="1:43" s="35" customFormat="1" ht="20.25" customHeight="1" collapsed="1" x14ac:dyDescent="0.35">
      <c r="A243" s="358"/>
      <c r="B243" s="70" t="s">
        <v>163</v>
      </c>
      <c r="C243" s="70"/>
      <c r="D243" s="346"/>
      <c r="E243" s="346"/>
      <c r="F243" s="119"/>
      <c r="G243" s="70"/>
      <c r="H243" s="70"/>
      <c r="I243" s="120"/>
      <c r="J243" s="120"/>
      <c r="K243" s="120"/>
      <c r="L243" s="120"/>
      <c r="M243" s="11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</row>
    <row r="244" spans="1:43" s="35" customFormat="1" ht="20.25" hidden="1" customHeight="1" outlineLevel="1" x14ac:dyDescent="0.35">
      <c r="A244" s="160"/>
      <c r="B244" s="77" t="s">
        <v>137</v>
      </c>
      <c r="C244" s="101"/>
      <c r="D244" s="268"/>
      <c r="E244" s="351"/>
      <c r="F244" s="80"/>
      <c r="G244" s="105"/>
      <c r="H244" s="80"/>
      <c r="I244" s="106"/>
      <c r="J244" s="106"/>
      <c r="K244" s="106"/>
      <c r="L244" s="106"/>
      <c r="M244" s="11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</row>
    <row r="245" spans="1:43" s="35" customFormat="1" ht="20.25" hidden="1" customHeight="1" outlineLevel="1" x14ac:dyDescent="0.35">
      <c r="A245" s="160"/>
      <c r="B245" s="82" t="s">
        <v>139</v>
      </c>
      <c r="C245" s="101"/>
      <c r="D245" s="268"/>
      <c r="E245" s="351"/>
      <c r="F245" s="80"/>
      <c r="G245" s="105"/>
      <c r="H245" s="80"/>
      <c r="I245" s="106"/>
      <c r="J245" s="106"/>
      <c r="K245" s="106"/>
      <c r="L245" s="106"/>
      <c r="M245" s="11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</row>
    <row r="246" spans="1:43" s="35" customFormat="1" ht="20.25" hidden="1" customHeight="1" outlineLevel="1" x14ac:dyDescent="0.35">
      <c r="A246" s="160"/>
      <c r="B246" s="82" t="s">
        <v>141</v>
      </c>
      <c r="C246" s="101"/>
      <c r="D246" s="268"/>
      <c r="E246" s="351"/>
      <c r="F246" s="80"/>
      <c r="G246" s="105"/>
      <c r="H246" s="80"/>
      <c r="I246" s="106"/>
      <c r="J246" s="106"/>
      <c r="K246" s="106"/>
      <c r="L246" s="106"/>
      <c r="M246" s="11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</row>
    <row r="247" spans="1:43" s="35" customFormat="1" ht="20.25" hidden="1" customHeight="1" outlineLevel="1" x14ac:dyDescent="0.35">
      <c r="A247" s="160"/>
      <c r="B247" s="77" t="s">
        <v>143</v>
      </c>
      <c r="C247" s="101"/>
      <c r="D247" s="268"/>
      <c r="E247" s="351"/>
      <c r="F247" s="80"/>
      <c r="G247" s="105"/>
      <c r="H247" s="80"/>
      <c r="I247" s="106"/>
      <c r="J247" s="106"/>
      <c r="K247" s="106"/>
      <c r="L247" s="106"/>
      <c r="M247" s="11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</row>
    <row r="248" spans="1:43" s="35" customFormat="1" ht="20.25" hidden="1" customHeight="1" outlineLevel="1" x14ac:dyDescent="0.35">
      <c r="A248" s="160"/>
      <c r="B248" s="82" t="s">
        <v>139</v>
      </c>
      <c r="C248" s="101"/>
      <c r="D248" s="268"/>
      <c r="E248" s="351"/>
      <c r="F248" s="80"/>
      <c r="G248" s="105"/>
      <c r="H248" s="80"/>
      <c r="I248" s="106"/>
      <c r="J248" s="106"/>
      <c r="K248" s="106"/>
      <c r="L248" s="106"/>
      <c r="M248" s="11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</row>
    <row r="249" spans="1:43" s="35" customFormat="1" ht="20.25" hidden="1" customHeight="1" outlineLevel="1" x14ac:dyDescent="0.35">
      <c r="A249" s="160"/>
      <c r="B249" s="82" t="s">
        <v>141</v>
      </c>
      <c r="C249" s="101"/>
      <c r="D249" s="268"/>
      <c r="E249" s="351"/>
      <c r="F249" s="80"/>
      <c r="G249" s="105"/>
      <c r="H249" s="80"/>
      <c r="I249" s="106"/>
      <c r="J249" s="106"/>
      <c r="K249" s="106"/>
      <c r="L249" s="106"/>
      <c r="M249" s="11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</row>
    <row r="250" spans="1:43" s="35" customFormat="1" ht="20.25" customHeight="1" collapsed="1" x14ac:dyDescent="0.35">
      <c r="A250" s="358"/>
      <c r="B250" s="70" t="s">
        <v>183</v>
      </c>
      <c r="C250" s="70"/>
      <c r="D250" s="346"/>
      <c r="E250" s="346"/>
      <c r="F250" s="119"/>
      <c r="G250" s="70"/>
      <c r="H250" s="70"/>
      <c r="I250" s="120"/>
      <c r="J250" s="120"/>
      <c r="K250" s="120"/>
      <c r="L250" s="120"/>
      <c r="M250" s="11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</row>
    <row r="251" spans="1:43" s="35" customFormat="1" ht="20.25" hidden="1" customHeight="1" outlineLevel="1" x14ac:dyDescent="0.35">
      <c r="A251" s="160"/>
      <c r="B251" s="77" t="s">
        <v>137</v>
      </c>
      <c r="C251" s="101"/>
      <c r="D251" s="268"/>
      <c r="E251" s="351"/>
      <c r="F251" s="80"/>
      <c r="G251" s="105"/>
      <c r="H251" s="80"/>
      <c r="I251" s="106"/>
      <c r="J251" s="106"/>
      <c r="K251" s="106"/>
      <c r="L251" s="106"/>
      <c r="M251" s="11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</row>
    <row r="252" spans="1:43" s="35" customFormat="1" ht="20.25" hidden="1" customHeight="1" outlineLevel="1" x14ac:dyDescent="0.35">
      <c r="A252" s="160"/>
      <c r="B252" s="82" t="s">
        <v>139</v>
      </c>
      <c r="C252" s="101"/>
      <c r="D252" s="268"/>
      <c r="E252" s="351"/>
      <c r="F252" s="80"/>
      <c r="G252" s="105"/>
      <c r="H252" s="80"/>
      <c r="I252" s="106"/>
      <c r="J252" s="106"/>
      <c r="K252" s="106"/>
      <c r="L252" s="106"/>
      <c r="M252" s="11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</row>
    <row r="253" spans="1:43" s="35" customFormat="1" ht="20.25" hidden="1" customHeight="1" outlineLevel="1" x14ac:dyDescent="0.35">
      <c r="A253" s="160"/>
      <c r="B253" s="82" t="s">
        <v>141</v>
      </c>
      <c r="C253" s="101"/>
      <c r="D253" s="268"/>
      <c r="E253" s="351"/>
      <c r="F253" s="80"/>
      <c r="G253" s="105"/>
      <c r="H253" s="80"/>
      <c r="I253" s="106"/>
      <c r="J253" s="106"/>
      <c r="K253" s="106"/>
      <c r="L253" s="106"/>
      <c r="M253" s="11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</row>
    <row r="254" spans="1:43" s="35" customFormat="1" ht="20.25" hidden="1" customHeight="1" outlineLevel="1" x14ac:dyDescent="0.35">
      <c r="A254" s="160"/>
      <c r="B254" s="77" t="s">
        <v>143</v>
      </c>
      <c r="C254" s="101"/>
      <c r="D254" s="268"/>
      <c r="E254" s="351"/>
      <c r="F254" s="80"/>
      <c r="G254" s="105"/>
      <c r="H254" s="80"/>
      <c r="I254" s="106"/>
      <c r="J254" s="106"/>
      <c r="K254" s="106"/>
      <c r="L254" s="106"/>
      <c r="M254" s="11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</row>
    <row r="255" spans="1:43" s="35" customFormat="1" ht="20.25" hidden="1" customHeight="1" outlineLevel="1" x14ac:dyDescent="0.35">
      <c r="A255" s="160"/>
      <c r="B255" s="82" t="s">
        <v>139</v>
      </c>
      <c r="C255" s="101"/>
      <c r="D255" s="268"/>
      <c r="E255" s="351"/>
      <c r="F255" s="80"/>
      <c r="G255" s="105"/>
      <c r="H255" s="80"/>
      <c r="I255" s="106"/>
      <c r="J255" s="106"/>
      <c r="K255" s="106"/>
      <c r="L255" s="106"/>
      <c r="M255" s="11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</row>
    <row r="256" spans="1:43" s="35" customFormat="1" ht="20.25" hidden="1" customHeight="1" outlineLevel="1" x14ac:dyDescent="0.35">
      <c r="A256" s="160"/>
      <c r="B256" s="82" t="s">
        <v>141</v>
      </c>
      <c r="C256" s="101"/>
      <c r="D256" s="268"/>
      <c r="E256" s="351"/>
      <c r="F256" s="80"/>
      <c r="G256" s="105"/>
      <c r="H256" s="80"/>
      <c r="I256" s="106"/>
      <c r="J256" s="106"/>
      <c r="K256" s="106"/>
      <c r="L256" s="106"/>
      <c r="M256" s="11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</row>
    <row r="257" spans="1:43" s="35" customFormat="1" ht="20.25" customHeight="1" collapsed="1" x14ac:dyDescent="0.35">
      <c r="A257" s="358"/>
      <c r="B257" s="70" t="s">
        <v>452</v>
      </c>
      <c r="C257" s="70"/>
      <c r="D257" s="346"/>
      <c r="E257" s="346"/>
      <c r="F257" s="119"/>
      <c r="G257" s="70"/>
      <c r="H257" s="70"/>
      <c r="I257" s="120"/>
      <c r="J257" s="120"/>
      <c r="K257" s="120"/>
      <c r="L257" s="120"/>
      <c r="M257" s="11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</row>
    <row r="258" spans="1:43" s="35" customFormat="1" ht="20.25" hidden="1" customHeight="1" outlineLevel="2" x14ac:dyDescent="0.35">
      <c r="A258" s="160"/>
      <c r="B258" s="77" t="s">
        <v>137</v>
      </c>
      <c r="C258" s="101"/>
      <c r="D258" s="268"/>
      <c r="E258" s="351"/>
      <c r="F258" s="80"/>
      <c r="G258" s="105"/>
      <c r="H258" s="80"/>
      <c r="I258" s="106"/>
      <c r="J258" s="106"/>
      <c r="K258" s="106"/>
      <c r="L258" s="106"/>
      <c r="M258" s="11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</row>
    <row r="259" spans="1:43" s="35" customFormat="1" ht="20.25" hidden="1" customHeight="1" outlineLevel="2" x14ac:dyDescent="0.35">
      <c r="A259" s="160"/>
      <c r="B259" s="82" t="s">
        <v>139</v>
      </c>
      <c r="C259" s="101"/>
      <c r="D259" s="268"/>
      <c r="E259" s="351"/>
      <c r="F259" s="80"/>
      <c r="G259" s="105"/>
      <c r="H259" s="80"/>
      <c r="I259" s="106"/>
      <c r="J259" s="106"/>
      <c r="K259" s="106"/>
      <c r="L259" s="106"/>
      <c r="M259" s="11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</row>
    <row r="260" spans="1:43" s="35" customFormat="1" ht="20.25" hidden="1" customHeight="1" outlineLevel="2" x14ac:dyDescent="0.35">
      <c r="A260" s="160"/>
      <c r="B260" s="82" t="s">
        <v>141</v>
      </c>
      <c r="C260" s="101"/>
      <c r="D260" s="268"/>
      <c r="E260" s="351"/>
      <c r="F260" s="80"/>
      <c r="G260" s="105"/>
      <c r="H260" s="80"/>
      <c r="I260" s="106"/>
      <c r="J260" s="106"/>
      <c r="K260" s="106"/>
      <c r="L260" s="106"/>
      <c r="M260" s="11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</row>
    <row r="261" spans="1:43" s="35" customFormat="1" ht="20.25" hidden="1" customHeight="1" outlineLevel="2" x14ac:dyDescent="0.35">
      <c r="A261" s="160"/>
      <c r="B261" s="77" t="s">
        <v>143</v>
      </c>
      <c r="C261" s="101"/>
      <c r="D261" s="268"/>
      <c r="E261" s="351"/>
      <c r="F261" s="80"/>
      <c r="G261" s="105"/>
      <c r="H261" s="80"/>
      <c r="I261" s="106"/>
      <c r="J261" s="106"/>
      <c r="K261" s="106"/>
      <c r="L261" s="106"/>
      <c r="M261" s="11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</row>
    <row r="262" spans="1:43" s="35" customFormat="1" ht="20.25" hidden="1" customHeight="1" outlineLevel="2" x14ac:dyDescent="0.35">
      <c r="A262" s="160"/>
      <c r="B262" s="82" t="s">
        <v>139</v>
      </c>
      <c r="C262" s="101"/>
      <c r="D262" s="268"/>
      <c r="E262" s="351"/>
      <c r="F262" s="80"/>
      <c r="G262" s="105"/>
      <c r="H262" s="80"/>
      <c r="I262" s="106"/>
      <c r="J262" s="106"/>
      <c r="K262" s="106"/>
      <c r="L262" s="106"/>
      <c r="M262" s="11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</row>
    <row r="263" spans="1:43" s="35" customFormat="1" ht="20.25" hidden="1" customHeight="1" outlineLevel="2" x14ac:dyDescent="0.35">
      <c r="A263" s="160"/>
      <c r="B263" s="82" t="s">
        <v>141</v>
      </c>
      <c r="C263" s="101"/>
      <c r="D263" s="268"/>
      <c r="E263" s="351"/>
      <c r="F263" s="80"/>
      <c r="G263" s="105"/>
      <c r="H263" s="80"/>
      <c r="I263" s="106"/>
      <c r="J263" s="106"/>
      <c r="K263" s="106"/>
      <c r="L263" s="106"/>
      <c r="M263" s="11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</row>
    <row r="264" spans="1:43" s="35" customFormat="1" ht="20.25" customHeight="1" collapsed="1" x14ac:dyDescent="0.35">
      <c r="A264" s="359"/>
      <c r="B264" s="62" t="s">
        <v>472</v>
      </c>
      <c r="C264" s="62"/>
      <c r="D264" s="345"/>
      <c r="E264" s="345"/>
      <c r="F264" s="121"/>
      <c r="G264" s="62"/>
      <c r="H264" s="62"/>
      <c r="I264" s="122"/>
      <c r="J264" s="122"/>
      <c r="K264" s="122"/>
      <c r="L264" s="122"/>
      <c r="M264" s="11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</row>
    <row r="265" spans="1:43" s="35" customFormat="1" ht="20.25" customHeight="1" x14ac:dyDescent="0.35">
      <c r="A265" s="358"/>
      <c r="B265" s="70" t="s">
        <v>135</v>
      </c>
      <c r="C265" s="70"/>
      <c r="D265" s="346"/>
      <c r="E265" s="346"/>
      <c r="F265" s="119"/>
      <c r="G265" s="70"/>
      <c r="H265" s="70"/>
      <c r="I265" s="120"/>
      <c r="J265" s="120"/>
      <c r="K265" s="120"/>
      <c r="L265" s="120"/>
      <c r="M265" s="11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</row>
    <row r="266" spans="1:43" s="35" customFormat="1" ht="20.25" hidden="1" customHeight="1" outlineLevel="1" x14ac:dyDescent="0.35">
      <c r="A266" s="160"/>
      <c r="B266" s="77" t="s">
        <v>137</v>
      </c>
      <c r="C266" s="101"/>
      <c r="D266" s="268"/>
      <c r="E266" s="351"/>
      <c r="F266" s="80"/>
      <c r="G266" s="105"/>
      <c r="H266" s="80"/>
      <c r="I266" s="106"/>
      <c r="J266" s="106"/>
      <c r="K266" s="106"/>
      <c r="L266" s="106"/>
      <c r="M266" s="11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</row>
    <row r="267" spans="1:43" s="35" customFormat="1" ht="20.25" hidden="1" customHeight="1" outlineLevel="1" x14ac:dyDescent="0.35">
      <c r="A267" s="160"/>
      <c r="B267" s="82" t="s">
        <v>139</v>
      </c>
      <c r="C267" s="101"/>
      <c r="D267" s="268"/>
      <c r="E267" s="351"/>
      <c r="F267" s="80"/>
      <c r="G267" s="105"/>
      <c r="H267" s="80"/>
      <c r="I267" s="106"/>
      <c r="J267" s="106"/>
      <c r="K267" s="106"/>
      <c r="L267" s="106"/>
      <c r="M267" s="11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</row>
    <row r="268" spans="1:43" s="35" customFormat="1" ht="20.25" hidden="1" customHeight="1" outlineLevel="1" x14ac:dyDescent="0.35">
      <c r="A268" s="160"/>
      <c r="B268" s="82" t="s">
        <v>141</v>
      </c>
      <c r="C268" s="101"/>
      <c r="D268" s="268"/>
      <c r="E268" s="351"/>
      <c r="F268" s="80"/>
      <c r="G268" s="105"/>
      <c r="H268" s="80"/>
      <c r="I268" s="106"/>
      <c r="J268" s="106"/>
      <c r="K268" s="106"/>
      <c r="L268" s="106"/>
      <c r="M268" s="11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</row>
    <row r="269" spans="1:43" s="35" customFormat="1" ht="20.25" hidden="1" customHeight="1" outlineLevel="1" x14ac:dyDescent="0.35">
      <c r="A269" s="160"/>
      <c r="B269" s="77" t="s">
        <v>143</v>
      </c>
      <c r="C269" s="101"/>
      <c r="D269" s="268"/>
      <c r="E269" s="351"/>
      <c r="F269" s="80"/>
      <c r="G269" s="105"/>
      <c r="H269" s="80"/>
      <c r="I269" s="106"/>
      <c r="J269" s="106"/>
      <c r="K269" s="106"/>
      <c r="L269" s="106"/>
      <c r="M269" s="11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</row>
    <row r="270" spans="1:43" s="35" customFormat="1" ht="20.25" hidden="1" customHeight="1" outlineLevel="1" x14ac:dyDescent="0.35">
      <c r="A270" s="160"/>
      <c r="B270" s="82" t="s">
        <v>139</v>
      </c>
      <c r="C270" s="101"/>
      <c r="D270" s="268"/>
      <c r="E270" s="351"/>
      <c r="F270" s="80"/>
      <c r="G270" s="105"/>
      <c r="H270" s="80"/>
      <c r="I270" s="106"/>
      <c r="J270" s="106"/>
      <c r="K270" s="106"/>
      <c r="L270" s="106"/>
      <c r="M270" s="11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</row>
    <row r="271" spans="1:43" s="35" customFormat="1" ht="20.25" hidden="1" customHeight="1" outlineLevel="1" x14ac:dyDescent="0.35">
      <c r="A271" s="160"/>
      <c r="B271" s="82" t="s">
        <v>141</v>
      </c>
      <c r="C271" s="101"/>
      <c r="D271" s="268"/>
      <c r="E271" s="351"/>
      <c r="F271" s="80"/>
      <c r="G271" s="105"/>
      <c r="H271" s="80"/>
      <c r="I271" s="106"/>
      <c r="J271" s="106"/>
      <c r="K271" s="106"/>
      <c r="L271" s="106"/>
      <c r="M271" s="11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</row>
    <row r="272" spans="1:43" s="35" customFormat="1" ht="20.25" customHeight="1" collapsed="1" x14ac:dyDescent="0.35">
      <c r="A272" s="358"/>
      <c r="B272" s="70" t="s">
        <v>163</v>
      </c>
      <c r="C272" s="70"/>
      <c r="D272" s="346"/>
      <c r="E272" s="346"/>
      <c r="F272" s="119"/>
      <c r="G272" s="70"/>
      <c r="H272" s="70"/>
      <c r="I272" s="120"/>
      <c r="J272" s="120"/>
      <c r="K272" s="120"/>
      <c r="L272" s="120"/>
      <c r="M272" s="11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</row>
    <row r="273" spans="1:43" s="35" customFormat="1" ht="20.25" hidden="1" customHeight="1" outlineLevel="1" x14ac:dyDescent="0.35">
      <c r="A273" s="160"/>
      <c r="B273" s="77" t="s">
        <v>137</v>
      </c>
      <c r="C273" s="101"/>
      <c r="D273" s="268"/>
      <c r="E273" s="351"/>
      <c r="F273" s="80"/>
      <c r="G273" s="105"/>
      <c r="H273" s="80"/>
      <c r="I273" s="106"/>
      <c r="J273" s="106"/>
      <c r="K273" s="106"/>
      <c r="L273" s="106"/>
      <c r="M273" s="11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</row>
    <row r="274" spans="1:43" s="35" customFormat="1" ht="19.5" hidden="1" customHeight="1" outlineLevel="1" x14ac:dyDescent="0.35">
      <c r="A274" s="160"/>
      <c r="B274" s="82" t="s">
        <v>139</v>
      </c>
      <c r="C274" s="101"/>
      <c r="D274" s="268"/>
      <c r="E274" s="351"/>
      <c r="F274" s="80"/>
      <c r="G274" s="105"/>
      <c r="H274" s="80"/>
      <c r="I274" s="106"/>
      <c r="J274" s="106"/>
      <c r="K274" s="106"/>
      <c r="L274" s="106"/>
      <c r="M274" s="11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</row>
    <row r="275" spans="1:43" s="35" customFormat="1" ht="19.5" hidden="1" customHeight="1" outlineLevel="1" x14ac:dyDescent="0.35">
      <c r="A275" s="160"/>
      <c r="B275" s="82" t="s">
        <v>141</v>
      </c>
      <c r="C275" s="101"/>
      <c r="D275" s="268"/>
      <c r="E275" s="351"/>
      <c r="F275" s="80"/>
      <c r="G275" s="105"/>
      <c r="H275" s="80"/>
      <c r="I275" s="106"/>
      <c r="J275" s="106"/>
      <c r="K275" s="106"/>
      <c r="L275" s="106"/>
      <c r="M275" s="11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</row>
    <row r="276" spans="1:43" s="35" customFormat="1" ht="19.5" hidden="1" customHeight="1" outlineLevel="1" x14ac:dyDescent="0.35">
      <c r="A276" s="160"/>
      <c r="B276" s="77" t="s">
        <v>143</v>
      </c>
      <c r="C276" s="101"/>
      <c r="D276" s="268"/>
      <c r="E276" s="351"/>
      <c r="F276" s="80"/>
      <c r="G276" s="105"/>
      <c r="H276" s="80"/>
      <c r="I276" s="106"/>
      <c r="J276" s="106"/>
      <c r="K276" s="106"/>
      <c r="L276" s="106"/>
      <c r="M276" s="11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</row>
    <row r="277" spans="1:43" s="35" customFormat="1" ht="19.5" hidden="1" customHeight="1" outlineLevel="1" x14ac:dyDescent="0.35">
      <c r="A277" s="160"/>
      <c r="B277" s="82" t="s">
        <v>139</v>
      </c>
      <c r="C277" s="101"/>
      <c r="D277" s="268"/>
      <c r="E277" s="351"/>
      <c r="F277" s="80"/>
      <c r="G277" s="105"/>
      <c r="H277" s="80"/>
      <c r="I277" s="106"/>
      <c r="J277" s="106"/>
      <c r="K277" s="106"/>
      <c r="L277" s="106"/>
      <c r="M277" s="11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</row>
    <row r="278" spans="1:43" s="35" customFormat="1" ht="19.5" hidden="1" customHeight="1" outlineLevel="1" x14ac:dyDescent="0.35">
      <c r="A278" s="160"/>
      <c r="B278" s="82" t="s">
        <v>141</v>
      </c>
      <c r="C278" s="101"/>
      <c r="D278" s="268"/>
      <c r="E278" s="351"/>
      <c r="F278" s="80"/>
      <c r="G278" s="105"/>
      <c r="H278" s="80"/>
      <c r="I278" s="106"/>
      <c r="J278" s="106"/>
      <c r="K278" s="106"/>
      <c r="L278" s="106"/>
      <c r="M278" s="11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</row>
    <row r="279" spans="1:43" ht="19.5" customHeight="1" collapsed="1" x14ac:dyDescent="0.35">
      <c r="A279" s="358"/>
      <c r="B279" s="70" t="s">
        <v>183</v>
      </c>
      <c r="C279" s="70"/>
      <c r="D279" s="346"/>
      <c r="E279" s="346"/>
      <c r="F279" s="119"/>
      <c r="G279" s="70"/>
      <c r="H279" s="70"/>
      <c r="I279" s="120"/>
      <c r="J279" s="120"/>
      <c r="K279" s="120"/>
      <c r="L279" s="120"/>
      <c r="M279" s="112"/>
    </row>
    <row r="280" spans="1:43" ht="19.5" hidden="1" customHeight="1" outlineLevel="1" x14ac:dyDescent="0.35">
      <c r="A280" s="160"/>
      <c r="B280" s="77" t="s">
        <v>137</v>
      </c>
      <c r="C280" s="101"/>
      <c r="D280" s="268"/>
      <c r="E280" s="351"/>
      <c r="F280" s="80"/>
      <c r="G280" s="105"/>
      <c r="H280" s="80"/>
      <c r="I280" s="106"/>
      <c r="J280" s="106"/>
      <c r="K280" s="106"/>
      <c r="L280" s="106"/>
      <c r="M280" s="112"/>
    </row>
    <row r="281" spans="1:43" ht="19.5" hidden="1" customHeight="1" outlineLevel="1" x14ac:dyDescent="0.35">
      <c r="A281" s="160"/>
      <c r="B281" s="82" t="s">
        <v>139</v>
      </c>
      <c r="C281" s="101"/>
      <c r="D281" s="268"/>
      <c r="E281" s="351"/>
      <c r="F281" s="80"/>
      <c r="G281" s="105"/>
      <c r="H281" s="80"/>
      <c r="I281" s="106"/>
      <c r="J281" s="106"/>
      <c r="K281" s="106"/>
      <c r="L281" s="106"/>
      <c r="M281" s="112"/>
    </row>
    <row r="282" spans="1:43" ht="19.5" hidden="1" customHeight="1" outlineLevel="1" x14ac:dyDescent="0.35">
      <c r="A282" s="160"/>
      <c r="B282" s="82" t="s">
        <v>141</v>
      </c>
      <c r="C282" s="101"/>
      <c r="D282" s="268"/>
      <c r="E282" s="351"/>
      <c r="F282" s="80"/>
      <c r="G282" s="105"/>
      <c r="H282" s="80"/>
      <c r="I282" s="106"/>
      <c r="J282" s="106"/>
      <c r="K282" s="106"/>
      <c r="L282" s="106"/>
      <c r="M282" s="112"/>
    </row>
    <row r="283" spans="1:43" ht="19.5" hidden="1" customHeight="1" outlineLevel="1" x14ac:dyDescent="0.35">
      <c r="A283" s="160"/>
      <c r="B283" s="77" t="s">
        <v>143</v>
      </c>
      <c r="C283" s="101"/>
      <c r="D283" s="268"/>
      <c r="E283" s="351"/>
      <c r="F283" s="80"/>
      <c r="G283" s="105"/>
      <c r="H283" s="80"/>
      <c r="I283" s="106"/>
      <c r="J283" s="106"/>
      <c r="K283" s="106"/>
      <c r="L283" s="106"/>
      <c r="M283" s="112"/>
    </row>
    <row r="284" spans="1:43" ht="19.5" hidden="1" customHeight="1" outlineLevel="1" x14ac:dyDescent="0.35">
      <c r="A284" s="160"/>
      <c r="B284" s="82" t="s">
        <v>139</v>
      </c>
      <c r="C284" s="101"/>
      <c r="D284" s="268"/>
      <c r="E284" s="351"/>
      <c r="F284" s="80"/>
      <c r="G284" s="105"/>
      <c r="H284" s="80"/>
      <c r="I284" s="106"/>
      <c r="J284" s="106"/>
      <c r="K284" s="106"/>
      <c r="L284" s="106"/>
      <c r="M284" s="112"/>
    </row>
    <row r="285" spans="1:43" ht="15" hidden="1" customHeight="1" outlineLevel="1" x14ac:dyDescent="0.35">
      <c r="A285" s="160"/>
      <c r="B285" s="82" t="s">
        <v>141</v>
      </c>
      <c r="C285" s="101"/>
      <c r="D285" s="268"/>
      <c r="E285" s="351"/>
      <c r="F285" s="80"/>
      <c r="G285" s="105"/>
      <c r="H285" s="80"/>
      <c r="I285" s="106"/>
      <c r="J285" s="106"/>
      <c r="K285" s="106"/>
      <c r="L285" s="106"/>
      <c r="M285" s="112"/>
    </row>
    <row r="286" spans="1:43" s="60" customFormat="1" collapsed="1" x14ac:dyDescent="0.25">
      <c r="A286" s="240" t="s">
        <v>549</v>
      </c>
      <c r="B286" s="55" t="s">
        <v>551</v>
      </c>
      <c r="C286" s="55"/>
      <c r="D286" s="344"/>
      <c r="E286" s="344"/>
      <c r="F286" s="57"/>
      <c r="G286" s="56"/>
      <c r="H286" s="56"/>
      <c r="I286" s="58"/>
      <c r="J286" s="58"/>
      <c r="K286" s="58"/>
      <c r="L286" s="58"/>
      <c r="M286" s="59"/>
      <c r="N286" s="59"/>
      <c r="O286" s="59"/>
      <c r="P286" s="59"/>
      <c r="Q286" s="59"/>
      <c r="R286" s="59"/>
      <c r="S286" s="59"/>
      <c r="T286" s="59"/>
      <c r="U286" s="59"/>
      <c r="V286" s="59"/>
    </row>
    <row r="287" spans="1:43" s="68" customFormat="1" x14ac:dyDescent="0.25">
      <c r="A287" s="354" t="s">
        <v>552</v>
      </c>
      <c r="B287" s="62" t="s">
        <v>133</v>
      </c>
      <c r="C287" s="63"/>
      <c r="D287" s="345"/>
      <c r="E287" s="350"/>
      <c r="F287" s="64"/>
      <c r="G287" s="65"/>
      <c r="H287" s="64"/>
      <c r="I287" s="66"/>
      <c r="J287" s="66"/>
      <c r="K287" s="66"/>
      <c r="L287" s="66"/>
      <c r="M287" s="67"/>
      <c r="N287" s="67"/>
      <c r="O287" s="67"/>
      <c r="P287" s="67"/>
      <c r="Q287" s="67"/>
      <c r="R287" s="67"/>
      <c r="S287" s="67"/>
      <c r="T287" s="67"/>
      <c r="U287" s="67"/>
      <c r="V287" s="67"/>
    </row>
    <row r="288" spans="1:43" s="75" customFormat="1" x14ac:dyDescent="0.25">
      <c r="A288" s="355" t="s">
        <v>553</v>
      </c>
      <c r="B288" s="70" t="s">
        <v>135</v>
      </c>
      <c r="C288" s="107"/>
      <c r="D288" s="346"/>
      <c r="E288" s="352"/>
      <c r="F288" s="72"/>
      <c r="G288" s="108"/>
      <c r="H288" s="72"/>
      <c r="I288" s="109"/>
      <c r="J288" s="109"/>
      <c r="K288" s="109"/>
      <c r="L288" s="109"/>
      <c r="M288" s="74"/>
      <c r="N288" s="74"/>
      <c r="O288" s="74"/>
      <c r="P288" s="74"/>
      <c r="Q288" s="74"/>
      <c r="R288" s="74"/>
      <c r="S288" s="74"/>
      <c r="T288" s="74"/>
      <c r="U288" s="74"/>
      <c r="V288" s="74"/>
    </row>
    <row r="289" spans="1:43" hidden="1" outlineLevel="1" x14ac:dyDescent="0.25">
      <c r="A289" s="160" t="s">
        <v>554</v>
      </c>
      <c r="B289" s="77" t="s">
        <v>137</v>
      </c>
      <c r="C289" s="101"/>
      <c r="D289" s="268"/>
      <c r="E289" s="351"/>
      <c r="F289" s="80"/>
      <c r="G289" s="105"/>
      <c r="H289" s="80"/>
      <c r="I289" s="106"/>
      <c r="J289" s="106"/>
      <c r="K289" s="106"/>
      <c r="L289" s="106"/>
    </row>
    <row r="290" spans="1:43" hidden="1" outlineLevel="1" x14ac:dyDescent="0.25">
      <c r="A290" s="160" t="s">
        <v>555</v>
      </c>
      <c r="B290" s="82" t="s">
        <v>139</v>
      </c>
      <c r="C290" s="101"/>
      <c r="D290" s="268"/>
      <c r="E290" s="351"/>
      <c r="F290" s="80"/>
      <c r="G290" s="105"/>
      <c r="H290" s="80"/>
      <c r="I290" s="106"/>
      <c r="J290" s="106"/>
      <c r="K290" s="106"/>
      <c r="L290" s="106"/>
    </row>
    <row r="291" spans="1:43" ht="18" hidden="1" customHeight="1" outlineLevel="1" x14ac:dyDescent="0.25">
      <c r="A291" s="160" t="s">
        <v>556</v>
      </c>
      <c r="B291" s="82" t="s">
        <v>557</v>
      </c>
      <c r="C291" s="101"/>
      <c r="D291" s="268"/>
      <c r="E291" s="351"/>
      <c r="F291" s="80"/>
      <c r="G291" s="105"/>
      <c r="H291" s="80"/>
      <c r="I291" s="106"/>
      <c r="J291" s="106"/>
      <c r="K291" s="106"/>
      <c r="L291" s="106"/>
    </row>
    <row r="292" spans="1:43" hidden="1" outlineLevel="1" x14ac:dyDescent="0.25">
      <c r="A292" s="160" t="s">
        <v>558</v>
      </c>
      <c r="B292" s="82" t="s">
        <v>559</v>
      </c>
      <c r="C292" s="101"/>
      <c r="D292" s="268"/>
      <c r="E292" s="351"/>
      <c r="F292" s="80"/>
      <c r="G292" s="105"/>
      <c r="H292" s="80"/>
      <c r="I292" s="106"/>
      <c r="J292" s="106"/>
      <c r="K292" s="106"/>
      <c r="L292" s="106"/>
    </row>
    <row r="293" spans="1:43" hidden="1" outlineLevel="1" x14ac:dyDescent="0.25">
      <c r="A293" s="160" t="s">
        <v>560</v>
      </c>
      <c r="B293" s="82" t="s">
        <v>141</v>
      </c>
      <c r="C293" s="101"/>
      <c r="D293" s="268"/>
      <c r="E293" s="351"/>
      <c r="F293" s="80"/>
      <c r="G293" s="105"/>
      <c r="H293" s="80"/>
      <c r="I293" s="106"/>
      <c r="J293" s="106"/>
      <c r="K293" s="106"/>
      <c r="L293" s="106"/>
    </row>
    <row r="294" spans="1:43" hidden="1" outlineLevel="1" x14ac:dyDescent="0.25">
      <c r="A294" s="160" t="s">
        <v>561</v>
      </c>
      <c r="B294" s="82" t="s">
        <v>562</v>
      </c>
      <c r="C294" s="101"/>
      <c r="D294" s="268"/>
      <c r="E294" s="351"/>
      <c r="F294" s="80"/>
      <c r="G294" s="105"/>
      <c r="H294" s="80"/>
      <c r="I294" s="106"/>
      <c r="J294" s="106"/>
      <c r="K294" s="106"/>
      <c r="L294" s="106"/>
    </row>
    <row r="295" spans="1:43" s="35" customFormat="1" hidden="1" outlineLevel="1" x14ac:dyDescent="0.25">
      <c r="A295" s="160" t="s">
        <v>563</v>
      </c>
      <c r="B295" s="82" t="s">
        <v>564</v>
      </c>
      <c r="C295" s="101"/>
      <c r="D295" s="268"/>
      <c r="E295" s="351"/>
      <c r="F295" s="80"/>
      <c r="G295" s="105"/>
      <c r="H295" s="80"/>
      <c r="I295" s="106"/>
      <c r="J295" s="106"/>
      <c r="K295" s="106"/>
      <c r="L295" s="106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</row>
    <row r="296" spans="1:43" s="35" customFormat="1" hidden="1" outlineLevel="1" x14ac:dyDescent="0.25">
      <c r="A296" s="160" t="s">
        <v>565</v>
      </c>
      <c r="B296" s="77" t="s">
        <v>143</v>
      </c>
      <c r="C296" s="101"/>
      <c r="D296" s="268"/>
      <c r="E296" s="351"/>
      <c r="F296" s="80"/>
      <c r="G296" s="105"/>
      <c r="H296" s="80"/>
      <c r="I296" s="106"/>
      <c r="J296" s="106"/>
      <c r="K296" s="106"/>
      <c r="L296" s="106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</row>
    <row r="297" spans="1:43" s="35" customFormat="1" hidden="1" outlineLevel="1" x14ac:dyDescent="0.25">
      <c r="A297" s="160" t="s">
        <v>566</v>
      </c>
      <c r="B297" s="82" t="s">
        <v>139</v>
      </c>
      <c r="C297" s="101"/>
      <c r="D297" s="268"/>
      <c r="E297" s="351"/>
      <c r="F297" s="80"/>
      <c r="G297" s="105"/>
      <c r="H297" s="80"/>
      <c r="I297" s="106"/>
      <c r="J297" s="106"/>
      <c r="K297" s="106"/>
      <c r="L297" s="106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</row>
    <row r="298" spans="1:43" s="35" customFormat="1" hidden="1" outlineLevel="1" x14ac:dyDescent="0.25">
      <c r="A298" s="160" t="s">
        <v>567</v>
      </c>
      <c r="B298" s="82" t="s">
        <v>557</v>
      </c>
      <c r="C298" s="101"/>
      <c r="D298" s="268"/>
      <c r="E298" s="351"/>
      <c r="F298" s="80"/>
      <c r="G298" s="105"/>
      <c r="H298" s="80"/>
      <c r="I298" s="106"/>
      <c r="J298" s="106"/>
      <c r="K298" s="106"/>
      <c r="L298" s="106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</row>
    <row r="299" spans="1:43" s="35" customFormat="1" hidden="1" outlineLevel="1" x14ac:dyDescent="0.25">
      <c r="A299" s="160" t="s">
        <v>568</v>
      </c>
      <c r="B299" s="82" t="s">
        <v>559</v>
      </c>
      <c r="C299" s="101"/>
      <c r="D299" s="268"/>
      <c r="E299" s="351"/>
      <c r="F299" s="80"/>
      <c r="G299" s="105"/>
      <c r="H299" s="80"/>
      <c r="I299" s="106"/>
      <c r="J299" s="106"/>
      <c r="K299" s="106"/>
      <c r="L299" s="106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</row>
    <row r="300" spans="1:43" s="35" customFormat="1" hidden="1" outlineLevel="1" x14ac:dyDescent="0.25">
      <c r="A300" s="160" t="s">
        <v>569</v>
      </c>
      <c r="B300" s="82" t="s">
        <v>141</v>
      </c>
      <c r="C300" s="101"/>
      <c r="D300" s="268"/>
      <c r="E300" s="351"/>
      <c r="F300" s="80"/>
      <c r="G300" s="105"/>
      <c r="H300" s="80"/>
      <c r="I300" s="106"/>
      <c r="J300" s="106"/>
      <c r="K300" s="106"/>
      <c r="L300" s="106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</row>
    <row r="301" spans="1:43" s="35" customFormat="1" hidden="1" outlineLevel="1" x14ac:dyDescent="0.25">
      <c r="A301" s="160" t="s">
        <v>570</v>
      </c>
      <c r="B301" s="82" t="s">
        <v>562</v>
      </c>
      <c r="C301" s="101"/>
      <c r="D301" s="268"/>
      <c r="E301" s="351"/>
      <c r="F301" s="80"/>
      <c r="G301" s="105"/>
      <c r="H301" s="80"/>
      <c r="I301" s="106"/>
      <c r="J301" s="106"/>
      <c r="K301" s="106"/>
      <c r="L301" s="106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</row>
    <row r="302" spans="1:43" s="35" customFormat="1" hidden="1" outlineLevel="1" x14ac:dyDescent="0.25">
      <c r="A302" s="160" t="s">
        <v>571</v>
      </c>
      <c r="B302" s="82" t="s">
        <v>564</v>
      </c>
      <c r="C302" s="101"/>
      <c r="D302" s="268"/>
      <c r="E302" s="351"/>
      <c r="F302" s="80"/>
      <c r="G302" s="105"/>
      <c r="H302" s="80"/>
      <c r="I302" s="106"/>
      <c r="J302" s="106"/>
      <c r="K302" s="106"/>
      <c r="L302" s="106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</row>
    <row r="303" spans="1:43" s="35" customFormat="1" hidden="1" outlineLevel="1" x14ac:dyDescent="0.25">
      <c r="A303" s="160" t="s">
        <v>572</v>
      </c>
      <c r="B303" s="77" t="s">
        <v>147</v>
      </c>
      <c r="C303" s="101"/>
      <c r="D303" s="268"/>
      <c r="E303" s="351"/>
      <c r="F303" s="80"/>
      <c r="G303" s="105"/>
      <c r="H303" s="80"/>
      <c r="I303" s="106"/>
      <c r="J303" s="106"/>
      <c r="K303" s="106"/>
      <c r="L303" s="106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</row>
    <row r="304" spans="1:43" s="35" customFormat="1" hidden="1" outlineLevel="1" x14ac:dyDescent="0.25">
      <c r="A304" s="160" t="s">
        <v>573</v>
      </c>
      <c r="B304" s="82" t="s">
        <v>139</v>
      </c>
      <c r="C304" s="101"/>
      <c r="D304" s="268"/>
      <c r="E304" s="351"/>
      <c r="F304" s="80"/>
      <c r="G304" s="105"/>
      <c r="H304" s="80"/>
      <c r="I304" s="106"/>
      <c r="J304" s="106"/>
      <c r="K304" s="106"/>
      <c r="L304" s="106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</row>
    <row r="305" spans="1:43" s="35" customFormat="1" hidden="1" outlineLevel="1" x14ac:dyDescent="0.25">
      <c r="A305" s="160" t="s">
        <v>574</v>
      </c>
      <c r="B305" s="82" t="s">
        <v>557</v>
      </c>
      <c r="C305" s="101"/>
      <c r="D305" s="268"/>
      <c r="E305" s="351"/>
      <c r="F305" s="80"/>
      <c r="G305" s="105"/>
      <c r="H305" s="80"/>
      <c r="I305" s="106"/>
      <c r="J305" s="106"/>
      <c r="K305" s="106"/>
      <c r="L305" s="106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</row>
    <row r="306" spans="1:43" s="35" customFormat="1" hidden="1" outlineLevel="1" x14ac:dyDescent="0.25">
      <c r="A306" s="160" t="s">
        <v>575</v>
      </c>
      <c r="B306" s="82" t="s">
        <v>559</v>
      </c>
      <c r="C306" s="101"/>
      <c r="D306" s="268"/>
      <c r="E306" s="351"/>
      <c r="F306" s="80"/>
      <c r="G306" s="105"/>
      <c r="H306" s="80"/>
      <c r="I306" s="106"/>
      <c r="J306" s="106"/>
      <c r="K306" s="106"/>
      <c r="L306" s="106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</row>
    <row r="307" spans="1:43" s="35" customFormat="1" hidden="1" outlineLevel="1" x14ac:dyDescent="0.25">
      <c r="A307" s="160" t="s">
        <v>576</v>
      </c>
      <c r="B307" s="82" t="s">
        <v>141</v>
      </c>
      <c r="C307" s="101"/>
      <c r="D307" s="268"/>
      <c r="E307" s="351"/>
      <c r="F307" s="80"/>
      <c r="G307" s="105"/>
      <c r="H307" s="80"/>
      <c r="I307" s="106"/>
      <c r="J307" s="106"/>
      <c r="K307" s="106"/>
      <c r="L307" s="106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</row>
    <row r="308" spans="1:43" s="35" customFormat="1" hidden="1" outlineLevel="1" x14ac:dyDescent="0.25">
      <c r="A308" s="160" t="s">
        <v>577</v>
      </c>
      <c r="B308" s="82" t="s">
        <v>562</v>
      </c>
      <c r="C308" s="101"/>
      <c r="D308" s="268"/>
      <c r="E308" s="351"/>
      <c r="F308" s="80"/>
      <c r="G308" s="105"/>
      <c r="H308" s="80"/>
      <c r="I308" s="106"/>
      <c r="J308" s="106"/>
      <c r="K308" s="106"/>
      <c r="L308" s="106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</row>
    <row r="309" spans="1:43" s="35" customFormat="1" hidden="1" outlineLevel="1" x14ac:dyDescent="0.25">
      <c r="A309" s="160" t="s">
        <v>578</v>
      </c>
      <c r="B309" s="82" t="s">
        <v>564</v>
      </c>
      <c r="C309" s="101"/>
      <c r="D309" s="268"/>
      <c r="E309" s="351"/>
      <c r="F309" s="80"/>
      <c r="G309" s="105"/>
      <c r="H309" s="80"/>
      <c r="I309" s="106"/>
      <c r="J309" s="106"/>
      <c r="K309" s="106"/>
      <c r="L309" s="106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</row>
    <row r="310" spans="1:43" s="35" customFormat="1" hidden="1" outlineLevel="1" x14ac:dyDescent="0.25">
      <c r="A310" s="160" t="s">
        <v>579</v>
      </c>
      <c r="B310" s="77" t="s">
        <v>151</v>
      </c>
      <c r="C310" s="101"/>
      <c r="D310" s="268"/>
      <c r="E310" s="351"/>
      <c r="F310" s="80"/>
      <c r="G310" s="105"/>
      <c r="H310" s="80"/>
      <c r="I310" s="106"/>
      <c r="J310" s="106"/>
      <c r="K310" s="106"/>
      <c r="L310" s="106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</row>
    <row r="311" spans="1:43" s="35" customFormat="1" hidden="1" outlineLevel="1" x14ac:dyDescent="0.25">
      <c r="A311" s="160" t="s">
        <v>580</v>
      </c>
      <c r="B311" s="82" t="s">
        <v>139</v>
      </c>
      <c r="C311" s="101"/>
      <c r="D311" s="268"/>
      <c r="E311" s="351"/>
      <c r="F311" s="80"/>
      <c r="G311" s="105"/>
      <c r="H311" s="80"/>
      <c r="I311" s="106"/>
      <c r="J311" s="106"/>
      <c r="K311" s="106"/>
      <c r="L311" s="106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</row>
    <row r="312" spans="1:43" s="35" customFormat="1" hidden="1" outlineLevel="1" x14ac:dyDescent="0.25">
      <c r="A312" s="160" t="s">
        <v>581</v>
      </c>
      <c r="B312" s="82" t="s">
        <v>557</v>
      </c>
      <c r="C312" s="101"/>
      <c r="D312" s="268"/>
      <c r="E312" s="351"/>
      <c r="F312" s="80"/>
      <c r="G312" s="105"/>
      <c r="H312" s="80"/>
      <c r="I312" s="106"/>
      <c r="J312" s="106"/>
      <c r="K312" s="106"/>
      <c r="L312" s="106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</row>
    <row r="313" spans="1:43" s="35" customFormat="1" hidden="1" outlineLevel="1" x14ac:dyDescent="0.25">
      <c r="A313" s="160" t="s">
        <v>582</v>
      </c>
      <c r="B313" s="82" t="s">
        <v>559</v>
      </c>
      <c r="C313" s="101"/>
      <c r="D313" s="268"/>
      <c r="E313" s="351"/>
      <c r="F313" s="80"/>
      <c r="G313" s="105"/>
      <c r="H313" s="80"/>
      <c r="I313" s="106"/>
      <c r="J313" s="106"/>
      <c r="K313" s="106"/>
      <c r="L313" s="106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</row>
    <row r="314" spans="1:43" s="35" customFormat="1" hidden="1" outlineLevel="1" x14ac:dyDescent="0.25">
      <c r="A314" s="160" t="s">
        <v>583</v>
      </c>
      <c r="B314" s="82" t="s">
        <v>141</v>
      </c>
      <c r="C314" s="101"/>
      <c r="D314" s="268"/>
      <c r="E314" s="351"/>
      <c r="F314" s="80"/>
      <c r="G314" s="105"/>
      <c r="H314" s="80"/>
      <c r="I314" s="106"/>
      <c r="J314" s="106"/>
      <c r="K314" s="106"/>
      <c r="L314" s="106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</row>
    <row r="315" spans="1:43" s="35" customFormat="1" hidden="1" outlineLevel="1" x14ac:dyDescent="0.25">
      <c r="A315" s="160" t="s">
        <v>584</v>
      </c>
      <c r="B315" s="82" t="s">
        <v>562</v>
      </c>
      <c r="C315" s="101"/>
      <c r="D315" s="268"/>
      <c r="E315" s="351"/>
      <c r="F315" s="80"/>
      <c r="G315" s="105"/>
      <c r="H315" s="80"/>
      <c r="I315" s="106"/>
      <c r="J315" s="106"/>
      <c r="K315" s="106"/>
      <c r="L315" s="106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</row>
    <row r="316" spans="1:43" s="35" customFormat="1" hidden="1" outlineLevel="1" x14ac:dyDescent="0.25">
      <c r="A316" s="160" t="s">
        <v>585</v>
      </c>
      <c r="B316" s="82" t="s">
        <v>564</v>
      </c>
      <c r="C316" s="101"/>
      <c r="D316" s="268"/>
      <c r="E316" s="351"/>
      <c r="F316" s="80"/>
      <c r="G316" s="105"/>
      <c r="H316" s="80"/>
      <c r="I316" s="106"/>
      <c r="J316" s="106"/>
      <c r="K316" s="106"/>
      <c r="L316" s="106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</row>
    <row r="317" spans="1:43" s="35" customFormat="1" hidden="1" outlineLevel="1" x14ac:dyDescent="0.25">
      <c r="A317" s="160" t="s">
        <v>586</v>
      </c>
      <c r="B317" s="77" t="s">
        <v>155</v>
      </c>
      <c r="C317" s="101"/>
      <c r="D317" s="268"/>
      <c r="E317" s="351"/>
      <c r="F317" s="80"/>
      <c r="G317" s="105"/>
      <c r="H317" s="80"/>
      <c r="I317" s="106"/>
      <c r="J317" s="106"/>
      <c r="K317" s="106"/>
      <c r="L317" s="106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</row>
    <row r="318" spans="1:43" s="35" customFormat="1" hidden="1" outlineLevel="1" x14ac:dyDescent="0.25">
      <c r="A318" s="160" t="s">
        <v>587</v>
      </c>
      <c r="B318" s="82" t="s">
        <v>139</v>
      </c>
      <c r="C318" s="101"/>
      <c r="D318" s="268"/>
      <c r="E318" s="351"/>
      <c r="F318" s="80"/>
      <c r="G318" s="105"/>
      <c r="H318" s="80"/>
      <c r="I318" s="106"/>
      <c r="J318" s="106"/>
      <c r="K318" s="106"/>
      <c r="L318" s="106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</row>
    <row r="319" spans="1:43" s="35" customFormat="1" hidden="1" outlineLevel="1" x14ac:dyDescent="0.25">
      <c r="A319" s="160" t="s">
        <v>588</v>
      </c>
      <c r="B319" s="82" t="s">
        <v>557</v>
      </c>
      <c r="C319" s="101"/>
      <c r="D319" s="268"/>
      <c r="E319" s="351"/>
      <c r="F319" s="80"/>
      <c r="G319" s="105"/>
      <c r="H319" s="80"/>
      <c r="I319" s="106"/>
      <c r="J319" s="106"/>
      <c r="K319" s="106"/>
      <c r="L319" s="106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</row>
    <row r="320" spans="1:43" s="35" customFormat="1" hidden="1" outlineLevel="1" x14ac:dyDescent="0.25">
      <c r="A320" s="160" t="s">
        <v>589</v>
      </c>
      <c r="B320" s="82" t="s">
        <v>559</v>
      </c>
      <c r="C320" s="101"/>
      <c r="D320" s="268"/>
      <c r="E320" s="351"/>
      <c r="F320" s="80"/>
      <c r="G320" s="105"/>
      <c r="H320" s="80"/>
      <c r="I320" s="106"/>
      <c r="J320" s="106"/>
      <c r="K320" s="106"/>
      <c r="L320" s="106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</row>
    <row r="321" spans="1:43" s="35" customFormat="1" hidden="1" outlineLevel="1" x14ac:dyDescent="0.25">
      <c r="A321" s="160" t="s">
        <v>590</v>
      </c>
      <c r="B321" s="82" t="s">
        <v>141</v>
      </c>
      <c r="C321" s="101"/>
      <c r="D321" s="268"/>
      <c r="E321" s="351"/>
      <c r="F321" s="80"/>
      <c r="G321" s="105"/>
      <c r="H321" s="80"/>
      <c r="I321" s="106"/>
      <c r="J321" s="106"/>
      <c r="K321" s="106"/>
      <c r="L321" s="106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</row>
    <row r="322" spans="1:43" s="35" customFormat="1" hidden="1" outlineLevel="1" x14ac:dyDescent="0.25">
      <c r="A322" s="160" t="s">
        <v>591</v>
      </c>
      <c r="B322" s="82" t="s">
        <v>562</v>
      </c>
      <c r="C322" s="101"/>
      <c r="D322" s="268"/>
      <c r="E322" s="351"/>
      <c r="F322" s="80"/>
      <c r="G322" s="105"/>
      <c r="H322" s="80"/>
      <c r="I322" s="106"/>
      <c r="J322" s="106"/>
      <c r="K322" s="106"/>
      <c r="L322" s="106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</row>
    <row r="323" spans="1:43" s="35" customFormat="1" hidden="1" outlineLevel="1" x14ac:dyDescent="0.25">
      <c r="A323" s="160" t="s">
        <v>592</v>
      </c>
      <c r="B323" s="82" t="s">
        <v>564</v>
      </c>
      <c r="C323" s="101"/>
      <c r="D323" s="268"/>
      <c r="E323" s="351"/>
      <c r="F323" s="80"/>
      <c r="G323" s="105"/>
      <c r="H323" s="80"/>
      <c r="I323" s="106"/>
      <c r="J323" s="106"/>
      <c r="K323" s="106"/>
      <c r="L323" s="106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</row>
    <row r="324" spans="1:43" s="35" customFormat="1" hidden="1" outlineLevel="1" x14ac:dyDescent="0.25">
      <c r="A324" s="160" t="s">
        <v>593</v>
      </c>
      <c r="B324" s="77" t="s">
        <v>159</v>
      </c>
      <c r="C324" s="101"/>
      <c r="D324" s="268"/>
      <c r="E324" s="351"/>
      <c r="F324" s="80"/>
      <c r="G324" s="105"/>
      <c r="H324" s="80"/>
      <c r="I324" s="106"/>
      <c r="J324" s="106"/>
      <c r="K324" s="106"/>
      <c r="L324" s="106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</row>
    <row r="325" spans="1:43" s="35" customFormat="1" hidden="1" outlineLevel="1" x14ac:dyDescent="0.25">
      <c r="A325" s="160" t="s">
        <v>594</v>
      </c>
      <c r="B325" s="82" t="s">
        <v>139</v>
      </c>
      <c r="C325" s="101"/>
      <c r="D325" s="268"/>
      <c r="E325" s="351"/>
      <c r="F325" s="80"/>
      <c r="G325" s="105"/>
      <c r="H325" s="80"/>
      <c r="I325" s="106"/>
      <c r="J325" s="106"/>
      <c r="K325" s="106"/>
      <c r="L325" s="106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</row>
    <row r="326" spans="1:43" s="35" customFormat="1" hidden="1" outlineLevel="1" x14ac:dyDescent="0.25">
      <c r="A326" s="160" t="s">
        <v>595</v>
      </c>
      <c r="B326" s="82" t="s">
        <v>557</v>
      </c>
      <c r="C326" s="101"/>
      <c r="D326" s="268"/>
      <c r="E326" s="351"/>
      <c r="F326" s="80"/>
      <c r="G326" s="105"/>
      <c r="H326" s="80"/>
      <c r="I326" s="106"/>
      <c r="J326" s="106"/>
      <c r="K326" s="106"/>
      <c r="L326" s="106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</row>
    <row r="327" spans="1:43" hidden="1" outlineLevel="1" x14ac:dyDescent="0.25">
      <c r="A327" s="160" t="s">
        <v>596</v>
      </c>
      <c r="B327" s="82" t="s">
        <v>559</v>
      </c>
      <c r="C327" s="101"/>
      <c r="D327" s="268"/>
      <c r="E327" s="351"/>
      <c r="F327" s="80"/>
      <c r="G327" s="105"/>
      <c r="H327" s="80"/>
      <c r="I327" s="106"/>
      <c r="J327" s="106"/>
      <c r="K327" s="106"/>
      <c r="L327" s="106"/>
    </row>
    <row r="328" spans="1:43" hidden="1" outlineLevel="1" x14ac:dyDescent="0.25">
      <c r="A328" s="160" t="s">
        <v>597</v>
      </c>
      <c r="B328" s="82" t="s">
        <v>141</v>
      </c>
      <c r="C328" s="101"/>
      <c r="D328" s="268"/>
      <c r="E328" s="351"/>
      <c r="F328" s="80"/>
      <c r="G328" s="105"/>
      <c r="H328" s="80"/>
      <c r="I328" s="106"/>
      <c r="J328" s="106"/>
      <c r="K328" s="106"/>
      <c r="L328" s="106"/>
    </row>
    <row r="329" spans="1:43" hidden="1" outlineLevel="1" x14ac:dyDescent="0.25">
      <c r="A329" s="160" t="s">
        <v>598</v>
      </c>
      <c r="B329" s="82" t="s">
        <v>562</v>
      </c>
      <c r="C329" s="101"/>
      <c r="D329" s="268"/>
      <c r="E329" s="351"/>
      <c r="F329" s="80"/>
      <c r="G329" s="105"/>
      <c r="H329" s="80"/>
      <c r="I329" s="106"/>
      <c r="J329" s="106"/>
      <c r="K329" s="106"/>
      <c r="L329" s="106"/>
    </row>
    <row r="330" spans="1:43" hidden="1" outlineLevel="1" x14ac:dyDescent="0.25">
      <c r="A330" s="160" t="s">
        <v>599</v>
      </c>
      <c r="B330" s="82" t="s">
        <v>564</v>
      </c>
      <c r="C330" s="101"/>
      <c r="D330" s="268"/>
      <c r="E330" s="351"/>
      <c r="F330" s="80"/>
      <c r="G330" s="105"/>
      <c r="H330" s="80"/>
      <c r="I330" s="106"/>
      <c r="J330" s="106"/>
      <c r="K330" s="106"/>
      <c r="L330" s="106"/>
    </row>
    <row r="331" spans="1:43" s="75" customFormat="1" ht="18" customHeight="1" collapsed="1" x14ac:dyDescent="0.25">
      <c r="A331" s="355" t="s">
        <v>600</v>
      </c>
      <c r="B331" s="70" t="s">
        <v>163</v>
      </c>
      <c r="C331" s="107"/>
      <c r="D331" s="346"/>
      <c r="E331" s="352"/>
      <c r="F331" s="72"/>
      <c r="G331" s="108"/>
      <c r="H331" s="72"/>
      <c r="I331" s="109"/>
      <c r="J331" s="109"/>
      <c r="K331" s="109"/>
      <c r="L331" s="109"/>
      <c r="M331" s="74"/>
      <c r="N331" s="74"/>
      <c r="O331" s="74"/>
      <c r="P331" s="74"/>
      <c r="Q331" s="74"/>
      <c r="R331" s="74"/>
      <c r="S331" s="74"/>
      <c r="T331" s="74"/>
      <c r="U331" s="74"/>
      <c r="V331" s="74"/>
    </row>
    <row r="332" spans="1:43" hidden="1" outlineLevel="1" x14ac:dyDescent="0.25">
      <c r="A332" s="160" t="s">
        <v>601</v>
      </c>
      <c r="B332" s="77" t="s">
        <v>137</v>
      </c>
      <c r="C332" s="101"/>
      <c r="D332" s="268"/>
      <c r="E332" s="351"/>
      <c r="F332" s="80"/>
      <c r="G332" s="105"/>
      <c r="H332" s="80"/>
      <c r="I332" s="106"/>
      <c r="J332" s="106"/>
      <c r="K332" s="106"/>
      <c r="L332" s="106"/>
    </row>
    <row r="333" spans="1:43" hidden="1" outlineLevel="1" x14ac:dyDescent="0.25">
      <c r="A333" s="160" t="s">
        <v>602</v>
      </c>
      <c r="B333" s="82" t="s">
        <v>139</v>
      </c>
      <c r="C333" s="101"/>
      <c r="D333" s="268"/>
      <c r="E333" s="351"/>
      <c r="F333" s="80"/>
      <c r="G333" s="105"/>
      <c r="H333" s="80"/>
      <c r="I333" s="106"/>
      <c r="J333" s="106"/>
      <c r="K333" s="106"/>
      <c r="L333" s="106"/>
    </row>
    <row r="334" spans="1:43" hidden="1" outlineLevel="1" x14ac:dyDescent="0.25">
      <c r="A334" s="160" t="s">
        <v>603</v>
      </c>
      <c r="B334" s="82" t="s">
        <v>557</v>
      </c>
      <c r="C334" s="101"/>
      <c r="D334" s="268"/>
      <c r="E334" s="351"/>
      <c r="F334" s="80"/>
      <c r="G334" s="105"/>
      <c r="H334" s="80"/>
      <c r="I334" s="106"/>
      <c r="J334" s="106"/>
      <c r="K334" s="106"/>
      <c r="L334" s="106"/>
    </row>
    <row r="335" spans="1:43" hidden="1" outlineLevel="1" x14ac:dyDescent="0.25">
      <c r="A335" s="160" t="s">
        <v>604</v>
      </c>
      <c r="B335" s="82" t="s">
        <v>559</v>
      </c>
      <c r="C335" s="101"/>
      <c r="D335" s="268"/>
      <c r="E335" s="351"/>
      <c r="F335" s="80"/>
      <c r="G335" s="105"/>
      <c r="H335" s="80"/>
      <c r="I335" s="106"/>
      <c r="J335" s="106"/>
      <c r="K335" s="106"/>
      <c r="L335" s="106"/>
    </row>
    <row r="336" spans="1:43" hidden="1" outlineLevel="1" x14ac:dyDescent="0.25">
      <c r="A336" s="160" t="s">
        <v>605</v>
      </c>
      <c r="B336" s="82" t="s">
        <v>141</v>
      </c>
      <c r="C336" s="101"/>
      <c r="D336" s="268"/>
      <c r="E336" s="351"/>
      <c r="F336" s="80"/>
      <c r="G336" s="105"/>
      <c r="H336" s="80"/>
      <c r="I336" s="106"/>
      <c r="J336" s="106"/>
      <c r="K336" s="106"/>
      <c r="L336" s="106"/>
    </row>
    <row r="337" spans="1:43" hidden="1" outlineLevel="1" x14ac:dyDescent="0.25">
      <c r="A337" s="160" t="s">
        <v>606</v>
      </c>
      <c r="B337" s="82" t="s">
        <v>562</v>
      </c>
      <c r="C337" s="101"/>
      <c r="D337" s="268"/>
      <c r="E337" s="351"/>
      <c r="F337" s="80"/>
      <c r="G337" s="105"/>
      <c r="H337" s="80"/>
      <c r="I337" s="106"/>
      <c r="J337" s="106"/>
      <c r="K337" s="106"/>
      <c r="L337" s="106"/>
    </row>
    <row r="338" spans="1:43" hidden="1" outlineLevel="1" x14ac:dyDescent="0.25">
      <c r="A338" s="160" t="s">
        <v>607</v>
      </c>
      <c r="B338" s="82" t="s">
        <v>564</v>
      </c>
      <c r="C338" s="101"/>
      <c r="D338" s="268"/>
      <c r="E338" s="351"/>
      <c r="F338" s="80"/>
      <c r="G338" s="105"/>
      <c r="H338" s="80"/>
      <c r="I338" s="106"/>
      <c r="J338" s="106"/>
      <c r="K338" s="106"/>
      <c r="L338" s="106"/>
    </row>
    <row r="339" spans="1:43" hidden="1" outlineLevel="1" x14ac:dyDescent="0.25">
      <c r="A339" s="160" t="s">
        <v>608</v>
      </c>
      <c r="B339" s="77" t="s">
        <v>143</v>
      </c>
      <c r="C339" s="101"/>
      <c r="D339" s="268"/>
      <c r="E339" s="351"/>
      <c r="F339" s="80"/>
      <c r="G339" s="105"/>
      <c r="H339" s="80"/>
      <c r="I339" s="106"/>
      <c r="J339" s="106"/>
      <c r="K339" s="106"/>
      <c r="L339" s="106"/>
    </row>
    <row r="340" spans="1:43" hidden="1" outlineLevel="1" x14ac:dyDescent="0.25">
      <c r="A340" s="160" t="s">
        <v>609</v>
      </c>
      <c r="B340" s="82" t="s">
        <v>139</v>
      </c>
      <c r="C340" s="101"/>
      <c r="D340" s="268"/>
      <c r="E340" s="351"/>
      <c r="F340" s="80"/>
      <c r="G340" s="105"/>
      <c r="H340" s="80"/>
      <c r="I340" s="106"/>
      <c r="J340" s="106"/>
      <c r="K340" s="106"/>
      <c r="L340" s="106"/>
    </row>
    <row r="341" spans="1:43" hidden="1" outlineLevel="1" x14ac:dyDescent="0.25">
      <c r="A341" s="160" t="s">
        <v>610</v>
      </c>
      <c r="B341" s="82" t="s">
        <v>557</v>
      </c>
      <c r="C341" s="101"/>
      <c r="D341" s="268"/>
      <c r="E341" s="351"/>
      <c r="F341" s="80"/>
      <c r="G341" s="105"/>
      <c r="H341" s="80"/>
      <c r="I341" s="106"/>
      <c r="J341" s="106"/>
      <c r="K341" s="106"/>
      <c r="L341" s="106"/>
    </row>
    <row r="342" spans="1:43" hidden="1" outlineLevel="1" x14ac:dyDescent="0.25">
      <c r="A342" s="160" t="s">
        <v>611</v>
      </c>
      <c r="B342" s="82" t="s">
        <v>559</v>
      </c>
      <c r="C342" s="101"/>
      <c r="D342" s="268"/>
      <c r="E342" s="351"/>
      <c r="F342" s="80"/>
      <c r="G342" s="105"/>
      <c r="H342" s="80"/>
      <c r="I342" s="106"/>
      <c r="J342" s="106"/>
      <c r="K342" s="106"/>
      <c r="L342" s="106"/>
    </row>
    <row r="343" spans="1:43" s="35" customFormat="1" hidden="1" outlineLevel="1" x14ac:dyDescent="0.25">
      <c r="A343" s="160" t="s">
        <v>612</v>
      </c>
      <c r="B343" s="82" t="s">
        <v>141</v>
      </c>
      <c r="C343" s="101"/>
      <c r="D343" s="268"/>
      <c r="E343" s="351"/>
      <c r="F343" s="80"/>
      <c r="G343" s="105"/>
      <c r="H343" s="80"/>
      <c r="I343" s="106"/>
      <c r="J343" s="106"/>
      <c r="K343" s="106"/>
      <c r="L343" s="106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</row>
    <row r="344" spans="1:43" s="35" customFormat="1" hidden="1" outlineLevel="1" x14ac:dyDescent="0.25">
      <c r="A344" s="160" t="s">
        <v>613</v>
      </c>
      <c r="B344" s="82" t="s">
        <v>562</v>
      </c>
      <c r="C344" s="101"/>
      <c r="D344" s="268"/>
      <c r="E344" s="351"/>
      <c r="F344" s="80"/>
      <c r="G344" s="105"/>
      <c r="H344" s="80"/>
      <c r="I344" s="106"/>
      <c r="J344" s="106"/>
      <c r="K344" s="106"/>
      <c r="L344" s="106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</row>
    <row r="345" spans="1:43" s="35" customFormat="1" hidden="1" outlineLevel="1" x14ac:dyDescent="0.25">
      <c r="A345" s="160" t="s">
        <v>614</v>
      </c>
      <c r="B345" s="82" t="s">
        <v>564</v>
      </c>
      <c r="C345" s="101"/>
      <c r="D345" s="268"/>
      <c r="E345" s="351"/>
      <c r="F345" s="80"/>
      <c r="G345" s="105"/>
      <c r="H345" s="80"/>
      <c r="I345" s="106"/>
      <c r="J345" s="106"/>
      <c r="K345" s="106"/>
      <c r="L345" s="106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</row>
    <row r="346" spans="1:43" s="35" customFormat="1" hidden="1" outlineLevel="1" x14ac:dyDescent="0.25">
      <c r="A346" s="160" t="s">
        <v>615</v>
      </c>
      <c r="B346" s="77" t="s">
        <v>147</v>
      </c>
      <c r="C346" s="101"/>
      <c r="D346" s="268"/>
      <c r="E346" s="351"/>
      <c r="F346" s="80"/>
      <c r="G346" s="105"/>
      <c r="H346" s="80"/>
      <c r="I346" s="106"/>
      <c r="J346" s="106"/>
      <c r="K346" s="106"/>
      <c r="L346" s="106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</row>
    <row r="347" spans="1:43" s="35" customFormat="1" hidden="1" outlineLevel="1" x14ac:dyDescent="0.25">
      <c r="A347" s="160" t="s">
        <v>616</v>
      </c>
      <c r="B347" s="82" t="s">
        <v>139</v>
      </c>
      <c r="C347" s="101"/>
      <c r="D347" s="268"/>
      <c r="E347" s="351"/>
      <c r="F347" s="80"/>
      <c r="G347" s="105"/>
      <c r="H347" s="80"/>
      <c r="I347" s="106"/>
      <c r="J347" s="106"/>
      <c r="K347" s="106"/>
      <c r="L347" s="106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</row>
    <row r="348" spans="1:43" s="35" customFormat="1" hidden="1" outlineLevel="1" x14ac:dyDescent="0.25">
      <c r="A348" s="160" t="s">
        <v>617</v>
      </c>
      <c r="B348" s="82" t="s">
        <v>557</v>
      </c>
      <c r="C348" s="101"/>
      <c r="D348" s="268"/>
      <c r="E348" s="351"/>
      <c r="F348" s="80"/>
      <c r="G348" s="105"/>
      <c r="H348" s="80"/>
      <c r="I348" s="106"/>
      <c r="J348" s="106"/>
      <c r="K348" s="106"/>
      <c r="L348" s="106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</row>
    <row r="349" spans="1:43" s="35" customFormat="1" hidden="1" outlineLevel="1" x14ac:dyDescent="0.25">
      <c r="A349" s="160" t="s">
        <v>618</v>
      </c>
      <c r="B349" s="82" t="s">
        <v>559</v>
      </c>
      <c r="C349" s="101"/>
      <c r="D349" s="268"/>
      <c r="E349" s="351"/>
      <c r="F349" s="80"/>
      <c r="G349" s="105"/>
      <c r="H349" s="80"/>
      <c r="I349" s="106"/>
      <c r="J349" s="106"/>
      <c r="K349" s="106"/>
      <c r="L349" s="106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</row>
    <row r="350" spans="1:43" s="35" customFormat="1" hidden="1" outlineLevel="1" x14ac:dyDescent="0.25">
      <c r="A350" s="160" t="s">
        <v>619</v>
      </c>
      <c r="B350" s="82" t="s">
        <v>141</v>
      </c>
      <c r="C350" s="101"/>
      <c r="D350" s="268"/>
      <c r="E350" s="351"/>
      <c r="F350" s="80"/>
      <c r="G350" s="105"/>
      <c r="H350" s="80"/>
      <c r="I350" s="106"/>
      <c r="J350" s="106"/>
      <c r="K350" s="106"/>
      <c r="L350" s="106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</row>
    <row r="351" spans="1:43" s="35" customFormat="1" hidden="1" outlineLevel="1" x14ac:dyDescent="0.25">
      <c r="A351" s="160" t="s">
        <v>620</v>
      </c>
      <c r="B351" s="82" t="s">
        <v>562</v>
      </c>
      <c r="C351" s="101"/>
      <c r="D351" s="268"/>
      <c r="E351" s="351"/>
      <c r="F351" s="80"/>
      <c r="G351" s="105"/>
      <c r="H351" s="80"/>
      <c r="I351" s="106"/>
      <c r="J351" s="106"/>
      <c r="K351" s="106"/>
      <c r="L351" s="106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</row>
    <row r="352" spans="1:43" s="35" customFormat="1" hidden="1" outlineLevel="1" x14ac:dyDescent="0.25">
      <c r="A352" s="160" t="s">
        <v>621</v>
      </c>
      <c r="B352" s="82" t="s">
        <v>564</v>
      </c>
      <c r="C352" s="101"/>
      <c r="D352" s="268"/>
      <c r="E352" s="351"/>
      <c r="F352" s="80"/>
      <c r="G352" s="105"/>
      <c r="H352" s="80"/>
      <c r="I352" s="106"/>
      <c r="J352" s="106"/>
      <c r="K352" s="106"/>
      <c r="L352" s="106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</row>
    <row r="353" spans="1:43" s="35" customFormat="1" hidden="1" outlineLevel="1" x14ac:dyDescent="0.25">
      <c r="A353" s="160" t="s">
        <v>622</v>
      </c>
      <c r="B353" s="77" t="s">
        <v>151</v>
      </c>
      <c r="C353" s="101"/>
      <c r="D353" s="268"/>
      <c r="E353" s="351"/>
      <c r="F353" s="80"/>
      <c r="G353" s="105"/>
      <c r="H353" s="80"/>
      <c r="I353" s="106"/>
      <c r="J353" s="106"/>
      <c r="K353" s="106"/>
      <c r="L353" s="106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</row>
    <row r="354" spans="1:43" s="35" customFormat="1" hidden="1" outlineLevel="1" x14ac:dyDescent="0.25">
      <c r="A354" s="160" t="s">
        <v>623</v>
      </c>
      <c r="B354" s="82" t="s">
        <v>139</v>
      </c>
      <c r="C354" s="101"/>
      <c r="D354" s="268"/>
      <c r="E354" s="351"/>
      <c r="F354" s="80"/>
      <c r="G354" s="105"/>
      <c r="H354" s="80"/>
      <c r="I354" s="106"/>
      <c r="J354" s="106"/>
      <c r="K354" s="106"/>
      <c r="L354" s="106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</row>
    <row r="355" spans="1:43" s="35" customFormat="1" hidden="1" outlineLevel="1" x14ac:dyDescent="0.25">
      <c r="A355" s="160" t="s">
        <v>624</v>
      </c>
      <c r="B355" s="82" t="s">
        <v>557</v>
      </c>
      <c r="C355" s="101"/>
      <c r="D355" s="268"/>
      <c r="E355" s="351"/>
      <c r="F355" s="80"/>
      <c r="G355" s="105"/>
      <c r="H355" s="80"/>
      <c r="I355" s="106"/>
      <c r="J355" s="106"/>
      <c r="K355" s="106"/>
      <c r="L355" s="106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</row>
    <row r="356" spans="1:43" s="35" customFormat="1" hidden="1" outlineLevel="1" x14ac:dyDescent="0.25">
      <c r="A356" s="160" t="s">
        <v>625</v>
      </c>
      <c r="B356" s="82" t="s">
        <v>559</v>
      </c>
      <c r="C356" s="101"/>
      <c r="D356" s="268"/>
      <c r="E356" s="351"/>
      <c r="F356" s="80"/>
      <c r="G356" s="105"/>
      <c r="H356" s="80"/>
      <c r="I356" s="106"/>
      <c r="J356" s="106"/>
      <c r="K356" s="106"/>
      <c r="L356" s="106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</row>
    <row r="357" spans="1:43" s="35" customFormat="1" hidden="1" outlineLevel="1" x14ac:dyDescent="0.25">
      <c r="A357" s="160" t="s">
        <v>626</v>
      </c>
      <c r="B357" s="82" t="s">
        <v>141</v>
      </c>
      <c r="C357" s="101"/>
      <c r="D357" s="268"/>
      <c r="E357" s="351"/>
      <c r="F357" s="80"/>
      <c r="G357" s="105"/>
      <c r="H357" s="80"/>
      <c r="I357" s="106"/>
      <c r="J357" s="106"/>
      <c r="K357" s="106"/>
      <c r="L357" s="106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</row>
    <row r="358" spans="1:43" s="35" customFormat="1" hidden="1" outlineLevel="1" x14ac:dyDescent="0.25">
      <c r="A358" s="160" t="s">
        <v>627</v>
      </c>
      <c r="B358" s="82" t="s">
        <v>562</v>
      </c>
      <c r="C358" s="101"/>
      <c r="D358" s="268"/>
      <c r="E358" s="351"/>
      <c r="F358" s="80"/>
      <c r="G358" s="105"/>
      <c r="H358" s="80"/>
      <c r="I358" s="106"/>
      <c r="J358" s="106"/>
      <c r="K358" s="106"/>
      <c r="L358" s="106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</row>
    <row r="359" spans="1:43" hidden="1" outlineLevel="1" x14ac:dyDescent="0.25">
      <c r="A359" s="160" t="s">
        <v>628</v>
      </c>
      <c r="B359" s="82" t="s">
        <v>564</v>
      </c>
      <c r="C359" s="101"/>
      <c r="D359" s="268"/>
      <c r="E359" s="351"/>
      <c r="F359" s="80"/>
      <c r="G359" s="105"/>
      <c r="H359" s="80"/>
      <c r="I359" s="106"/>
      <c r="J359" s="106"/>
      <c r="K359" s="106"/>
      <c r="L359" s="106"/>
    </row>
    <row r="360" spans="1:43" hidden="1" outlineLevel="1" x14ac:dyDescent="0.25">
      <c r="A360" s="160" t="s">
        <v>629</v>
      </c>
      <c r="B360" s="77" t="s">
        <v>155</v>
      </c>
      <c r="C360" s="101"/>
      <c r="D360" s="268"/>
      <c r="E360" s="351"/>
      <c r="F360" s="80"/>
      <c r="G360" s="105"/>
      <c r="H360" s="80"/>
      <c r="I360" s="106"/>
      <c r="J360" s="106"/>
      <c r="K360" s="106"/>
      <c r="L360" s="106"/>
    </row>
    <row r="361" spans="1:43" hidden="1" outlineLevel="1" x14ac:dyDescent="0.25">
      <c r="A361" s="160" t="s">
        <v>630</v>
      </c>
      <c r="B361" s="82" t="s">
        <v>139</v>
      </c>
      <c r="C361" s="101"/>
      <c r="D361" s="268"/>
      <c r="E361" s="351"/>
      <c r="F361" s="80"/>
      <c r="G361" s="105"/>
      <c r="H361" s="80"/>
      <c r="I361" s="106"/>
      <c r="J361" s="106"/>
      <c r="K361" s="106"/>
      <c r="L361" s="106"/>
    </row>
    <row r="362" spans="1:43" hidden="1" outlineLevel="1" x14ac:dyDescent="0.25">
      <c r="A362" s="160" t="s">
        <v>631</v>
      </c>
      <c r="B362" s="82" t="s">
        <v>557</v>
      </c>
      <c r="C362" s="101"/>
      <c r="D362" s="268"/>
      <c r="E362" s="351"/>
      <c r="F362" s="80"/>
      <c r="G362" s="105"/>
      <c r="H362" s="80"/>
      <c r="I362" s="106"/>
      <c r="J362" s="106"/>
      <c r="K362" s="106"/>
      <c r="L362" s="106"/>
    </row>
    <row r="363" spans="1:43" ht="18" hidden="1" customHeight="1" outlineLevel="1" x14ac:dyDescent="0.25">
      <c r="A363" s="160" t="s">
        <v>632</v>
      </c>
      <c r="B363" s="82" t="s">
        <v>559</v>
      </c>
      <c r="C363" s="101"/>
      <c r="D363" s="268"/>
      <c r="E363" s="351"/>
      <c r="F363" s="80"/>
      <c r="G363" s="105"/>
      <c r="H363" s="80"/>
      <c r="I363" s="106"/>
      <c r="J363" s="106"/>
      <c r="K363" s="106"/>
      <c r="L363" s="106"/>
    </row>
    <row r="364" spans="1:43" hidden="1" outlineLevel="1" x14ac:dyDescent="0.25">
      <c r="A364" s="160" t="s">
        <v>633</v>
      </c>
      <c r="B364" s="82" t="s">
        <v>141</v>
      </c>
      <c r="C364" s="101"/>
      <c r="D364" s="268"/>
      <c r="E364" s="351"/>
      <c r="F364" s="80"/>
      <c r="G364" s="105"/>
      <c r="H364" s="80"/>
      <c r="I364" s="106"/>
      <c r="J364" s="106"/>
      <c r="K364" s="106"/>
      <c r="L364" s="106"/>
    </row>
    <row r="365" spans="1:43" hidden="1" outlineLevel="1" x14ac:dyDescent="0.25">
      <c r="A365" s="160" t="s">
        <v>634</v>
      </c>
      <c r="B365" s="82" t="s">
        <v>562</v>
      </c>
      <c r="C365" s="101"/>
      <c r="D365" s="268"/>
      <c r="E365" s="351"/>
      <c r="F365" s="80"/>
      <c r="G365" s="105"/>
      <c r="H365" s="80"/>
      <c r="I365" s="106"/>
      <c r="J365" s="106"/>
      <c r="K365" s="106"/>
      <c r="L365" s="106"/>
    </row>
    <row r="366" spans="1:43" hidden="1" outlineLevel="1" x14ac:dyDescent="0.25">
      <c r="A366" s="160" t="s">
        <v>635</v>
      </c>
      <c r="B366" s="82" t="s">
        <v>564</v>
      </c>
      <c r="C366" s="101"/>
      <c r="D366" s="268"/>
      <c r="E366" s="351"/>
      <c r="F366" s="80"/>
      <c r="G366" s="105"/>
      <c r="H366" s="80"/>
      <c r="I366" s="106"/>
      <c r="J366" s="106"/>
      <c r="K366" s="106"/>
      <c r="L366" s="106"/>
    </row>
    <row r="367" spans="1:43" hidden="1" outlineLevel="1" x14ac:dyDescent="0.25">
      <c r="A367" s="160" t="s">
        <v>636</v>
      </c>
      <c r="B367" s="77" t="s">
        <v>159</v>
      </c>
      <c r="C367" s="101"/>
      <c r="D367" s="268"/>
      <c r="E367" s="351"/>
      <c r="F367" s="80"/>
      <c r="G367" s="105"/>
      <c r="H367" s="80"/>
      <c r="I367" s="106"/>
      <c r="J367" s="106"/>
      <c r="K367" s="106"/>
      <c r="L367" s="106"/>
    </row>
    <row r="368" spans="1:43" hidden="1" outlineLevel="1" x14ac:dyDescent="0.25">
      <c r="A368" s="160" t="s">
        <v>637</v>
      </c>
      <c r="B368" s="82" t="s">
        <v>139</v>
      </c>
      <c r="C368" s="101"/>
      <c r="D368" s="268"/>
      <c r="E368" s="351"/>
      <c r="F368" s="80"/>
      <c r="G368" s="105"/>
      <c r="H368" s="80"/>
      <c r="I368" s="106"/>
      <c r="J368" s="106"/>
      <c r="K368" s="106"/>
      <c r="L368" s="106"/>
    </row>
    <row r="369" spans="1:43" hidden="1" outlineLevel="1" x14ac:dyDescent="0.25">
      <c r="A369" s="160" t="s">
        <v>638</v>
      </c>
      <c r="B369" s="82" t="s">
        <v>557</v>
      </c>
      <c r="C369" s="101"/>
      <c r="D369" s="268"/>
      <c r="E369" s="351"/>
      <c r="F369" s="80"/>
      <c r="G369" s="105"/>
      <c r="H369" s="80"/>
      <c r="I369" s="106"/>
      <c r="J369" s="106"/>
      <c r="K369" s="106"/>
      <c r="L369" s="106"/>
    </row>
    <row r="370" spans="1:43" hidden="1" outlineLevel="1" x14ac:dyDescent="0.25">
      <c r="A370" s="160" t="s">
        <v>639</v>
      </c>
      <c r="B370" s="82" t="s">
        <v>559</v>
      </c>
      <c r="C370" s="101"/>
      <c r="D370" s="268"/>
      <c r="E370" s="351"/>
      <c r="F370" s="80"/>
      <c r="G370" s="105"/>
      <c r="H370" s="80"/>
      <c r="I370" s="106"/>
      <c r="J370" s="106"/>
      <c r="K370" s="106"/>
      <c r="L370" s="106"/>
    </row>
    <row r="371" spans="1:43" hidden="1" outlineLevel="1" x14ac:dyDescent="0.25">
      <c r="A371" s="160" t="s">
        <v>640</v>
      </c>
      <c r="B371" s="82" t="s">
        <v>141</v>
      </c>
      <c r="C371" s="101"/>
      <c r="D371" s="268"/>
      <c r="E371" s="351"/>
      <c r="F371" s="80"/>
      <c r="G371" s="105"/>
      <c r="H371" s="80"/>
      <c r="I371" s="106"/>
      <c r="J371" s="106"/>
      <c r="K371" s="106"/>
      <c r="L371" s="106"/>
    </row>
    <row r="372" spans="1:43" hidden="1" outlineLevel="1" x14ac:dyDescent="0.25">
      <c r="A372" s="160" t="s">
        <v>641</v>
      </c>
      <c r="B372" s="82" t="s">
        <v>562</v>
      </c>
      <c r="C372" s="101"/>
      <c r="D372" s="268"/>
      <c r="E372" s="351"/>
      <c r="F372" s="80"/>
      <c r="G372" s="105"/>
      <c r="H372" s="80"/>
      <c r="I372" s="106"/>
      <c r="J372" s="106"/>
      <c r="K372" s="106"/>
      <c r="L372" s="106"/>
    </row>
    <row r="373" spans="1:43" hidden="1" outlineLevel="1" x14ac:dyDescent="0.25">
      <c r="A373" s="160" t="s">
        <v>642</v>
      </c>
      <c r="B373" s="82" t="s">
        <v>564</v>
      </c>
      <c r="C373" s="101"/>
      <c r="D373" s="268"/>
      <c r="E373" s="351"/>
      <c r="F373" s="80"/>
      <c r="G373" s="105"/>
      <c r="H373" s="80"/>
      <c r="I373" s="106"/>
      <c r="J373" s="106"/>
      <c r="K373" s="106"/>
      <c r="L373" s="106"/>
    </row>
    <row r="374" spans="1:43" s="75" customFormat="1" collapsed="1" x14ac:dyDescent="0.25">
      <c r="A374" s="355" t="s">
        <v>643</v>
      </c>
      <c r="B374" s="70" t="s">
        <v>183</v>
      </c>
      <c r="C374" s="107"/>
      <c r="D374" s="346"/>
      <c r="E374" s="352"/>
      <c r="F374" s="72"/>
      <c r="G374" s="108"/>
      <c r="H374" s="72"/>
      <c r="I374" s="109"/>
      <c r="J374" s="109"/>
      <c r="K374" s="109"/>
      <c r="L374" s="109"/>
      <c r="M374" s="74"/>
      <c r="N374" s="74"/>
      <c r="O374" s="74"/>
      <c r="P374" s="74"/>
      <c r="Q374" s="74"/>
      <c r="R374" s="74"/>
      <c r="S374" s="74"/>
      <c r="T374" s="74"/>
      <c r="U374" s="74"/>
      <c r="V374" s="74"/>
    </row>
    <row r="375" spans="1:43" s="35" customFormat="1" hidden="1" outlineLevel="1" x14ac:dyDescent="0.25">
      <c r="A375" s="160" t="s">
        <v>644</v>
      </c>
      <c r="B375" s="77" t="s">
        <v>137</v>
      </c>
      <c r="C375" s="101"/>
      <c r="D375" s="268"/>
      <c r="E375" s="351"/>
      <c r="F375" s="80"/>
      <c r="G375" s="105"/>
      <c r="H375" s="80"/>
      <c r="I375" s="106"/>
      <c r="J375" s="106"/>
      <c r="K375" s="106"/>
      <c r="L375" s="106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</row>
    <row r="376" spans="1:43" s="35" customFormat="1" hidden="1" outlineLevel="1" x14ac:dyDescent="0.25">
      <c r="A376" s="160" t="s">
        <v>645</v>
      </c>
      <c r="B376" s="82" t="s">
        <v>139</v>
      </c>
      <c r="C376" s="101"/>
      <c r="D376" s="268"/>
      <c r="E376" s="351"/>
      <c r="F376" s="80"/>
      <c r="G376" s="105"/>
      <c r="H376" s="80"/>
      <c r="I376" s="106"/>
      <c r="J376" s="106"/>
      <c r="K376" s="106"/>
      <c r="L376" s="106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</row>
    <row r="377" spans="1:43" s="35" customFormat="1" hidden="1" outlineLevel="1" x14ac:dyDescent="0.25">
      <c r="A377" s="160" t="s">
        <v>646</v>
      </c>
      <c r="B377" s="82" t="s">
        <v>557</v>
      </c>
      <c r="C377" s="101"/>
      <c r="D377" s="268"/>
      <c r="E377" s="351"/>
      <c r="F377" s="80"/>
      <c r="G377" s="105"/>
      <c r="H377" s="80"/>
      <c r="I377" s="106"/>
      <c r="J377" s="106"/>
      <c r="K377" s="106"/>
      <c r="L377" s="106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</row>
    <row r="378" spans="1:43" s="35" customFormat="1" hidden="1" outlineLevel="1" x14ac:dyDescent="0.25">
      <c r="A378" s="160" t="s">
        <v>647</v>
      </c>
      <c r="B378" s="82" t="s">
        <v>559</v>
      </c>
      <c r="C378" s="101"/>
      <c r="D378" s="268"/>
      <c r="E378" s="351"/>
      <c r="F378" s="80"/>
      <c r="G378" s="105"/>
      <c r="H378" s="80"/>
      <c r="I378" s="106"/>
      <c r="J378" s="106"/>
      <c r="K378" s="106"/>
      <c r="L378" s="106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</row>
    <row r="379" spans="1:43" s="35" customFormat="1" hidden="1" outlineLevel="1" x14ac:dyDescent="0.25">
      <c r="A379" s="160" t="s">
        <v>648</v>
      </c>
      <c r="B379" s="82" t="s">
        <v>141</v>
      </c>
      <c r="C379" s="101"/>
      <c r="D379" s="268"/>
      <c r="E379" s="351"/>
      <c r="F379" s="80"/>
      <c r="G379" s="105"/>
      <c r="H379" s="80"/>
      <c r="I379" s="106"/>
      <c r="J379" s="106"/>
      <c r="K379" s="106"/>
      <c r="L379" s="106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</row>
    <row r="380" spans="1:43" s="35" customFormat="1" hidden="1" outlineLevel="1" x14ac:dyDescent="0.25">
      <c r="A380" s="160" t="s">
        <v>649</v>
      </c>
      <c r="B380" s="82" t="s">
        <v>562</v>
      </c>
      <c r="C380" s="101"/>
      <c r="D380" s="268"/>
      <c r="E380" s="351"/>
      <c r="F380" s="80"/>
      <c r="G380" s="105"/>
      <c r="H380" s="80"/>
      <c r="I380" s="106"/>
      <c r="J380" s="106"/>
      <c r="K380" s="106"/>
      <c r="L380" s="106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</row>
    <row r="381" spans="1:43" s="35" customFormat="1" hidden="1" outlineLevel="1" x14ac:dyDescent="0.25">
      <c r="A381" s="160" t="s">
        <v>650</v>
      </c>
      <c r="B381" s="82" t="s">
        <v>564</v>
      </c>
      <c r="C381" s="101"/>
      <c r="D381" s="268"/>
      <c r="E381" s="351"/>
      <c r="F381" s="80"/>
      <c r="G381" s="105"/>
      <c r="H381" s="80"/>
      <c r="I381" s="106"/>
      <c r="J381" s="106"/>
      <c r="K381" s="106"/>
      <c r="L381" s="106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</row>
    <row r="382" spans="1:43" s="35" customFormat="1" hidden="1" outlineLevel="1" x14ac:dyDescent="0.25">
      <c r="A382" s="160" t="s">
        <v>651</v>
      </c>
      <c r="B382" s="77" t="s">
        <v>143</v>
      </c>
      <c r="C382" s="101"/>
      <c r="D382" s="268"/>
      <c r="E382" s="351"/>
      <c r="F382" s="80"/>
      <c r="G382" s="105"/>
      <c r="H382" s="80"/>
      <c r="I382" s="106"/>
      <c r="J382" s="106"/>
      <c r="K382" s="106"/>
      <c r="L382" s="106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</row>
    <row r="383" spans="1:43" s="35" customFormat="1" hidden="1" outlineLevel="1" x14ac:dyDescent="0.25">
      <c r="A383" s="160" t="s">
        <v>652</v>
      </c>
      <c r="B383" s="82" t="s">
        <v>139</v>
      </c>
      <c r="C383" s="101"/>
      <c r="D383" s="268"/>
      <c r="E383" s="351"/>
      <c r="F383" s="80"/>
      <c r="G383" s="105"/>
      <c r="H383" s="80"/>
      <c r="I383" s="106"/>
      <c r="J383" s="106"/>
      <c r="K383" s="106"/>
      <c r="L383" s="106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</row>
    <row r="384" spans="1:43" s="35" customFormat="1" hidden="1" outlineLevel="1" x14ac:dyDescent="0.25">
      <c r="A384" s="160" t="s">
        <v>653</v>
      </c>
      <c r="B384" s="82" t="s">
        <v>557</v>
      </c>
      <c r="C384" s="101"/>
      <c r="D384" s="268"/>
      <c r="E384" s="351"/>
      <c r="F384" s="80"/>
      <c r="G384" s="105"/>
      <c r="H384" s="80"/>
      <c r="I384" s="106"/>
      <c r="J384" s="106"/>
      <c r="K384" s="106"/>
      <c r="L384" s="106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</row>
    <row r="385" spans="1:43" s="35" customFormat="1" hidden="1" outlineLevel="1" x14ac:dyDescent="0.25">
      <c r="A385" s="160" t="s">
        <v>654</v>
      </c>
      <c r="B385" s="82" t="s">
        <v>559</v>
      </c>
      <c r="C385" s="101"/>
      <c r="D385" s="268"/>
      <c r="E385" s="351"/>
      <c r="F385" s="80"/>
      <c r="G385" s="105"/>
      <c r="H385" s="80"/>
      <c r="I385" s="106"/>
      <c r="J385" s="106"/>
      <c r="K385" s="106"/>
      <c r="L385" s="106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</row>
    <row r="386" spans="1:43" s="35" customFormat="1" hidden="1" outlineLevel="1" x14ac:dyDescent="0.25">
      <c r="A386" s="160" t="s">
        <v>655</v>
      </c>
      <c r="B386" s="82" t="s">
        <v>141</v>
      </c>
      <c r="C386" s="101"/>
      <c r="D386" s="268"/>
      <c r="E386" s="351"/>
      <c r="F386" s="80"/>
      <c r="G386" s="105"/>
      <c r="H386" s="80"/>
      <c r="I386" s="106"/>
      <c r="J386" s="106"/>
      <c r="K386" s="106"/>
      <c r="L386" s="106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</row>
    <row r="387" spans="1:43" s="35" customFormat="1" hidden="1" outlineLevel="1" x14ac:dyDescent="0.25">
      <c r="A387" s="160" t="s">
        <v>656</v>
      </c>
      <c r="B387" s="82" t="s">
        <v>562</v>
      </c>
      <c r="C387" s="101"/>
      <c r="D387" s="268"/>
      <c r="E387" s="351"/>
      <c r="F387" s="80"/>
      <c r="G387" s="105"/>
      <c r="H387" s="80"/>
      <c r="I387" s="106"/>
      <c r="J387" s="106"/>
      <c r="K387" s="106"/>
      <c r="L387" s="106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</row>
    <row r="388" spans="1:43" s="35" customFormat="1" hidden="1" outlineLevel="1" x14ac:dyDescent="0.25">
      <c r="A388" s="160" t="s">
        <v>657</v>
      </c>
      <c r="B388" s="82" t="s">
        <v>564</v>
      </c>
      <c r="C388" s="101"/>
      <c r="D388" s="268"/>
      <c r="E388" s="351"/>
      <c r="F388" s="80"/>
      <c r="G388" s="105"/>
      <c r="H388" s="80"/>
      <c r="I388" s="106"/>
      <c r="J388" s="106"/>
      <c r="K388" s="106"/>
      <c r="L388" s="106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</row>
    <row r="389" spans="1:43" s="35" customFormat="1" hidden="1" outlineLevel="1" x14ac:dyDescent="0.25">
      <c r="A389" s="160" t="s">
        <v>658</v>
      </c>
      <c r="B389" s="77" t="s">
        <v>147</v>
      </c>
      <c r="C389" s="101"/>
      <c r="D389" s="268"/>
      <c r="E389" s="351"/>
      <c r="F389" s="80"/>
      <c r="G389" s="105"/>
      <c r="H389" s="80"/>
      <c r="I389" s="106"/>
      <c r="J389" s="106"/>
      <c r="K389" s="106"/>
      <c r="L389" s="106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</row>
    <row r="390" spans="1:43" s="35" customFormat="1" hidden="1" outlineLevel="1" x14ac:dyDescent="0.25">
      <c r="A390" s="160" t="s">
        <v>659</v>
      </c>
      <c r="B390" s="82" t="s">
        <v>139</v>
      </c>
      <c r="C390" s="101"/>
      <c r="D390" s="268"/>
      <c r="E390" s="351"/>
      <c r="F390" s="80"/>
      <c r="G390" s="105"/>
      <c r="H390" s="80"/>
      <c r="I390" s="106"/>
      <c r="J390" s="106"/>
      <c r="K390" s="106"/>
      <c r="L390" s="106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</row>
    <row r="391" spans="1:43" s="35" customFormat="1" hidden="1" outlineLevel="1" x14ac:dyDescent="0.25">
      <c r="A391" s="160" t="s">
        <v>660</v>
      </c>
      <c r="B391" s="82" t="s">
        <v>557</v>
      </c>
      <c r="C391" s="101"/>
      <c r="D391" s="268"/>
      <c r="E391" s="351"/>
      <c r="F391" s="80"/>
      <c r="G391" s="105"/>
      <c r="H391" s="80"/>
      <c r="I391" s="106"/>
      <c r="J391" s="106"/>
      <c r="K391" s="106"/>
      <c r="L391" s="106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</row>
    <row r="392" spans="1:43" s="35" customFormat="1" hidden="1" outlineLevel="1" x14ac:dyDescent="0.25">
      <c r="A392" s="160" t="s">
        <v>661</v>
      </c>
      <c r="B392" s="82" t="s">
        <v>559</v>
      </c>
      <c r="C392" s="101"/>
      <c r="D392" s="268"/>
      <c r="E392" s="351"/>
      <c r="F392" s="80"/>
      <c r="G392" s="105"/>
      <c r="H392" s="80"/>
      <c r="I392" s="106"/>
      <c r="J392" s="106"/>
      <c r="K392" s="106"/>
      <c r="L392" s="106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</row>
    <row r="393" spans="1:43" s="35" customFormat="1" hidden="1" outlineLevel="1" x14ac:dyDescent="0.25">
      <c r="A393" s="160" t="s">
        <v>662</v>
      </c>
      <c r="B393" s="82" t="s">
        <v>141</v>
      </c>
      <c r="C393" s="101"/>
      <c r="D393" s="268"/>
      <c r="E393" s="351"/>
      <c r="F393" s="80"/>
      <c r="G393" s="105"/>
      <c r="H393" s="80"/>
      <c r="I393" s="106"/>
      <c r="J393" s="106"/>
      <c r="K393" s="106"/>
      <c r="L393" s="106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</row>
    <row r="394" spans="1:43" s="35" customFormat="1" hidden="1" outlineLevel="1" x14ac:dyDescent="0.25">
      <c r="A394" s="160" t="s">
        <v>663</v>
      </c>
      <c r="B394" s="82" t="s">
        <v>562</v>
      </c>
      <c r="C394" s="101"/>
      <c r="D394" s="268"/>
      <c r="E394" s="351"/>
      <c r="F394" s="80"/>
      <c r="G394" s="105"/>
      <c r="H394" s="80"/>
      <c r="I394" s="106"/>
      <c r="J394" s="106"/>
      <c r="K394" s="106"/>
      <c r="L394" s="106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</row>
    <row r="395" spans="1:43" s="35" customFormat="1" hidden="1" outlineLevel="1" x14ac:dyDescent="0.25">
      <c r="A395" s="160" t="s">
        <v>664</v>
      </c>
      <c r="B395" s="82" t="s">
        <v>564</v>
      </c>
      <c r="C395" s="101"/>
      <c r="D395" s="268"/>
      <c r="E395" s="351"/>
      <c r="F395" s="80"/>
      <c r="G395" s="105"/>
      <c r="H395" s="80"/>
      <c r="I395" s="106"/>
      <c r="J395" s="106"/>
      <c r="K395" s="106"/>
      <c r="L395" s="106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</row>
    <row r="396" spans="1:43" s="35" customFormat="1" hidden="1" outlineLevel="1" x14ac:dyDescent="0.25">
      <c r="A396" s="160" t="s">
        <v>665</v>
      </c>
      <c r="B396" s="77" t="s">
        <v>151</v>
      </c>
      <c r="C396" s="101"/>
      <c r="D396" s="268"/>
      <c r="E396" s="351"/>
      <c r="F396" s="80"/>
      <c r="G396" s="105"/>
      <c r="H396" s="80"/>
      <c r="I396" s="106"/>
      <c r="J396" s="106"/>
      <c r="K396" s="106"/>
      <c r="L396" s="106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</row>
    <row r="397" spans="1:43" s="35" customFormat="1" hidden="1" outlineLevel="1" x14ac:dyDescent="0.25">
      <c r="A397" s="160" t="s">
        <v>666</v>
      </c>
      <c r="B397" s="82" t="s">
        <v>139</v>
      </c>
      <c r="C397" s="101"/>
      <c r="D397" s="268"/>
      <c r="E397" s="351"/>
      <c r="F397" s="80"/>
      <c r="G397" s="105"/>
      <c r="H397" s="80"/>
      <c r="I397" s="106"/>
      <c r="J397" s="106"/>
      <c r="K397" s="106"/>
      <c r="L397" s="106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</row>
    <row r="398" spans="1:43" s="35" customFormat="1" hidden="1" outlineLevel="1" x14ac:dyDescent="0.25">
      <c r="A398" s="160" t="s">
        <v>667</v>
      </c>
      <c r="B398" s="82" t="s">
        <v>557</v>
      </c>
      <c r="C398" s="101"/>
      <c r="D398" s="268"/>
      <c r="E398" s="351"/>
      <c r="F398" s="80"/>
      <c r="G398" s="105"/>
      <c r="H398" s="80"/>
      <c r="I398" s="106"/>
      <c r="J398" s="106"/>
      <c r="K398" s="106"/>
      <c r="L398" s="106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</row>
    <row r="399" spans="1:43" s="35" customFormat="1" hidden="1" outlineLevel="1" x14ac:dyDescent="0.25">
      <c r="A399" s="160" t="s">
        <v>668</v>
      </c>
      <c r="B399" s="82" t="s">
        <v>559</v>
      </c>
      <c r="C399" s="101"/>
      <c r="D399" s="268"/>
      <c r="E399" s="351"/>
      <c r="F399" s="80"/>
      <c r="G399" s="105"/>
      <c r="H399" s="80"/>
      <c r="I399" s="106"/>
      <c r="J399" s="106"/>
      <c r="K399" s="106"/>
      <c r="L399" s="106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</row>
    <row r="400" spans="1:43" s="35" customFormat="1" hidden="1" outlineLevel="1" x14ac:dyDescent="0.25">
      <c r="A400" s="160" t="s">
        <v>669</v>
      </c>
      <c r="B400" s="82" t="s">
        <v>141</v>
      </c>
      <c r="C400" s="101"/>
      <c r="D400" s="268"/>
      <c r="E400" s="351"/>
      <c r="F400" s="80"/>
      <c r="G400" s="105"/>
      <c r="H400" s="80"/>
      <c r="I400" s="106"/>
      <c r="J400" s="106"/>
      <c r="K400" s="106"/>
      <c r="L400" s="106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</row>
    <row r="401" spans="1:43" s="35" customFormat="1" hidden="1" outlineLevel="1" x14ac:dyDescent="0.25">
      <c r="A401" s="160" t="s">
        <v>670</v>
      </c>
      <c r="B401" s="82" t="s">
        <v>562</v>
      </c>
      <c r="C401" s="101"/>
      <c r="D401" s="268"/>
      <c r="E401" s="351"/>
      <c r="F401" s="80"/>
      <c r="G401" s="105"/>
      <c r="H401" s="80"/>
      <c r="I401" s="106"/>
      <c r="J401" s="106"/>
      <c r="K401" s="106"/>
      <c r="L401" s="106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</row>
    <row r="402" spans="1:43" s="35" customFormat="1" hidden="1" outlineLevel="1" x14ac:dyDescent="0.25">
      <c r="A402" s="160" t="s">
        <v>671</v>
      </c>
      <c r="B402" s="82" t="s">
        <v>564</v>
      </c>
      <c r="C402" s="101"/>
      <c r="D402" s="268"/>
      <c r="E402" s="351"/>
      <c r="F402" s="80"/>
      <c r="G402" s="105"/>
      <c r="H402" s="80"/>
      <c r="I402" s="106"/>
      <c r="J402" s="106"/>
      <c r="K402" s="106"/>
      <c r="L402" s="106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</row>
    <row r="403" spans="1:43" s="35" customFormat="1" hidden="1" outlineLevel="1" x14ac:dyDescent="0.25">
      <c r="A403" s="160" t="s">
        <v>672</v>
      </c>
      <c r="B403" s="77" t="s">
        <v>155</v>
      </c>
      <c r="C403" s="101"/>
      <c r="D403" s="268"/>
      <c r="E403" s="351"/>
      <c r="F403" s="80"/>
      <c r="G403" s="105"/>
      <c r="H403" s="80"/>
      <c r="I403" s="106"/>
      <c r="J403" s="106"/>
      <c r="K403" s="106"/>
      <c r="L403" s="106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</row>
    <row r="404" spans="1:43" s="35" customFormat="1" hidden="1" outlineLevel="1" x14ac:dyDescent="0.25">
      <c r="A404" s="160" t="s">
        <v>673</v>
      </c>
      <c r="B404" s="82" t="s">
        <v>139</v>
      </c>
      <c r="C404" s="101"/>
      <c r="D404" s="268"/>
      <c r="E404" s="351"/>
      <c r="F404" s="80"/>
      <c r="G404" s="105"/>
      <c r="H404" s="80"/>
      <c r="I404" s="106"/>
      <c r="J404" s="106"/>
      <c r="K404" s="106"/>
      <c r="L404" s="106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</row>
    <row r="405" spans="1:43" s="35" customFormat="1" hidden="1" outlineLevel="1" x14ac:dyDescent="0.25">
      <c r="A405" s="160" t="s">
        <v>674</v>
      </c>
      <c r="B405" s="82" t="s">
        <v>557</v>
      </c>
      <c r="C405" s="101"/>
      <c r="D405" s="268"/>
      <c r="E405" s="351"/>
      <c r="F405" s="80"/>
      <c r="G405" s="105"/>
      <c r="H405" s="80"/>
      <c r="I405" s="106"/>
      <c r="J405" s="106"/>
      <c r="K405" s="106"/>
      <c r="L405" s="106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</row>
    <row r="406" spans="1:43" s="35" customFormat="1" hidden="1" outlineLevel="1" x14ac:dyDescent="0.25">
      <c r="A406" s="160" t="s">
        <v>675</v>
      </c>
      <c r="B406" s="82" t="s">
        <v>559</v>
      </c>
      <c r="C406" s="101"/>
      <c r="D406" s="268"/>
      <c r="E406" s="351"/>
      <c r="F406" s="80"/>
      <c r="G406" s="105"/>
      <c r="H406" s="80"/>
      <c r="I406" s="106"/>
      <c r="J406" s="106"/>
      <c r="K406" s="106"/>
      <c r="L406" s="106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</row>
    <row r="407" spans="1:43" hidden="1" outlineLevel="1" x14ac:dyDescent="0.25">
      <c r="A407" s="160" t="s">
        <v>676</v>
      </c>
      <c r="B407" s="82" t="s">
        <v>141</v>
      </c>
      <c r="C407" s="101"/>
      <c r="D407" s="268"/>
      <c r="E407" s="351"/>
      <c r="F407" s="80"/>
      <c r="G407" s="105"/>
      <c r="H407" s="80"/>
      <c r="I407" s="106"/>
      <c r="J407" s="106"/>
      <c r="K407" s="106"/>
      <c r="L407" s="106"/>
    </row>
    <row r="408" spans="1:43" hidden="1" outlineLevel="1" x14ac:dyDescent="0.25">
      <c r="A408" s="160" t="s">
        <v>677</v>
      </c>
      <c r="B408" s="82" t="s">
        <v>562</v>
      </c>
      <c r="C408" s="101"/>
      <c r="D408" s="268"/>
      <c r="E408" s="351"/>
      <c r="F408" s="80"/>
      <c r="G408" s="105"/>
      <c r="H408" s="80"/>
      <c r="I408" s="106"/>
      <c r="J408" s="106"/>
      <c r="K408" s="106"/>
      <c r="L408" s="106"/>
    </row>
    <row r="409" spans="1:43" hidden="1" outlineLevel="1" x14ac:dyDescent="0.25">
      <c r="A409" s="160" t="s">
        <v>678</v>
      </c>
      <c r="B409" s="82" t="s">
        <v>564</v>
      </c>
      <c r="C409" s="101"/>
      <c r="D409" s="268"/>
      <c r="E409" s="351"/>
      <c r="F409" s="80"/>
      <c r="G409" s="105"/>
      <c r="H409" s="80"/>
      <c r="I409" s="106"/>
      <c r="J409" s="106"/>
      <c r="K409" s="106"/>
      <c r="L409" s="106"/>
    </row>
    <row r="410" spans="1:43" hidden="1" outlineLevel="1" x14ac:dyDescent="0.25">
      <c r="A410" s="160" t="s">
        <v>679</v>
      </c>
      <c r="B410" s="77" t="s">
        <v>159</v>
      </c>
      <c r="C410" s="101"/>
      <c r="D410" s="268"/>
      <c r="E410" s="351"/>
      <c r="F410" s="80"/>
      <c r="G410" s="105"/>
      <c r="H410" s="80"/>
      <c r="I410" s="106"/>
      <c r="J410" s="106"/>
      <c r="K410" s="106"/>
      <c r="L410" s="106"/>
    </row>
    <row r="411" spans="1:43" hidden="1" outlineLevel="1" x14ac:dyDescent="0.25">
      <c r="A411" s="160" t="s">
        <v>680</v>
      </c>
      <c r="B411" s="82" t="s">
        <v>139</v>
      </c>
      <c r="C411" s="101"/>
      <c r="D411" s="268"/>
      <c r="E411" s="351"/>
      <c r="F411" s="80"/>
      <c r="G411" s="105"/>
      <c r="H411" s="80"/>
      <c r="I411" s="106"/>
      <c r="J411" s="106"/>
      <c r="K411" s="106"/>
      <c r="L411" s="106"/>
    </row>
    <row r="412" spans="1:43" hidden="1" outlineLevel="1" x14ac:dyDescent="0.25">
      <c r="A412" s="160" t="s">
        <v>681</v>
      </c>
      <c r="B412" s="82" t="s">
        <v>557</v>
      </c>
      <c r="C412" s="101"/>
      <c r="D412" s="268"/>
      <c r="E412" s="351"/>
      <c r="F412" s="80"/>
      <c r="G412" s="105"/>
      <c r="H412" s="80"/>
      <c r="I412" s="106"/>
      <c r="J412" s="106"/>
      <c r="K412" s="106"/>
      <c r="L412" s="106"/>
    </row>
    <row r="413" spans="1:43" hidden="1" outlineLevel="1" x14ac:dyDescent="0.25">
      <c r="A413" s="160" t="s">
        <v>682</v>
      </c>
      <c r="B413" s="82" t="s">
        <v>559</v>
      </c>
      <c r="C413" s="101"/>
      <c r="D413" s="268"/>
      <c r="E413" s="351"/>
      <c r="F413" s="80"/>
      <c r="G413" s="105"/>
      <c r="H413" s="80"/>
      <c r="I413" s="106"/>
      <c r="J413" s="106"/>
      <c r="K413" s="106"/>
      <c r="L413" s="106"/>
    </row>
    <row r="414" spans="1:43" hidden="1" outlineLevel="1" x14ac:dyDescent="0.25">
      <c r="A414" s="160" t="s">
        <v>683</v>
      </c>
      <c r="B414" s="82" t="s">
        <v>141</v>
      </c>
      <c r="C414" s="101"/>
      <c r="D414" s="268"/>
      <c r="E414" s="351"/>
      <c r="F414" s="80"/>
      <c r="G414" s="105"/>
      <c r="H414" s="80"/>
      <c r="I414" s="106"/>
      <c r="J414" s="106"/>
      <c r="K414" s="106"/>
      <c r="L414" s="106"/>
    </row>
    <row r="415" spans="1:43" hidden="1" outlineLevel="1" x14ac:dyDescent="0.25">
      <c r="A415" s="160" t="s">
        <v>684</v>
      </c>
      <c r="B415" s="82" t="s">
        <v>562</v>
      </c>
      <c r="C415" s="101"/>
      <c r="D415" s="268"/>
      <c r="E415" s="351"/>
      <c r="F415" s="80"/>
      <c r="G415" s="105"/>
      <c r="H415" s="80"/>
      <c r="I415" s="106"/>
      <c r="J415" s="106"/>
      <c r="K415" s="106"/>
      <c r="L415" s="106"/>
    </row>
    <row r="416" spans="1:43" hidden="1" outlineLevel="1" x14ac:dyDescent="0.25">
      <c r="A416" s="160" t="s">
        <v>685</v>
      </c>
      <c r="B416" s="82" t="s">
        <v>564</v>
      </c>
      <c r="C416" s="101"/>
      <c r="D416" s="268"/>
      <c r="E416" s="351"/>
      <c r="F416" s="80"/>
      <c r="G416" s="105"/>
      <c r="H416" s="80"/>
      <c r="I416" s="106"/>
      <c r="J416" s="106"/>
      <c r="K416" s="106"/>
      <c r="L416" s="106"/>
    </row>
    <row r="417" spans="1:43" s="75" customFormat="1" collapsed="1" x14ac:dyDescent="0.25">
      <c r="A417" s="355" t="s">
        <v>686</v>
      </c>
      <c r="B417" s="70" t="s">
        <v>452</v>
      </c>
      <c r="C417" s="107"/>
      <c r="D417" s="346"/>
      <c r="E417" s="352"/>
      <c r="F417" s="72"/>
      <c r="G417" s="108"/>
      <c r="H417" s="72"/>
      <c r="I417" s="109"/>
      <c r="J417" s="109"/>
      <c r="K417" s="109"/>
      <c r="L417" s="109"/>
      <c r="M417" s="74"/>
      <c r="N417" s="74"/>
      <c r="O417" s="74"/>
      <c r="P417" s="74"/>
      <c r="Q417" s="74"/>
      <c r="R417" s="74"/>
      <c r="S417" s="74"/>
      <c r="T417" s="74"/>
      <c r="U417" s="74"/>
      <c r="V417" s="74"/>
    </row>
    <row r="418" spans="1:43" hidden="1" outlineLevel="1" x14ac:dyDescent="0.25">
      <c r="A418" s="160" t="s">
        <v>687</v>
      </c>
      <c r="B418" s="77" t="s">
        <v>137</v>
      </c>
      <c r="C418" s="101"/>
      <c r="D418" s="268"/>
      <c r="E418" s="351"/>
      <c r="F418" s="80"/>
      <c r="G418" s="105"/>
      <c r="H418" s="80"/>
      <c r="I418" s="106"/>
      <c r="J418" s="106"/>
      <c r="K418" s="106"/>
      <c r="L418" s="106"/>
    </row>
    <row r="419" spans="1:43" hidden="1" outlineLevel="1" x14ac:dyDescent="0.25">
      <c r="A419" s="160" t="s">
        <v>688</v>
      </c>
      <c r="B419" s="82" t="s">
        <v>139</v>
      </c>
      <c r="C419" s="101"/>
      <c r="D419" s="268"/>
      <c r="E419" s="351"/>
      <c r="F419" s="80"/>
      <c r="G419" s="105"/>
      <c r="H419" s="80"/>
      <c r="I419" s="106"/>
      <c r="J419" s="106"/>
      <c r="K419" s="106"/>
      <c r="L419" s="106"/>
    </row>
    <row r="420" spans="1:43" hidden="1" outlineLevel="1" x14ac:dyDescent="0.25">
      <c r="A420" s="160" t="s">
        <v>689</v>
      </c>
      <c r="B420" s="82" t="s">
        <v>557</v>
      </c>
      <c r="C420" s="101"/>
      <c r="D420" s="268"/>
      <c r="E420" s="351"/>
      <c r="F420" s="80"/>
      <c r="G420" s="105"/>
      <c r="H420" s="80"/>
      <c r="I420" s="106"/>
      <c r="J420" s="106"/>
      <c r="K420" s="106"/>
      <c r="L420" s="106"/>
    </row>
    <row r="421" spans="1:43" hidden="1" outlineLevel="1" x14ac:dyDescent="0.25">
      <c r="A421" s="160" t="s">
        <v>690</v>
      </c>
      <c r="B421" s="82" t="s">
        <v>559</v>
      </c>
      <c r="C421" s="101"/>
      <c r="D421" s="268"/>
      <c r="E421" s="351"/>
      <c r="F421" s="80"/>
      <c r="G421" s="105"/>
      <c r="H421" s="80"/>
      <c r="I421" s="106"/>
      <c r="J421" s="106"/>
      <c r="K421" s="106"/>
      <c r="L421" s="106"/>
    </row>
    <row r="422" spans="1:43" hidden="1" outlineLevel="1" x14ac:dyDescent="0.25">
      <c r="A422" s="160" t="s">
        <v>691</v>
      </c>
      <c r="B422" s="82" t="s">
        <v>141</v>
      </c>
      <c r="C422" s="101"/>
      <c r="D422" s="268"/>
      <c r="E422" s="351"/>
      <c r="F422" s="80"/>
      <c r="G422" s="105"/>
      <c r="H422" s="80"/>
      <c r="I422" s="106"/>
      <c r="J422" s="106"/>
      <c r="K422" s="106"/>
      <c r="L422" s="106"/>
    </row>
    <row r="423" spans="1:43" s="35" customFormat="1" hidden="1" outlineLevel="1" x14ac:dyDescent="0.25">
      <c r="A423" s="160" t="s">
        <v>692</v>
      </c>
      <c r="B423" s="82" t="s">
        <v>562</v>
      </c>
      <c r="C423" s="101"/>
      <c r="D423" s="268"/>
      <c r="E423" s="351"/>
      <c r="F423" s="80"/>
      <c r="G423" s="105"/>
      <c r="H423" s="80"/>
      <c r="I423" s="106"/>
      <c r="J423" s="106"/>
      <c r="K423" s="106"/>
      <c r="L423" s="106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</row>
    <row r="424" spans="1:43" s="35" customFormat="1" hidden="1" outlineLevel="1" x14ac:dyDescent="0.25">
      <c r="A424" s="160" t="s">
        <v>693</v>
      </c>
      <c r="B424" s="82" t="s">
        <v>564</v>
      </c>
      <c r="C424" s="101"/>
      <c r="D424" s="268"/>
      <c r="E424" s="351"/>
      <c r="F424" s="80"/>
      <c r="G424" s="105"/>
      <c r="H424" s="80"/>
      <c r="I424" s="106"/>
      <c r="J424" s="106"/>
      <c r="K424" s="106"/>
      <c r="L424" s="106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</row>
    <row r="425" spans="1:43" s="35" customFormat="1" hidden="1" outlineLevel="1" x14ac:dyDescent="0.25">
      <c r="A425" s="160" t="s">
        <v>694</v>
      </c>
      <c r="B425" s="77" t="s">
        <v>143</v>
      </c>
      <c r="C425" s="101"/>
      <c r="D425" s="268"/>
      <c r="E425" s="351"/>
      <c r="F425" s="80"/>
      <c r="G425" s="105"/>
      <c r="H425" s="80"/>
      <c r="I425" s="106"/>
      <c r="J425" s="106"/>
      <c r="K425" s="106"/>
      <c r="L425" s="106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</row>
    <row r="426" spans="1:43" s="35" customFormat="1" hidden="1" outlineLevel="1" x14ac:dyDescent="0.25">
      <c r="A426" s="160" t="s">
        <v>695</v>
      </c>
      <c r="B426" s="82" t="s">
        <v>139</v>
      </c>
      <c r="C426" s="101"/>
      <c r="D426" s="268"/>
      <c r="E426" s="351"/>
      <c r="F426" s="80"/>
      <c r="G426" s="105"/>
      <c r="H426" s="80"/>
      <c r="I426" s="106"/>
      <c r="J426" s="106"/>
      <c r="K426" s="106"/>
      <c r="L426" s="106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</row>
    <row r="427" spans="1:43" s="35" customFormat="1" hidden="1" outlineLevel="1" x14ac:dyDescent="0.25">
      <c r="A427" s="160" t="s">
        <v>696</v>
      </c>
      <c r="B427" s="82" t="s">
        <v>557</v>
      </c>
      <c r="C427" s="101"/>
      <c r="D427" s="268"/>
      <c r="E427" s="351"/>
      <c r="F427" s="80"/>
      <c r="G427" s="105"/>
      <c r="H427" s="80"/>
      <c r="I427" s="106"/>
      <c r="J427" s="106"/>
      <c r="K427" s="106"/>
      <c r="L427" s="106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</row>
    <row r="428" spans="1:43" s="35" customFormat="1" hidden="1" outlineLevel="1" x14ac:dyDescent="0.25">
      <c r="A428" s="160" t="s">
        <v>697</v>
      </c>
      <c r="B428" s="82" t="s">
        <v>559</v>
      </c>
      <c r="C428" s="101"/>
      <c r="D428" s="268"/>
      <c r="E428" s="351"/>
      <c r="F428" s="80"/>
      <c r="G428" s="105"/>
      <c r="H428" s="80"/>
      <c r="I428" s="106"/>
      <c r="J428" s="106"/>
      <c r="K428" s="106"/>
      <c r="L428" s="106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</row>
    <row r="429" spans="1:43" s="35" customFormat="1" hidden="1" outlineLevel="1" x14ac:dyDescent="0.25">
      <c r="A429" s="160" t="s">
        <v>698</v>
      </c>
      <c r="B429" s="82" t="s">
        <v>141</v>
      </c>
      <c r="C429" s="101"/>
      <c r="D429" s="268"/>
      <c r="E429" s="351"/>
      <c r="F429" s="80"/>
      <c r="G429" s="105"/>
      <c r="H429" s="80"/>
      <c r="I429" s="106"/>
      <c r="J429" s="106"/>
      <c r="K429" s="106"/>
      <c r="L429" s="106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</row>
    <row r="430" spans="1:43" s="35" customFormat="1" hidden="1" outlineLevel="1" x14ac:dyDescent="0.25">
      <c r="A430" s="160" t="s">
        <v>699</v>
      </c>
      <c r="B430" s="82" t="s">
        <v>562</v>
      </c>
      <c r="C430" s="101"/>
      <c r="D430" s="268"/>
      <c r="E430" s="351"/>
      <c r="F430" s="80"/>
      <c r="G430" s="105"/>
      <c r="H430" s="80"/>
      <c r="I430" s="106"/>
      <c r="J430" s="106"/>
      <c r="K430" s="106"/>
      <c r="L430" s="106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</row>
    <row r="431" spans="1:43" s="35" customFormat="1" hidden="1" outlineLevel="1" x14ac:dyDescent="0.25">
      <c r="A431" s="160" t="s">
        <v>700</v>
      </c>
      <c r="B431" s="82" t="s">
        <v>564</v>
      </c>
      <c r="C431" s="101"/>
      <c r="D431" s="268"/>
      <c r="E431" s="351"/>
      <c r="F431" s="80"/>
      <c r="G431" s="105"/>
      <c r="H431" s="80"/>
      <c r="I431" s="106"/>
      <c r="J431" s="106"/>
      <c r="K431" s="106"/>
      <c r="L431" s="106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</row>
    <row r="432" spans="1:43" s="35" customFormat="1" hidden="1" outlineLevel="1" x14ac:dyDescent="0.25">
      <c r="A432" s="160" t="s">
        <v>701</v>
      </c>
      <c r="B432" s="77" t="s">
        <v>147</v>
      </c>
      <c r="C432" s="101"/>
      <c r="D432" s="268"/>
      <c r="E432" s="351"/>
      <c r="F432" s="80"/>
      <c r="G432" s="105"/>
      <c r="H432" s="80"/>
      <c r="I432" s="106"/>
      <c r="J432" s="106"/>
      <c r="K432" s="106"/>
      <c r="L432" s="106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</row>
    <row r="433" spans="1:43" s="35" customFormat="1" hidden="1" outlineLevel="1" x14ac:dyDescent="0.25">
      <c r="A433" s="160" t="s">
        <v>702</v>
      </c>
      <c r="B433" s="82" t="s">
        <v>139</v>
      </c>
      <c r="C433" s="101"/>
      <c r="D433" s="268"/>
      <c r="E433" s="351"/>
      <c r="F433" s="80"/>
      <c r="G433" s="105"/>
      <c r="H433" s="80"/>
      <c r="I433" s="106"/>
      <c r="J433" s="106"/>
      <c r="K433" s="106"/>
      <c r="L433" s="106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</row>
    <row r="434" spans="1:43" s="35" customFormat="1" hidden="1" outlineLevel="1" x14ac:dyDescent="0.25">
      <c r="A434" s="160" t="s">
        <v>703</v>
      </c>
      <c r="B434" s="82" t="s">
        <v>557</v>
      </c>
      <c r="C434" s="101"/>
      <c r="D434" s="268"/>
      <c r="E434" s="351"/>
      <c r="F434" s="80"/>
      <c r="G434" s="105"/>
      <c r="H434" s="80"/>
      <c r="I434" s="106"/>
      <c r="J434" s="106"/>
      <c r="K434" s="106"/>
      <c r="L434" s="106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</row>
    <row r="435" spans="1:43" s="35" customFormat="1" hidden="1" outlineLevel="1" x14ac:dyDescent="0.25">
      <c r="A435" s="160" t="s">
        <v>704</v>
      </c>
      <c r="B435" s="82" t="s">
        <v>559</v>
      </c>
      <c r="C435" s="101"/>
      <c r="D435" s="268"/>
      <c r="E435" s="351"/>
      <c r="F435" s="80"/>
      <c r="G435" s="105"/>
      <c r="H435" s="80"/>
      <c r="I435" s="106"/>
      <c r="J435" s="106"/>
      <c r="K435" s="106"/>
      <c r="L435" s="106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</row>
    <row r="436" spans="1:43" s="35" customFormat="1" hidden="1" outlineLevel="1" x14ac:dyDescent="0.25">
      <c r="A436" s="160" t="s">
        <v>705</v>
      </c>
      <c r="B436" s="82" t="s">
        <v>141</v>
      </c>
      <c r="C436" s="101"/>
      <c r="D436" s="268"/>
      <c r="E436" s="351"/>
      <c r="F436" s="80"/>
      <c r="G436" s="105"/>
      <c r="H436" s="80"/>
      <c r="I436" s="106"/>
      <c r="J436" s="106"/>
      <c r="K436" s="106"/>
      <c r="L436" s="106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</row>
    <row r="437" spans="1:43" s="35" customFormat="1" hidden="1" outlineLevel="1" x14ac:dyDescent="0.25">
      <c r="A437" s="160" t="s">
        <v>706</v>
      </c>
      <c r="B437" s="82" t="s">
        <v>562</v>
      </c>
      <c r="C437" s="101"/>
      <c r="D437" s="268"/>
      <c r="E437" s="351"/>
      <c r="F437" s="80"/>
      <c r="G437" s="105"/>
      <c r="H437" s="80"/>
      <c r="I437" s="106"/>
      <c r="J437" s="106"/>
      <c r="K437" s="106"/>
      <c r="L437" s="106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</row>
    <row r="438" spans="1:43" s="35" customFormat="1" hidden="1" outlineLevel="1" x14ac:dyDescent="0.25">
      <c r="A438" s="160" t="s">
        <v>707</v>
      </c>
      <c r="B438" s="82" t="s">
        <v>564</v>
      </c>
      <c r="C438" s="101"/>
      <c r="D438" s="268"/>
      <c r="E438" s="351"/>
      <c r="F438" s="80"/>
      <c r="G438" s="105"/>
      <c r="H438" s="80"/>
      <c r="I438" s="106"/>
      <c r="J438" s="106"/>
      <c r="K438" s="106"/>
      <c r="L438" s="106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</row>
    <row r="439" spans="1:43" s="35" customFormat="1" hidden="1" outlineLevel="1" x14ac:dyDescent="0.25">
      <c r="A439" s="160" t="s">
        <v>708</v>
      </c>
      <c r="B439" s="77" t="s">
        <v>151</v>
      </c>
      <c r="C439" s="101"/>
      <c r="D439" s="268"/>
      <c r="E439" s="351"/>
      <c r="F439" s="80"/>
      <c r="G439" s="105"/>
      <c r="H439" s="80"/>
      <c r="I439" s="106"/>
      <c r="J439" s="106"/>
      <c r="K439" s="106"/>
      <c r="L439" s="106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</row>
    <row r="440" spans="1:43" s="35" customFormat="1" hidden="1" outlineLevel="1" x14ac:dyDescent="0.25">
      <c r="A440" s="160" t="s">
        <v>709</v>
      </c>
      <c r="B440" s="82" t="s">
        <v>139</v>
      </c>
      <c r="C440" s="101"/>
      <c r="D440" s="268"/>
      <c r="E440" s="351"/>
      <c r="F440" s="80"/>
      <c r="G440" s="105"/>
      <c r="H440" s="80"/>
      <c r="I440" s="106"/>
      <c r="J440" s="106"/>
      <c r="K440" s="106"/>
      <c r="L440" s="106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</row>
    <row r="441" spans="1:43" s="35" customFormat="1" hidden="1" outlineLevel="1" x14ac:dyDescent="0.25">
      <c r="A441" s="160" t="s">
        <v>710</v>
      </c>
      <c r="B441" s="82" t="s">
        <v>557</v>
      </c>
      <c r="C441" s="101"/>
      <c r="D441" s="268"/>
      <c r="E441" s="351"/>
      <c r="F441" s="80"/>
      <c r="G441" s="105"/>
      <c r="H441" s="80"/>
      <c r="I441" s="106"/>
      <c r="J441" s="106"/>
      <c r="K441" s="106"/>
      <c r="L441" s="106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</row>
    <row r="442" spans="1:43" s="35" customFormat="1" hidden="1" outlineLevel="1" x14ac:dyDescent="0.25">
      <c r="A442" s="160" t="s">
        <v>711</v>
      </c>
      <c r="B442" s="82" t="s">
        <v>559</v>
      </c>
      <c r="C442" s="101"/>
      <c r="D442" s="268"/>
      <c r="E442" s="351"/>
      <c r="F442" s="80"/>
      <c r="G442" s="105"/>
      <c r="H442" s="80"/>
      <c r="I442" s="106"/>
      <c r="J442" s="106"/>
      <c r="K442" s="106"/>
      <c r="L442" s="106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</row>
    <row r="443" spans="1:43" s="35" customFormat="1" hidden="1" outlineLevel="1" x14ac:dyDescent="0.25">
      <c r="A443" s="160" t="s">
        <v>712</v>
      </c>
      <c r="B443" s="82" t="s">
        <v>141</v>
      </c>
      <c r="C443" s="101"/>
      <c r="D443" s="268"/>
      <c r="E443" s="351"/>
      <c r="F443" s="80"/>
      <c r="G443" s="105"/>
      <c r="H443" s="80"/>
      <c r="I443" s="106"/>
      <c r="J443" s="106"/>
      <c r="K443" s="106"/>
      <c r="L443" s="106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</row>
    <row r="444" spans="1:43" s="35" customFormat="1" hidden="1" outlineLevel="1" x14ac:dyDescent="0.25">
      <c r="A444" s="160" t="s">
        <v>713</v>
      </c>
      <c r="B444" s="82" t="s">
        <v>562</v>
      </c>
      <c r="C444" s="101"/>
      <c r="D444" s="268"/>
      <c r="E444" s="351"/>
      <c r="F444" s="80"/>
      <c r="G444" s="105"/>
      <c r="H444" s="80"/>
      <c r="I444" s="106"/>
      <c r="J444" s="106"/>
      <c r="K444" s="106"/>
      <c r="L444" s="106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</row>
    <row r="445" spans="1:43" s="35" customFormat="1" hidden="1" outlineLevel="1" x14ac:dyDescent="0.25">
      <c r="A445" s="160" t="s">
        <v>714</v>
      </c>
      <c r="B445" s="82" t="s">
        <v>564</v>
      </c>
      <c r="C445" s="101"/>
      <c r="D445" s="268"/>
      <c r="E445" s="351"/>
      <c r="F445" s="80"/>
      <c r="G445" s="105"/>
      <c r="H445" s="80"/>
      <c r="I445" s="106"/>
      <c r="J445" s="106"/>
      <c r="K445" s="106"/>
      <c r="L445" s="106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</row>
    <row r="446" spans="1:43" s="35" customFormat="1" hidden="1" outlineLevel="1" x14ac:dyDescent="0.25">
      <c r="A446" s="160" t="s">
        <v>715</v>
      </c>
      <c r="B446" s="77" t="s">
        <v>155</v>
      </c>
      <c r="C446" s="101"/>
      <c r="D446" s="268"/>
      <c r="E446" s="351"/>
      <c r="F446" s="80"/>
      <c r="G446" s="105"/>
      <c r="H446" s="80"/>
      <c r="I446" s="106"/>
      <c r="J446" s="106"/>
      <c r="K446" s="106"/>
      <c r="L446" s="106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</row>
    <row r="447" spans="1:43" s="35" customFormat="1" hidden="1" outlineLevel="1" x14ac:dyDescent="0.25">
      <c r="A447" s="160" t="s">
        <v>716</v>
      </c>
      <c r="B447" s="82" t="s">
        <v>139</v>
      </c>
      <c r="C447" s="101"/>
      <c r="D447" s="268"/>
      <c r="E447" s="351"/>
      <c r="F447" s="80"/>
      <c r="G447" s="105"/>
      <c r="H447" s="80"/>
      <c r="I447" s="106"/>
      <c r="J447" s="106"/>
      <c r="K447" s="106"/>
      <c r="L447" s="106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</row>
    <row r="448" spans="1:43" s="35" customFormat="1" hidden="1" outlineLevel="1" x14ac:dyDescent="0.25">
      <c r="A448" s="160" t="s">
        <v>717</v>
      </c>
      <c r="B448" s="82" t="s">
        <v>557</v>
      </c>
      <c r="C448" s="101"/>
      <c r="D448" s="268"/>
      <c r="E448" s="351"/>
      <c r="F448" s="80"/>
      <c r="G448" s="105"/>
      <c r="H448" s="80"/>
      <c r="I448" s="106"/>
      <c r="J448" s="106"/>
      <c r="K448" s="106"/>
      <c r="L448" s="106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</row>
    <row r="449" spans="1:43" s="35" customFormat="1" hidden="1" outlineLevel="1" x14ac:dyDescent="0.25">
      <c r="A449" s="160" t="s">
        <v>718</v>
      </c>
      <c r="B449" s="82" t="s">
        <v>559</v>
      </c>
      <c r="C449" s="101"/>
      <c r="D449" s="268"/>
      <c r="E449" s="351"/>
      <c r="F449" s="80"/>
      <c r="G449" s="105"/>
      <c r="H449" s="80"/>
      <c r="I449" s="106"/>
      <c r="J449" s="106"/>
      <c r="K449" s="106"/>
      <c r="L449" s="106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</row>
    <row r="450" spans="1:43" s="35" customFormat="1" hidden="1" outlineLevel="1" x14ac:dyDescent="0.25">
      <c r="A450" s="160" t="s">
        <v>719</v>
      </c>
      <c r="B450" s="82" t="s">
        <v>141</v>
      </c>
      <c r="C450" s="101"/>
      <c r="D450" s="268"/>
      <c r="E450" s="351"/>
      <c r="F450" s="80"/>
      <c r="G450" s="105"/>
      <c r="H450" s="80"/>
      <c r="I450" s="106"/>
      <c r="J450" s="106"/>
      <c r="K450" s="106"/>
      <c r="L450" s="106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</row>
    <row r="451" spans="1:43" s="35" customFormat="1" hidden="1" outlineLevel="1" x14ac:dyDescent="0.25">
      <c r="A451" s="160" t="s">
        <v>720</v>
      </c>
      <c r="B451" s="82" t="s">
        <v>562</v>
      </c>
      <c r="C451" s="101"/>
      <c r="D451" s="268"/>
      <c r="E451" s="351"/>
      <c r="F451" s="80"/>
      <c r="G451" s="105"/>
      <c r="H451" s="80"/>
      <c r="I451" s="106"/>
      <c r="J451" s="106"/>
      <c r="K451" s="106"/>
      <c r="L451" s="106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</row>
    <row r="452" spans="1:43" s="35" customFormat="1" hidden="1" outlineLevel="1" x14ac:dyDescent="0.25">
      <c r="A452" s="160" t="s">
        <v>721</v>
      </c>
      <c r="B452" s="82" t="s">
        <v>564</v>
      </c>
      <c r="C452" s="101"/>
      <c r="D452" s="268"/>
      <c r="E452" s="351"/>
      <c r="F452" s="80"/>
      <c r="G452" s="105"/>
      <c r="H452" s="80"/>
      <c r="I452" s="106"/>
      <c r="J452" s="106"/>
      <c r="K452" s="106"/>
      <c r="L452" s="106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</row>
    <row r="453" spans="1:43" s="35" customFormat="1" hidden="1" outlineLevel="1" x14ac:dyDescent="0.25">
      <c r="A453" s="160" t="s">
        <v>722</v>
      </c>
      <c r="B453" s="77" t="s">
        <v>159</v>
      </c>
      <c r="C453" s="101"/>
      <c r="D453" s="268"/>
      <c r="E453" s="351"/>
      <c r="F453" s="80"/>
      <c r="G453" s="105"/>
      <c r="H453" s="80"/>
      <c r="I453" s="106"/>
      <c r="J453" s="106"/>
      <c r="K453" s="106"/>
      <c r="L453" s="106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</row>
    <row r="454" spans="1:43" s="35" customFormat="1" hidden="1" outlineLevel="1" x14ac:dyDescent="0.25">
      <c r="A454" s="160" t="s">
        <v>723</v>
      </c>
      <c r="B454" s="82" t="s">
        <v>139</v>
      </c>
      <c r="C454" s="101"/>
      <c r="D454" s="268"/>
      <c r="E454" s="351"/>
      <c r="F454" s="80"/>
      <c r="G454" s="105"/>
      <c r="H454" s="80"/>
      <c r="I454" s="106"/>
      <c r="J454" s="106"/>
      <c r="K454" s="106"/>
      <c r="L454" s="106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</row>
    <row r="455" spans="1:43" hidden="1" outlineLevel="1" x14ac:dyDescent="0.25">
      <c r="A455" s="160" t="s">
        <v>724</v>
      </c>
      <c r="B455" s="82" t="s">
        <v>557</v>
      </c>
      <c r="C455" s="101"/>
      <c r="D455" s="268"/>
      <c r="E455" s="351"/>
      <c r="F455" s="80"/>
      <c r="G455" s="105"/>
      <c r="H455" s="80"/>
      <c r="I455" s="106"/>
      <c r="J455" s="106"/>
      <c r="K455" s="106"/>
      <c r="L455" s="106"/>
    </row>
    <row r="456" spans="1:43" hidden="1" outlineLevel="1" x14ac:dyDescent="0.25">
      <c r="A456" s="160" t="s">
        <v>725</v>
      </c>
      <c r="B456" s="82" t="s">
        <v>559</v>
      </c>
      <c r="C456" s="101"/>
      <c r="D456" s="268"/>
      <c r="E456" s="351"/>
      <c r="F456" s="80"/>
      <c r="G456" s="105"/>
      <c r="H456" s="80"/>
      <c r="I456" s="106"/>
      <c r="J456" s="106"/>
      <c r="K456" s="106"/>
      <c r="L456" s="106"/>
    </row>
    <row r="457" spans="1:43" hidden="1" outlineLevel="1" x14ac:dyDescent="0.25">
      <c r="A457" s="160" t="s">
        <v>726</v>
      </c>
      <c r="B457" s="82" t="s">
        <v>141</v>
      </c>
      <c r="C457" s="101"/>
      <c r="D457" s="268"/>
      <c r="E457" s="351"/>
      <c r="F457" s="80"/>
      <c r="G457" s="105"/>
      <c r="H457" s="80"/>
      <c r="I457" s="106"/>
      <c r="J457" s="106"/>
      <c r="K457" s="106"/>
      <c r="L457" s="106"/>
    </row>
    <row r="458" spans="1:43" hidden="1" outlineLevel="1" x14ac:dyDescent="0.25">
      <c r="A458" s="160" t="s">
        <v>727</v>
      </c>
      <c r="B458" s="82" t="s">
        <v>562</v>
      </c>
      <c r="C458" s="101"/>
      <c r="D458" s="268"/>
      <c r="E458" s="351"/>
      <c r="F458" s="80"/>
      <c r="G458" s="105"/>
      <c r="H458" s="80"/>
      <c r="I458" s="106"/>
      <c r="J458" s="106"/>
      <c r="K458" s="106"/>
      <c r="L458" s="106"/>
    </row>
    <row r="459" spans="1:43" hidden="1" outlineLevel="1" x14ac:dyDescent="0.25">
      <c r="A459" s="160" t="s">
        <v>728</v>
      </c>
      <c r="B459" s="82" t="s">
        <v>564</v>
      </c>
      <c r="C459" s="101"/>
      <c r="D459" s="268"/>
      <c r="E459" s="351"/>
      <c r="F459" s="80"/>
      <c r="G459" s="105"/>
      <c r="H459" s="80"/>
      <c r="I459" s="106"/>
      <c r="J459" s="106"/>
      <c r="K459" s="106"/>
      <c r="L459" s="106"/>
    </row>
    <row r="460" spans="1:43" s="68" customFormat="1" collapsed="1" x14ac:dyDescent="0.25">
      <c r="A460" s="354" t="s">
        <v>729</v>
      </c>
      <c r="B460" s="62" t="s">
        <v>472</v>
      </c>
      <c r="C460" s="63"/>
      <c r="D460" s="345"/>
      <c r="E460" s="350"/>
      <c r="F460" s="64"/>
      <c r="G460" s="65"/>
      <c r="H460" s="64"/>
      <c r="I460" s="66"/>
      <c r="J460" s="66"/>
      <c r="K460" s="66"/>
      <c r="L460" s="66"/>
      <c r="M460" s="67"/>
      <c r="N460" s="67"/>
      <c r="O460" s="67"/>
      <c r="P460" s="67"/>
      <c r="Q460" s="67"/>
      <c r="R460" s="67"/>
      <c r="S460" s="67"/>
      <c r="T460" s="67"/>
      <c r="U460" s="67"/>
      <c r="V460" s="67"/>
    </row>
    <row r="461" spans="1:43" s="75" customFormat="1" x14ac:dyDescent="0.25">
      <c r="A461" s="355" t="s">
        <v>730</v>
      </c>
      <c r="B461" s="70" t="s">
        <v>135</v>
      </c>
      <c r="C461" s="107"/>
      <c r="D461" s="346"/>
      <c r="E461" s="352"/>
      <c r="F461" s="72"/>
      <c r="G461" s="108"/>
      <c r="H461" s="72"/>
      <c r="I461" s="109"/>
      <c r="J461" s="109"/>
      <c r="K461" s="109"/>
      <c r="L461" s="109"/>
      <c r="M461" s="74"/>
      <c r="N461" s="74"/>
      <c r="O461" s="74"/>
      <c r="P461" s="74"/>
      <c r="Q461" s="74"/>
      <c r="R461" s="74"/>
      <c r="S461" s="74"/>
      <c r="T461" s="74"/>
      <c r="U461" s="74"/>
      <c r="V461" s="74"/>
    </row>
    <row r="462" spans="1:43" hidden="1" outlineLevel="1" x14ac:dyDescent="0.25">
      <c r="A462" s="160" t="s">
        <v>731</v>
      </c>
      <c r="B462" s="77" t="s">
        <v>137</v>
      </c>
      <c r="C462" s="101"/>
      <c r="D462" s="268"/>
      <c r="E462" s="351"/>
      <c r="F462" s="80"/>
      <c r="G462" s="105"/>
      <c r="H462" s="80"/>
      <c r="I462" s="106"/>
      <c r="J462" s="106"/>
      <c r="K462" s="106"/>
      <c r="L462" s="106"/>
    </row>
    <row r="463" spans="1:43" hidden="1" outlineLevel="1" x14ac:dyDescent="0.25">
      <c r="A463" s="160" t="s">
        <v>732</v>
      </c>
      <c r="B463" s="82" t="s">
        <v>139</v>
      </c>
      <c r="C463" s="101"/>
      <c r="D463" s="268"/>
      <c r="E463" s="351"/>
      <c r="F463" s="80"/>
      <c r="G463" s="105"/>
      <c r="H463" s="80"/>
      <c r="I463" s="106"/>
      <c r="J463" s="106"/>
      <c r="K463" s="106"/>
      <c r="L463" s="106"/>
    </row>
    <row r="464" spans="1:43" ht="29.25" hidden="1" customHeight="1" outlineLevel="1" x14ac:dyDescent="0.25">
      <c r="A464" s="160" t="s">
        <v>733</v>
      </c>
      <c r="B464" s="82" t="s">
        <v>557</v>
      </c>
      <c r="C464" s="101"/>
      <c r="D464" s="268"/>
      <c r="E464" s="351"/>
      <c r="F464" s="80"/>
      <c r="G464" s="105"/>
      <c r="H464" s="80"/>
      <c r="I464" s="106"/>
      <c r="J464" s="106"/>
      <c r="K464" s="106"/>
      <c r="L464" s="106"/>
    </row>
    <row r="465" spans="1:43" hidden="1" outlineLevel="1" x14ac:dyDescent="0.25">
      <c r="A465" s="160" t="s">
        <v>734</v>
      </c>
      <c r="B465" s="82" t="s">
        <v>559</v>
      </c>
      <c r="C465" s="101"/>
      <c r="D465" s="268"/>
      <c r="E465" s="351"/>
      <c r="F465" s="80"/>
      <c r="G465" s="105"/>
      <c r="H465" s="80"/>
      <c r="I465" s="106"/>
      <c r="J465" s="106"/>
      <c r="K465" s="106"/>
      <c r="L465" s="106"/>
    </row>
    <row r="466" spans="1:43" hidden="1" outlineLevel="1" x14ac:dyDescent="0.25">
      <c r="A466" s="160" t="s">
        <v>735</v>
      </c>
      <c r="B466" s="82" t="s">
        <v>141</v>
      </c>
      <c r="C466" s="101"/>
      <c r="D466" s="268"/>
      <c r="E466" s="351"/>
      <c r="F466" s="80"/>
      <c r="G466" s="105"/>
      <c r="H466" s="80"/>
      <c r="I466" s="106"/>
      <c r="J466" s="106"/>
      <c r="K466" s="106"/>
      <c r="L466" s="106"/>
    </row>
    <row r="467" spans="1:43" hidden="1" outlineLevel="1" x14ac:dyDescent="0.25">
      <c r="A467" s="160" t="s">
        <v>736</v>
      </c>
      <c r="B467" s="82" t="s">
        <v>562</v>
      </c>
      <c r="C467" s="101"/>
      <c r="D467" s="268"/>
      <c r="E467" s="351"/>
      <c r="F467" s="80"/>
      <c r="G467" s="105"/>
      <c r="H467" s="80"/>
      <c r="I467" s="106"/>
      <c r="J467" s="106"/>
      <c r="K467" s="106"/>
      <c r="L467" s="106"/>
    </row>
    <row r="468" spans="1:43" hidden="1" outlineLevel="1" x14ac:dyDescent="0.25">
      <c r="A468" s="160" t="s">
        <v>737</v>
      </c>
      <c r="B468" s="82" t="s">
        <v>564</v>
      </c>
      <c r="C468" s="101"/>
      <c r="D468" s="268"/>
      <c r="E468" s="351"/>
      <c r="F468" s="80"/>
      <c r="G468" s="105"/>
      <c r="H468" s="80"/>
      <c r="I468" s="106"/>
      <c r="J468" s="106"/>
      <c r="K468" s="106"/>
      <c r="L468" s="106"/>
    </row>
    <row r="469" spans="1:43" hidden="1" outlineLevel="1" x14ac:dyDescent="0.25">
      <c r="A469" s="160" t="s">
        <v>738</v>
      </c>
      <c r="B469" s="77" t="s">
        <v>143</v>
      </c>
      <c r="C469" s="101"/>
      <c r="D469" s="268"/>
      <c r="E469" s="351"/>
      <c r="F469" s="80"/>
      <c r="G469" s="105"/>
      <c r="H469" s="80"/>
      <c r="I469" s="106"/>
      <c r="J469" s="106"/>
      <c r="K469" s="106"/>
      <c r="L469" s="106"/>
    </row>
    <row r="470" spans="1:43" hidden="1" outlineLevel="1" x14ac:dyDescent="0.25">
      <c r="A470" s="160" t="s">
        <v>739</v>
      </c>
      <c r="B470" s="82" t="s">
        <v>139</v>
      </c>
      <c r="C470" s="101"/>
      <c r="D470" s="268"/>
      <c r="E470" s="351"/>
      <c r="F470" s="80"/>
      <c r="G470" s="105"/>
      <c r="H470" s="80"/>
      <c r="I470" s="106"/>
      <c r="J470" s="106"/>
      <c r="K470" s="106"/>
      <c r="L470" s="106"/>
    </row>
    <row r="471" spans="1:43" s="35" customFormat="1" hidden="1" outlineLevel="1" x14ac:dyDescent="0.25">
      <c r="A471" s="160" t="s">
        <v>740</v>
      </c>
      <c r="B471" s="82" t="s">
        <v>557</v>
      </c>
      <c r="C471" s="101"/>
      <c r="D471" s="268"/>
      <c r="E471" s="351"/>
      <c r="F471" s="80"/>
      <c r="G471" s="105"/>
      <c r="H471" s="80"/>
      <c r="I471" s="106"/>
      <c r="J471" s="106"/>
      <c r="K471" s="106"/>
      <c r="L471" s="106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</row>
    <row r="472" spans="1:43" s="35" customFormat="1" hidden="1" outlineLevel="1" x14ac:dyDescent="0.25">
      <c r="A472" s="160" t="s">
        <v>741</v>
      </c>
      <c r="B472" s="82" t="s">
        <v>559</v>
      </c>
      <c r="C472" s="101"/>
      <c r="D472" s="268"/>
      <c r="E472" s="351"/>
      <c r="F472" s="80"/>
      <c r="G472" s="105"/>
      <c r="H472" s="80"/>
      <c r="I472" s="106"/>
      <c r="J472" s="106"/>
      <c r="K472" s="106"/>
      <c r="L472" s="106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</row>
    <row r="473" spans="1:43" s="35" customFormat="1" hidden="1" outlineLevel="1" x14ac:dyDescent="0.25">
      <c r="A473" s="160" t="s">
        <v>742</v>
      </c>
      <c r="B473" s="82" t="s">
        <v>141</v>
      </c>
      <c r="C473" s="101"/>
      <c r="D473" s="268"/>
      <c r="E473" s="351"/>
      <c r="F473" s="80"/>
      <c r="G473" s="105"/>
      <c r="H473" s="80"/>
      <c r="I473" s="106"/>
      <c r="J473" s="106"/>
      <c r="K473" s="106"/>
      <c r="L473" s="106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</row>
    <row r="474" spans="1:43" s="35" customFormat="1" hidden="1" outlineLevel="1" x14ac:dyDescent="0.25">
      <c r="A474" s="160" t="s">
        <v>736</v>
      </c>
      <c r="B474" s="82" t="s">
        <v>562</v>
      </c>
      <c r="C474" s="101"/>
      <c r="D474" s="268"/>
      <c r="E474" s="351"/>
      <c r="F474" s="80"/>
      <c r="G474" s="105"/>
      <c r="H474" s="80"/>
      <c r="I474" s="106"/>
      <c r="J474" s="106"/>
      <c r="K474" s="106"/>
      <c r="L474" s="106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</row>
    <row r="475" spans="1:43" s="35" customFormat="1" hidden="1" outlineLevel="1" x14ac:dyDescent="0.25">
      <c r="A475" s="160" t="s">
        <v>737</v>
      </c>
      <c r="B475" s="82" t="s">
        <v>564</v>
      </c>
      <c r="C475" s="101"/>
      <c r="D475" s="268"/>
      <c r="E475" s="351"/>
      <c r="F475" s="80"/>
      <c r="G475" s="105"/>
      <c r="H475" s="80"/>
      <c r="I475" s="106"/>
      <c r="J475" s="106"/>
      <c r="K475" s="106"/>
      <c r="L475" s="106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</row>
    <row r="476" spans="1:43" s="35" customFormat="1" hidden="1" outlineLevel="1" x14ac:dyDescent="0.25">
      <c r="A476" s="160" t="s">
        <v>743</v>
      </c>
      <c r="B476" s="77" t="s">
        <v>147</v>
      </c>
      <c r="C476" s="101"/>
      <c r="D476" s="268"/>
      <c r="E476" s="351"/>
      <c r="F476" s="80"/>
      <c r="G476" s="105"/>
      <c r="H476" s="80"/>
      <c r="I476" s="106"/>
      <c r="J476" s="106"/>
      <c r="K476" s="106"/>
      <c r="L476" s="106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</row>
    <row r="477" spans="1:43" s="35" customFormat="1" hidden="1" outlineLevel="1" x14ac:dyDescent="0.25">
      <c r="A477" s="160" t="s">
        <v>744</v>
      </c>
      <c r="B477" s="82" t="s">
        <v>139</v>
      </c>
      <c r="C477" s="101"/>
      <c r="D477" s="268"/>
      <c r="E477" s="351"/>
      <c r="F477" s="80"/>
      <c r="G477" s="105"/>
      <c r="H477" s="80"/>
      <c r="I477" s="106"/>
      <c r="J477" s="106"/>
      <c r="K477" s="106"/>
      <c r="L477" s="106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</row>
    <row r="478" spans="1:43" s="35" customFormat="1" hidden="1" outlineLevel="1" x14ac:dyDescent="0.25">
      <c r="A478" s="160" t="s">
        <v>745</v>
      </c>
      <c r="B478" s="82" t="s">
        <v>557</v>
      </c>
      <c r="C478" s="101"/>
      <c r="D478" s="268"/>
      <c r="E478" s="351"/>
      <c r="F478" s="80"/>
      <c r="G478" s="105"/>
      <c r="H478" s="80"/>
      <c r="I478" s="106"/>
      <c r="J478" s="106"/>
      <c r="K478" s="106"/>
      <c r="L478" s="106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</row>
    <row r="479" spans="1:43" s="35" customFormat="1" hidden="1" outlineLevel="1" x14ac:dyDescent="0.25">
      <c r="A479" s="160" t="s">
        <v>746</v>
      </c>
      <c r="B479" s="82" t="s">
        <v>559</v>
      </c>
      <c r="C479" s="101"/>
      <c r="D479" s="268"/>
      <c r="E479" s="351"/>
      <c r="F479" s="80"/>
      <c r="G479" s="105"/>
      <c r="H479" s="80"/>
      <c r="I479" s="106"/>
      <c r="J479" s="106"/>
      <c r="K479" s="106"/>
      <c r="L479" s="106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</row>
    <row r="480" spans="1:43" s="35" customFormat="1" hidden="1" outlineLevel="1" x14ac:dyDescent="0.25">
      <c r="A480" s="160" t="s">
        <v>747</v>
      </c>
      <c r="B480" s="82" t="s">
        <v>141</v>
      </c>
      <c r="C480" s="101"/>
      <c r="D480" s="268"/>
      <c r="E480" s="351"/>
      <c r="F480" s="80"/>
      <c r="G480" s="105"/>
      <c r="H480" s="80"/>
      <c r="I480" s="106"/>
      <c r="J480" s="106"/>
      <c r="K480" s="106"/>
      <c r="L480" s="106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</row>
    <row r="481" spans="1:43" s="35" customFormat="1" hidden="1" outlineLevel="1" x14ac:dyDescent="0.25">
      <c r="A481" s="160" t="s">
        <v>748</v>
      </c>
      <c r="B481" s="82" t="s">
        <v>562</v>
      </c>
      <c r="C481" s="101"/>
      <c r="D481" s="268"/>
      <c r="E481" s="351"/>
      <c r="F481" s="80"/>
      <c r="G481" s="105"/>
      <c r="H481" s="80"/>
      <c r="I481" s="106"/>
      <c r="J481" s="106"/>
      <c r="K481" s="106"/>
      <c r="L481" s="106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</row>
    <row r="482" spans="1:43" s="35" customFormat="1" hidden="1" outlineLevel="1" x14ac:dyDescent="0.25">
      <c r="A482" s="160" t="s">
        <v>749</v>
      </c>
      <c r="B482" s="82" t="s">
        <v>564</v>
      </c>
      <c r="C482" s="101"/>
      <c r="D482" s="268"/>
      <c r="E482" s="351"/>
      <c r="F482" s="80"/>
      <c r="G482" s="105"/>
      <c r="H482" s="80"/>
      <c r="I482" s="106"/>
      <c r="J482" s="106"/>
      <c r="K482" s="106"/>
      <c r="L482" s="106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</row>
    <row r="483" spans="1:43" s="35" customFormat="1" hidden="1" outlineLevel="1" x14ac:dyDescent="0.25">
      <c r="A483" s="160" t="s">
        <v>750</v>
      </c>
      <c r="B483" s="77" t="s">
        <v>151</v>
      </c>
      <c r="C483" s="101"/>
      <c r="D483" s="268"/>
      <c r="E483" s="351"/>
      <c r="F483" s="80"/>
      <c r="G483" s="105"/>
      <c r="H483" s="80"/>
      <c r="I483" s="106"/>
      <c r="J483" s="106"/>
      <c r="K483" s="106"/>
      <c r="L483" s="106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</row>
    <row r="484" spans="1:43" s="35" customFormat="1" hidden="1" outlineLevel="1" x14ac:dyDescent="0.25">
      <c r="A484" s="160" t="s">
        <v>751</v>
      </c>
      <c r="B484" s="82" t="s">
        <v>139</v>
      </c>
      <c r="C484" s="101"/>
      <c r="D484" s="268"/>
      <c r="E484" s="351"/>
      <c r="F484" s="80"/>
      <c r="G484" s="105"/>
      <c r="H484" s="80"/>
      <c r="I484" s="106"/>
      <c r="J484" s="106"/>
      <c r="K484" s="106"/>
      <c r="L484" s="106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</row>
    <row r="485" spans="1:43" s="35" customFormat="1" hidden="1" outlineLevel="1" x14ac:dyDescent="0.25">
      <c r="A485" s="160" t="s">
        <v>752</v>
      </c>
      <c r="B485" s="82" t="s">
        <v>557</v>
      </c>
      <c r="C485" s="101"/>
      <c r="D485" s="268"/>
      <c r="E485" s="351"/>
      <c r="F485" s="80"/>
      <c r="G485" s="105"/>
      <c r="H485" s="80"/>
      <c r="I485" s="106"/>
      <c r="J485" s="106"/>
      <c r="K485" s="106"/>
      <c r="L485" s="106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</row>
    <row r="486" spans="1:43" s="35" customFormat="1" hidden="1" outlineLevel="1" x14ac:dyDescent="0.25">
      <c r="A486" s="160" t="s">
        <v>753</v>
      </c>
      <c r="B486" s="82" t="s">
        <v>559</v>
      </c>
      <c r="C486" s="101"/>
      <c r="D486" s="268"/>
      <c r="E486" s="351"/>
      <c r="F486" s="80"/>
      <c r="G486" s="105"/>
      <c r="H486" s="80"/>
      <c r="I486" s="106"/>
      <c r="J486" s="106"/>
      <c r="K486" s="106"/>
      <c r="L486" s="106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</row>
    <row r="487" spans="1:43" s="35" customFormat="1" hidden="1" outlineLevel="1" x14ac:dyDescent="0.25">
      <c r="A487" s="160" t="s">
        <v>754</v>
      </c>
      <c r="B487" s="82" t="s">
        <v>141</v>
      </c>
      <c r="C487" s="101"/>
      <c r="D487" s="268"/>
      <c r="E487" s="351"/>
      <c r="F487" s="80"/>
      <c r="G487" s="105"/>
      <c r="H487" s="80"/>
      <c r="I487" s="106"/>
      <c r="J487" s="106"/>
      <c r="K487" s="106"/>
      <c r="L487" s="106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</row>
    <row r="488" spans="1:43" s="35" customFormat="1" hidden="1" outlineLevel="1" x14ac:dyDescent="0.25">
      <c r="A488" s="160" t="s">
        <v>755</v>
      </c>
      <c r="B488" s="82" t="s">
        <v>562</v>
      </c>
      <c r="C488" s="101"/>
      <c r="D488" s="268"/>
      <c r="E488" s="351"/>
      <c r="F488" s="80"/>
      <c r="G488" s="105"/>
      <c r="H488" s="80"/>
      <c r="I488" s="106"/>
      <c r="J488" s="106"/>
      <c r="K488" s="106"/>
      <c r="L488" s="106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</row>
    <row r="489" spans="1:43" s="35" customFormat="1" hidden="1" outlineLevel="1" x14ac:dyDescent="0.25">
      <c r="A489" s="160" t="s">
        <v>756</v>
      </c>
      <c r="B489" s="82" t="s">
        <v>564</v>
      </c>
      <c r="C489" s="101"/>
      <c r="D489" s="268"/>
      <c r="E489" s="351"/>
      <c r="F489" s="80"/>
      <c r="G489" s="105"/>
      <c r="H489" s="80"/>
      <c r="I489" s="106"/>
      <c r="J489" s="106"/>
      <c r="K489" s="106"/>
      <c r="L489" s="106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</row>
    <row r="490" spans="1:43" s="35" customFormat="1" hidden="1" outlineLevel="1" x14ac:dyDescent="0.25">
      <c r="A490" s="160" t="s">
        <v>757</v>
      </c>
      <c r="B490" s="77" t="s">
        <v>155</v>
      </c>
      <c r="C490" s="101"/>
      <c r="D490" s="268"/>
      <c r="E490" s="351"/>
      <c r="F490" s="80"/>
      <c r="G490" s="105"/>
      <c r="H490" s="80"/>
      <c r="I490" s="106"/>
      <c r="J490" s="106"/>
      <c r="K490" s="106"/>
      <c r="L490" s="106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</row>
    <row r="491" spans="1:43" s="35" customFormat="1" hidden="1" outlineLevel="1" x14ac:dyDescent="0.25">
      <c r="A491" s="160" t="s">
        <v>758</v>
      </c>
      <c r="B491" s="82" t="s">
        <v>139</v>
      </c>
      <c r="C491" s="101"/>
      <c r="D491" s="268"/>
      <c r="E491" s="351"/>
      <c r="F491" s="80"/>
      <c r="G491" s="105"/>
      <c r="H491" s="80"/>
      <c r="I491" s="106"/>
      <c r="J491" s="106"/>
      <c r="K491" s="106"/>
      <c r="L491" s="106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</row>
    <row r="492" spans="1:43" s="35" customFormat="1" hidden="1" outlineLevel="1" x14ac:dyDescent="0.25">
      <c r="A492" s="160" t="s">
        <v>759</v>
      </c>
      <c r="B492" s="82" t="s">
        <v>557</v>
      </c>
      <c r="C492" s="101"/>
      <c r="D492" s="268"/>
      <c r="E492" s="351"/>
      <c r="F492" s="80"/>
      <c r="G492" s="105"/>
      <c r="H492" s="80"/>
      <c r="I492" s="106"/>
      <c r="J492" s="106"/>
      <c r="K492" s="106"/>
      <c r="L492" s="106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</row>
    <row r="493" spans="1:43" s="35" customFormat="1" hidden="1" outlineLevel="1" collapsed="1" x14ac:dyDescent="0.25">
      <c r="A493" s="160" t="s">
        <v>760</v>
      </c>
      <c r="B493" s="82" t="s">
        <v>559</v>
      </c>
      <c r="C493" s="101"/>
      <c r="D493" s="268"/>
      <c r="E493" s="351"/>
      <c r="F493" s="80"/>
      <c r="G493" s="105"/>
      <c r="H493" s="80"/>
      <c r="I493" s="106"/>
      <c r="J493" s="106"/>
      <c r="K493" s="106"/>
      <c r="L493" s="106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</row>
    <row r="494" spans="1:43" s="35" customFormat="1" hidden="1" outlineLevel="1" x14ac:dyDescent="0.25">
      <c r="A494" s="160" t="s">
        <v>761</v>
      </c>
      <c r="B494" s="82" t="s">
        <v>141</v>
      </c>
      <c r="C494" s="101"/>
      <c r="D494" s="268"/>
      <c r="E494" s="351"/>
      <c r="F494" s="80"/>
      <c r="G494" s="105"/>
      <c r="H494" s="80"/>
      <c r="I494" s="106"/>
      <c r="J494" s="106"/>
      <c r="K494" s="106"/>
      <c r="L494" s="106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</row>
    <row r="495" spans="1:43" s="35" customFormat="1" ht="23.25" hidden="1" customHeight="1" outlineLevel="1" x14ac:dyDescent="0.25">
      <c r="A495" s="160" t="s">
        <v>762</v>
      </c>
      <c r="B495" s="82" t="s">
        <v>562</v>
      </c>
      <c r="C495" s="101"/>
      <c r="D495" s="268"/>
      <c r="E495" s="351"/>
      <c r="F495" s="80"/>
      <c r="G495" s="105"/>
      <c r="H495" s="80"/>
      <c r="I495" s="106"/>
      <c r="J495" s="106"/>
      <c r="K495" s="106"/>
      <c r="L495" s="106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</row>
    <row r="496" spans="1:43" s="35" customFormat="1" ht="23.25" hidden="1" customHeight="1" outlineLevel="1" x14ac:dyDescent="0.25">
      <c r="A496" s="160" t="s">
        <v>763</v>
      </c>
      <c r="B496" s="82" t="s">
        <v>564</v>
      </c>
      <c r="C496" s="101"/>
      <c r="D496" s="268"/>
      <c r="E496" s="351"/>
      <c r="F496" s="80"/>
      <c r="G496" s="105"/>
      <c r="H496" s="80"/>
      <c r="I496" s="106"/>
      <c r="J496" s="106"/>
      <c r="K496" s="106"/>
      <c r="L496" s="106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</row>
    <row r="497" spans="1:43" s="35" customFormat="1" ht="23.25" hidden="1" customHeight="1" outlineLevel="1" x14ac:dyDescent="0.25">
      <c r="A497" s="160" t="s">
        <v>764</v>
      </c>
      <c r="B497" s="77" t="s">
        <v>159</v>
      </c>
      <c r="C497" s="101"/>
      <c r="D497" s="268"/>
      <c r="E497" s="351"/>
      <c r="F497" s="80"/>
      <c r="G497" s="105"/>
      <c r="H497" s="80"/>
      <c r="I497" s="106"/>
      <c r="J497" s="106"/>
      <c r="K497" s="106"/>
      <c r="L497" s="106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</row>
    <row r="498" spans="1:43" s="35" customFormat="1" ht="23.25" hidden="1" customHeight="1" outlineLevel="1" x14ac:dyDescent="0.25">
      <c r="A498" s="160" t="s">
        <v>765</v>
      </c>
      <c r="B498" s="82" t="s">
        <v>139</v>
      </c>
      <c r="C498" s="101"/>
      <c r="D498" s="268"/>
      <c r="E498" s="351"/>
      <c r="F498" s="80"/>
      <c r="G498" s="105"/>
      <c r="H498" s="80"/>
      <c r="I498" s="106"/>
      <c r="J498" s="106"/>
      <c r="K498" s="106"/>
      <c r="L498" s="106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</row>
    <row r="499" spans="1:43" s="35" customFormat="1" ht="23.25" hidden="1" customHeight="1" outlineLevel="1" x14ac:dyDescent="0.25">
      <c r="A499" s="160" t="s">
        <v>766</v>
      </c>
      <c r="B499" s="82" t="s">
        <v>557</v>
      </c>
      <c r="C499" s="101"/>
      <c r="D499" s="268"/>
      <c r="E499" s="351"/>
      <c r="F499" s="80"/>
      <c r="G499" s="105"/>
      <c r="H499" s="80"/>
      <c r="I499" s="106"/>
      <c r="J499" s="106"/>
      <c r="K499" s="106"/>
      <c r="L499" s="106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</row>
    <row r="500" spans="1:43" s="35" customFormat="1" ht="23.25" hidden="1" customHeight="1" outlineLevel="1" x14ac:dyDescent="0.25">
      <c r="A500" s="160" t="s">
        <v>767</v>
      </c>
      <c r="B500" s="82" t="s">
        <v>559</v>
      </c>
      <c r="C500" s="101"/>
      <c r="D500" s="268"/>
      <c r="E500" s="351"/>
      <c r="F500" s="80"/>
      <c r="G500" s="105"/>
      <c r="H500" s="80"/>
      <c r="I500" s="106"/>
      <c r="J500" s="106"/>
      <c r="K500" s="106"/>
      <c r="L500" s="106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</row>
    <row r="501" spans="1:43" s="35" customFormat="1" hidden="1" outlineLevel="1" x14ac:dyDescent="0.25">
      <c r="A501" s="160" t="s">
        <v>768</v>
      </c>
      <c r="B501" s="82" t="s">
        <v>141</v>
      </c>
      <c r="C501" s="101"/>
      <c r="D501" s="268"/>
      <c r="E501" s="351"/>
      <c r="F501" s="80"/>
      <c r="G501" s="105"/>
      <c r="H501" s="80"/>
      <c r="I501" s="106"/>
      <c r="J501" s="106"/>
      <c r="K501" s="106"/>
      <c r="L501" s="106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</row>
    <row r="502" spans="1:43" s="35" customFormat="1" hidden="1" outlineLevel="1" x14ac:dyDescent="0.25">
      <c r="A502" s="160" t="s">
        <v>769</v>
      </c>
      <c r="B502" s="82" t="s">
        <v>562</v>
      </c>
      <c r="C502" s="101"/>
      <c r="D502" s="268"/>
      <c r="E502" s="351"/>
      <c r="F502" s="80"/>
      <c r="G502" s="105"/>
      <c r="H502" s="80"/>
      <c r="I502" s="106"/>
      <c r="J502" s="106"/>
      <c r="K502" s="106"/>
      <c r="L502" s="106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</row>
    <row r="503" spans="1:43" hidden="1" outlineLevel="1" x14ac:dyDescent="0.25">
      <c r="A503" s="160" t="s">
        <v>770</v>
      </c>
      <c r="B503" s="82" t="s">
        <v>564</v>
      </c>
      <c r="C503" s="101"/>
      <c r="D503" s="268"/>
      <c r="E503" s="351"/>
      <c r="F503" s="80"/>
      <c r="G503" s="105"/>
      <c r="H503" s="80"/>
      <c r="I503" s="106"/>
      <c r="J503" s="106"/>
      <c r="K503" s="106"/>
      <c r="L503" s="106"/>
    </row>
    <row r="504" spans="1:43" s="75" customFormat="1" collapsed="1" x14ac:dyDescent="0.25">
      <c r="A504" s="355" t="s">
        <v>771</v>
      </c>
      <c r="B504" s="70" t="s">
        <v>163</v>
      </c>
      <c r="C504" s="107"/>
      <c r="D504" s="346"/>
      <c r="E504" s="352"/>
      <c r="F504" s="72"/>
      <c r="G504" s="108"/>
      <c r="H504" s="72"/>
      <c r="I504" s="109"/>
      <c r="J504" s="109"/>
      <c r="K504" s="109"/>
      <c r="L504" s="109"/>
      <c r="M504" s="74"/>
      <c r="N504" s="74"/>
      <c r="O504" s="74"/>
      <c r="P504" s="74"/>
      <c r="Q504" s="74"/>
      <c r="R504" s="74"/>
      <c r="S504" s="74"/>
      <c r="T504" s="74"/>
      <c r="U504" s="74"/>
      <c r="V504" s="74"/>
    </row>
    <row r="505" spans="1:43" hidden="1" outlineLevel="1" x14ac:dyDescent="0.25">
      <c r="A505" s="160" t="s">
        <v>772</v>
      </c>
      <c r="B505" s="77" t="s">
        <v>137</v>
      </c>
      <c r="C505" s="101"/>
      <c r="D505" s="268"/>
      <c r="E505" s="351"/>
      <c r="F505" s="80"/>
      <c r="G505" s="105"/>
      <c r="H505" s="80"/>
      <c r="I505" s="106"/>
      <c r="J505" s="106"/>
      <c r="K505" s="106"/>
      <c r="L505" s="106"/>
    </row>
    <row r="506" spans="1:43" hidden="1" outlineLevel="1" x14ac:dyDescent="0.25">
      <c r="A506" s="160" t="s">
        <v>773</v>
      </c>
      <c r="B506" s="82" t="s">
        <v>139</v>
      </c>
      <c r="C506" s="101"/>
      <c r="D506" s="268"/>
      <c r="E506" s="351"/>
      <c r="F506" s="80"/>
      <c r="G506" s="105"/>
      <c r="H506" s="80"/>
      <c r="I506" s="106"/>
      <c r="J506" s="106"/>
      <c r="K506" s="106"/>
      <c r="L506" s="106"/>
    </row>
    <row r="507" spans="1:43" hidden="1" outlineLevel="1" x14ac:dyDescent="0.25">
      <c r="A507" s="160" t="s">
        <v>774</v>
      </c>
      <c r="B507" s="82" t="s">
        <v>557</v>
      </c>
      <c r="C507" s="101"/>
      <c r="D507" s="268"/>
      <c r="E507" s="351"/>
      <c r="F507" s="80"/>
      <c r="G507" s="105"/>
      <c r="H507" s="80"/>
      <c r="I507" s="106"/>
      <c r="J507" s="106"/>
      <c r="K507" s="106"/>
      <c r="L507" s="106"/>
    </row>
    <row r="508" spans="1:43" hidden="1" outlineLevel="1" x14ac:dyDescent="0.25">
      <c r="A508" s="160" t="s">
        <v>775</v>
      </c>
      <c r="B508" s="82" t="s">
        <v>559</v>
      </c>
      <c r="C508" s="101"/>
      <c r="D508" s="268"/>
      <c r="E508" s="351"/>
      <c r="F508" s="80"/>
      <c r="G508" s="105"/>
      <c r="H508" s="80"/>
      <c r="I508" s="106"/>
      <c r="J508" s="106"/>
      <c r="K508" s="106"/>
      <c r="L508" s="106"/>
    </row>
    <row r="509" spans="1:43" hidden="1" outlineLevel="1" x14ac:dyDescent="0.25">
      <c r="A509" s="160" t="s">
        <v>776</v>
      </c>
      <c r="B509" s="82" t="s">
        <v>141</v>
      </c>
      <c r="C509" s="101"/>
      <c r="D509" s="268"/>
      <c r="E509" s="351"/>
      <c r="F509" s="80"/>
      <c r="G509" s="105"/>
      <c r="H509" s="80"/>
      <c r="I509" s="106"/>
      <c r="J509" s="106"/>
      <c r="K509" s="106"/>
      <c r="L509" s="106"/>
    </row>
    <row r="510" spans="1:43" hidden="1" outlineLevel="1" x14ac:dyDescent="0.25">
      <c r="A510" s="160" t="s">
        <v>777</v>
      </c>
      <c r="B510" s="82" t="s">
        <v>562</v>
      </c>
      <c r="C510" s="101"/>
      <c r="D510" s="268"/>
      <c r="E510" s="351"/>
      <c r="F510" s="80"/>
      <c r="G510" s="105"/>
      <c r="H510" s="80"/>
      <c r="I510" s="106"/>
      <c r="J510" s="106"/>
      <c r="K510" s="106"/>
      <c r="L510" s="106"/>
    </row>
    <row r="511" spans="1:43" hidden="1" outlineLevel="1" x14ac:dyDescent="0.25">
      <c r="A511" s="160" t="s">
        <v>778</v>
      </c>
      <c r="B511" s="82" t="s">
        <v>564</v>
      </c>
      <c r="C511" s="101"/>
      <c r="D511" s="268"/>
      <c r="E511" s="351"/>
      <c r="F511" s="80"/>
      <c r="G511" s="105"/>
      <c r="H511" s="80"/>
      <c r="I511" s="106"/>
      <c r="J511" s="106"/>
      <c r="K511" s="106"/>
      <c r="L511" s="106"/>
    </row>
    <row r="512" spans="1:43" ht="51" hidden="1" customHeight="1" outlineLevel="1" x14ac:dyDescent="0.25">
      <c r="A512" s="160" t="s">
        <v>779</v>
      </c>
      <c r="B512" s="77" t="s">
        <v>143</v>
      </c>
      <c r="C512" s="101"/>
      <c r="D512" s="268"/>
      <c r="E512" s="351"/>
      <c r="F512" s="80"/>
      <c r="G512" s="105"/>
      <c r="H512" s="80"/>
      <c r="I512" s="106"/>
      <c r="J512" s="106"/>
      <c r="K512" s="106"/>
      <c r="L512" s="106"/>
    </row>
    <row r="513" spans="1:43" ht="31.7" hidden="1" customHeight="1" outlineLevel="1" x14ac:dyDescent="0.25">
      <c r="A513" s="160" t="s">
        <v>780</v>
      </c>
      <c r="B513" s="82" t="s">
        <v>139</v>
      </c>
      <c r="C513" s="101"/>
      <c r="D513" s="268"/>
      <c r="E513" s="351"/>
      <c r="F513" s="80"/>
      <c r="G513" s="105"/>
      <c r="H513" s="80"/>
      <c r="I513" s="106"/>
      <c r="J513" s="106"/>
      <c r="K513" s="106"/>
      <c r="L513" s="106"/>
    </row>
    <row r="514" spans="1:43" hidden="1" outlineLevel="1" x14ac:dyDescent="0.25">
      <c r="A514" s="160" t="s">
        <v>781</v>
      </c>
      <c r="B514" s="82" t="s">
        <v>557</v>
      </c>
      <c r="C514" s="101"/>
      <c r="D514" s="268"/>
      <c r="E514" s="351"/>
      <c r="F514" s="80"/>
      <c r="G514" s="105"/>
      <c r="H514" s="80"/>
      <c r="I514" s="106"/>
      <c r="J514" s="106"/>
      <c r="K514" s="106"/>
      <c r="L514" s="106"/>
    </row>
    <row r="515" spans="1:43" hidden="1" outlineLevel="1" x14ac:dyDescent="0.25">
      <c r="A515" s="160" t="s">
        <v>782</v>
      </c>
      <c r="B515" s="82" t="s">
        <v>559</v>
      </c>
      <c r="C515" s="101"/>
      <c r="D515" s="268"/>
      <c r="E515" s="351"/>
      <c r="F515" s="80"/>
      <c r="G515" s="105"/>
      <c r="H515" s="80"/>
      <c r="I515" s="106"/>
      <c r="J515" s="106"/>
      <c r="K515" s="106"/>
      <c r="L515" s="106"/>
    </row>
    <row r="516" spans="1:43" hidden="1" outlineLevel="1" x14ac:dyDescent="0.25">
      <c r="A516" s="160" t="s">
        <v>783</v>
      </c>
      <c r="B516" s="82" t="s">
        <v>141</v>
      </c>
      <c r="C516" s="101"/>
      <c r="D516" s="268"/>
      <c r="E516" s="351"/>
      <c r="F516" s="80"/>
      <c r="G516" s="105"/>
      <c r="H516" s="80"/>
      <c r="I516" s="106"/>
      <c r="J516" s="106"/>
      <c r="K516" s="106"/>
      <c r="L516" s="106"/>
    </row>
    <row r="517" spans="1:43" hidden="1" outlineLevel="1" x14ac:dyDescent="0.25">
      <c r="A517" s="160" t="s">
        <v>784</v>
      </c>
      <c r="B517" s="82" t="s">
        <v>562</v>
      </c>
      <c r="C517" s="101"/>
      <c r="D517" s="268"/>
      <c r="E517" s="351"/>
      <c r="F517" s="80"/>
      <c r="G517" s="105"/>
      <c r="H517" s="80"/>
      <c r="I517" s="106"/>
      <c r="J517" s="106"/>
      <c r="K517" s="106"/>
      <c r="L517" s="106"/>
    </row>
    <row r="518" spans="1:43" ht="18" hidden="1" customHeight="1" outlineLevel="1" x14ac:dyDescent="0.25">
      <c r="A518" s="160" t="s">
        <v>785</v>
      </c>
      <c r="B518" s="82" t="s">
        <v>564</v>
      </c>
      <c r="C518" s="101"/>
      <c r="D518" s="268"/>
      <c r="E518" s="351"/>
      <c r="F518" s="80"/>
      <c r="G518" s="105"/>
      <c r="H518" s="80"/>
      <c r="I518" s="106"/>
      <c r="J518" s="106"/>
      <c r="K518" s="106"/>
      <c r="L518" s="106"/>
    </row>
    <row r="519" spans="1:43" s="35" customFormat="1" ht="18" hidden="1" customHeight="1" outlineLevel="1" x14ac:dyDescent="0.25">
      <c r="A519" s="160" t="s">
        <v>786</v>
      </c>
      <c r="B519" s="77" t="s">
        <v>147</v>
      </c>
      <c r="C519" s="101"/>
      <c r="D519" s="268"/>
      <c r="E519" s="351"/>
      <c r="F519" s="80"/>
      <c r="G519" s="105"/>
      <c r="H519" s="80"/>
      <c r="I519" s="106"/>
      <c r="J519" s="106"/>
      <c r="K519" s="106"/>
      <c r="L519" s="106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</row>
    <row r="520" spans="1:43" s="35" customFormat="1" ht="18" hidden="1" customHeight="1" outlineLevel="1" x14ac:dyDescent="0.25">
      <c r="A520" s="160" t="s">
        <v>787</v>
      </c>
      <c r="B520" s="82" t="s">
        <v>139</v>
      </c>
      <c r="C520" s="101"/>
      <c r="D520" s="268"/>
      <c r="E520" s="351"/>
      <c r="F520" s="80"/>
      <c r="G520" s="105"/>
      <c r="H520" s="80"/>
      <c r="I520" s="106"/>
      <c r="J520" s="106"/>
      <c r="K520" s="106"/>
      <c r="L520" s="106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</row>
    <row r="521" spans="1:43" s="35" customFormat="1" hidden="1" outlineLevel="1" x14ac:dyDescent="0.25">
      <c r="A521" s="160" t="s">
        <v>788</v>
      </c>
      <c r="B521" s="82" t="s">
        <v>557</v>
      </c>
      <c r="C521" s="101"/>
      <c r="D521" s="268"/>
      <c r="E521" s="351"/>
      <c r="F521" s="80"/>
      <c r="G521" s="105"/>
      <c r="H521" s="80"/>
      <c r="I521" s="106"/>
      <c r="J521" s="106"/>
      <c r="K521" s="106"/>
      <c r="L521" s="106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</row>
    <row r="522" spans="1:43" s="35" customFormat="1" hidden="1" outlineLevel="1" x14ac:dyDescent="0.25">
      <c r="A522" s="160" t="s">
        <v>789</v>
      </c>
      <c r="B522" s="82" t="s">
        <v>559</v>
      </c>
      <c r="C522" s="101"/>
      <c r="D522" s="268"/>
      <c r="E522" s="351"/>
      <c r="F522" s="80"/>
      <c r="G522" s="105"/>
      <c r="H522" s="80"/>
      <c r="I522" s="106"/>
      <c r="J522" s="106"/>
      <c r="K522" s="106"/>
      <c r="L522" s="106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</row>
    <row r="523" spans="1:43" s="35" customFormat="1" hidden="1" outlineLevel="1" x14ac:dyDescent="0.25">
      <c r="A523" s="160" t="s">
        <v>790</v>
      </c>
      <c r="B523" s="82" t="s">
        <v>141</v>
      </c>
      <c r="C523" s="101"/>
      <c r="D523" s="268"/>
      <c r="E523" s="351"/>
      <c r="F523" s="80"/>
      <c r="G523" s="105"/>
      <c r="H523" s="80"/>
      <c r="I523" s="106"/>
      <c r="J523" s="106"/>
      <c r="K523" s="106"/>
      <c r="L523" s="106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</row>
    <row r="524" spans="1:43" s="35" customFormat="1" hidden="1" outlineLevel="1" x14ac:dyDescent="0.25">
      <c r="A524" s="160" t="s">
        <v>791</v>
      </c>
      <c r="B524" s="82" t="s">
        <v>562</v>
      </c>
      <c r="C524" s="101"/>
      <c r="D524" s="268"/>
      <c r="E524" s="351"/>
      <c r="F524" s="80"/>
      <c r="G524" s="105"/>
      <c r="H524" s="80"/>
      <c r="I524" s="106"/>
      <c r="J524" s="106"/>
      <c r="K524" s="106"/>
      <c r="L524" s="106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</row>
    <row r="525" spans="1:43" s="35" customFormat="1" hidden="1" outlineLevel="1" x14ac:dyDescent="0.25">
      <c r="A525" s="160" t="s">
        <v>792</v>
      </c>
      <c r="B525" s="82" t="s">
        <v>564</v>
      </c>
      <c r="C525" s="101"/>
      <c r="D525" s="268"/>
      <c r="E525" s="351"/>
      <c r="F525" s="80"/>
      <c r="G525" s="105"/>
      <c r="H525" s="80"/>
      <c r="I525" s="106"/>
      <c r="J525" s="106"/>
      <c r="K525" s="106"/>
      <c r="L525" s="106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</row>
    <row r="526" spans="1:43" s="35" customFormat="1" hidden="1" outlineLevel="1" x14ac:dyDescent="0.25">
      <c r="A526" s="160" t="s">
        <v>793</v>
      </c>
      <c r="B526" s="77" t="s">
        <v>151</v>
      </c>
      <c r="C526" s="101"/>
      <c r="D526" s="268"/>
      <c r="E526" s="351"/>
      <c r="F526" s="80"/>
      <c r="G526" s="105"/>
      <c r="H526" s="80"/>
      <c r="I526" s="106"/>
      <c r="J526" s="106"/>
      <c r="K526" s="106"/>
      <c r="L526" s="106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</row>
    <row r="527" spans="1:43" s="35" customFormat="1" hidden="1" outlineLevel="1" x14ac:dyDescent="0.25">
      <c r="A527" s="160" t="s">
        <v>794</v>
      </c>
      <c r="B527" s="82" t="s">
        <v>139</v>
      </c>
      <c r="C527" s="101"/>
      <c r="D527" s="268"/>
      <c r="E527" s="351"/>
      <c r="F527" s="80"/>
      <c r="G527" s="105"/>
      <c r="H527" s="80"/>
      <c r="I527" s="106"/>
      <c r="J527" s="106"/>
      <c r="K527" s="106"/>
      <c r="L527" s="106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</row>
    <row r="528" spans="1:43" s="35" customFormat="1" hidden="1" outlineLevel="1" x14ac:dyDescent="0.25">
      <c r="A528" s="160" t="s">
        <v>795</v>
      </c>
      <c r="B528" s="82" t="s">
        <v>557</v>
      </c>
      <c r="C528" s="101"/>
      <c r="D528" s="268"/>
      <c r="E528" s="351"/>
      <c r="F528" s="80"/>
      <c r="G528" s="105"/>
      <c r="H528" s="80"/>
      <c r="I528" s="106"/>
      <c r="J528" s="106"/>
      <c r="K528" s="106"/>
      <c r="L528" s="106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</row>
    <row r="529" spans="1:43" s="35" customFormat="1" hidden="1" outlineLevel="1" x14ac:dyDescent="0.25">
      <c r="A529" s="160" t="s">
        <v>796</v>
      </c>
      <c r="B529" s="82" t="s">
        <v>559</v>
      </c>
      <c r="C529" s="101"/>
      <c r="D529" s="268"/>
      <c r="E529" s="351"/>
      <c r="F529" s="80"/>
      <c r="G529" s="105"/>
      <c r="H529" s="80"/>
      <c r="I529" s="106"/>
      <c r="J529" s="106"/>
      <c r="K529" s="106"/>
      <c r="L529" s="106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</row>
    <row r="530" spans="1:43" s="35" customFormat="1" hidden="1" outlineLevel="1" x14ac:dyDescent="0.25">
      <c r="A530" s="160" t="s">
        <v>797</v>
      </c>
      <c r="B530" s="82" t="s">
        <v>141</v>
      </c>
      <c r="C530" s="101"/>
      <c r="D530" s="268"/>
      <c r="E530" s="351"/>
      <c r="F530" s="80"/>
      <c r="G530" s="105"/>
      <c r="H530" s="80"/>
      <c r="I530" s="106"/>
      <c r="J530" s="106"/>
      <c r="K530" s="106"/>
      <c r="L530" s="106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</row>
    <row r="531" spans="1:43" s="35" customFormat="1" hidden="1" outlineLevel="1" x14ac:dyDescent="0.25">
      <c r="A531" s="160" t="s">
        <v>798</v>
      </c>
      <c r="B531" s="82" t="s">
        <v>562</v>
      </c>
      <c r="C531" s="101"/>
      <c r="D531" s="268"/>
      <c r="E531" s="351"/>
      <c r="F531" s="80"/>
      <c r="G531" s="105"/>
      <c r="H531" s="80"/>
      <c r="I531" s="106"/>
      <c r="J531" s="106"/>
      <c r="K531" s="106"/>
      <c r="L531" s="106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</row>
    <row r="532" spans="1:43" s="35" customFormat="1" hidden="1" outlineLevel="1" x14ac:dyDescent="0.25">
      <c r="A532" s="160" t="s">
        <v>799</v>
      </c>
      <c r="B532" s="82" t="s">
        <v>564</v>
      </c>
      <c r="C532" s="101"/>
      <c r="D532" s="268"/>
      <c r="E532" s="351"/>
      <c r="F532" s="80"/>
      <c r="G532" s="105"/>
      <c r="H532" s="80"/>
      <c r="I532" s="106"/>
      <c r="J532" s="106"/>
      <c r="K532" s="106"/>
      <c r="L532" s="106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</row>
    <row r="533" spans="1:43" s="35" customFormat="1" hidden="1" outlineLevel="1" x14ac:dyDescent="0.25">
      <c r="A533" s="160" t="s">
        <v>800</v>
      </c>
      <c r="B533" s="77" t="s">
        <v>155</v>
      </c>
      <c r="C533" s="101"/>
      <c r="D533" s="268"/>
      <c r="E533" s="351"/>
      <c r="F533" s="80"/>
      <c r="G533" s="105"/>
      <c r="H533" s="80"/>
      <c r="I533" s="106"/>
      <c r="J533" s="106"/>
      <c r="K533" s="106"/>
      <c r="L533" s="106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</row>
    <row r="534" spans="1:43" s="35" customFormat="1" hidden="1" outlineLevel="1" x14ac:dyDescent="0.25">
      <c r="A534" s="160" t="s">
        <v>801</v>
      </c>
      <c r="B534" s="82" t="s">
        <v>139</v>
      </c>
      <c r="C534" s="101"/>
      <c r="D534" s="268"/>
      <c r="E534" s="351"/>
      <c r="F534" s="80"/>
      <c r="G534" s="105"/>
      <c r="H534" s="80"/>
      <c r="I534" s="106"/>
      <c r="J534" s="106"/>
      <c r="K534" s="106"/>
      <c r="L534" s="106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</row>
    <row r="535" spans="1:43" hidden="1" outlineLevel="1" x14ac:dyDescent="0.25">
      <c r="A535" s="160" t="s">
        <v>802</v>
      </c>
      <c r="B535" s="82" t="s">
        <v>557</v>
      </c>
      <c r="C535" s="101"/>
      <c r="D535" s="268"/>
      <c r="E535" s="351"/>
      <c r="F535" s="80"/>
      <c r="G535" s="105"/>
      <c r="H535" s="80"/>
      <c r="I535" s="106"/>
      <c r="J535" s="106"/>
      <c r="K535" s="106"/>
      <c r="L535" s="106"/>
    </row>
    <row r="536" spans="1:43" hidden="1" outlineLevel="1" x14ac:dyDescent="0.25">
      <c r="A536" s="160" t="s">
        <v>803</v>
      </c>
      <c r="B536" s="82" t="s">
        <v>559</v>
      </c>
      <c r="C536" s="101"/>
      <c r="D536" s="268"/>
      <c r="E536" s="351"/>
      <c r="F536" s="80"/>
      <c r="G536" s="105"/>
      <c r="H536" s="80"/>
      <c r="I536" s="106"/>
      <c r="J536" s="106"/>
      <c r="K536" s="106"/>
      <c r="L536" s="106"/>
    </row>
    <row r="537" spans="1:43" hidden="1" outlineLevel="1" x14ac:dyDescent="0.25">
      <c r="A537" s="160" t="s">
        <v>804</v>
      </c>
      <c r="B537" s="82" t="s">
        <v>141</v>
      </c>
      <c r="C537" s="101"/>
      <c r="D537" s="268"/>
      <c r="E537" s="351"/>
      <c r="F537" s="80"/>
      <c r="G537" s="105"/>
      <c r="H537" s="80"/>
      <c r="I537" s="106"/>
      <c r="J537" s="106"/>
      <c r="K537" s="106"/>
      <c r="L537" s="106"/>
    </row>
    <row r="538" spans="1:43" hidden="1" outlineLevel="1" x14ac:dyDescent="0.25">
      <c r="A538" s="160" t="s">
        <v>805</v>
      </c>
      <c r="B538" s="82" t="s">
        <v>562</v>
      </c>
      <c r="C538" s="101"/>
      <c r="D538" s="268"/>
      <c r="E538" s="351"/>
      <c r="F538" s="80"/>
      <c r="G538" s="105"/>
      <c r="H538" s="80"/>
      <c r="I538" s="106"/>
      <c r="J538" s="106"/>
      <c r="K538" s="106"/>
      <c r="L538" s="106"/>
    </row>
    <row r="539" spans="1:43" hidden="1" outlineLevel="1" x14ac:dyDescent="0.25">
      <c r="A539" s="160" t="s">
        <v>806</v>
      </c>
      <c r="B539" s="82" t="s">
        <v>564</v>
      </c>
      <c r="C539" s="101"/>
      <c r="D539" s="268"/>
      <c r="E539" s="351"/>
      <c r="F539" s="80"/>
      <c r="G539" s="105"/>
      <c r="H539" s="80"/>
      <c r="I539" s="106"/>
      <c r="J539" s="106"/>
      <c r="K539" s="106"/>
      <c r="L539" s="106"/>
    </row>
    <row r="540" spans="1:43" hidden="1" outlineLevel="1" x14ac:dyDescent="0.25">
      <c r="A540" s="160" t="s">
        <v>807</v>
      </c>
      <c r="B540" s="77" t="s">
        <v>159</v>
      </c>
      <c r="C540" s="101"/>
      <c r="D540" s="268"/>
      <c r="E540" s="351"/>
      <c r="F540" s="80"/>
      <c r="G540" s="105"/>
      <c r="H540" s="80"/>
      <c r="I540" s="106"/>
      <c r="J540" s="106"/>
      <c r="K540" s="106"/>
      <c r="L540" s="106"/>
    </row>
    <row r="541" spans="1:43" hidden="1" outlineLevel="1" x14ac:dyDescent="0.25">
      <c r="A541" s="160" t="s">
        <v>808</v>
      </c>
      <c r="B541" s="82" t="s">
        <v>139</v>
      </c>
      <c r="C541" s="101"/>
      <c r="D541" s="268"/>
      <c r="E541" s="351"/>
      <c r="F541" s="80"/>
      <c r="G541" s="105"/>
      <c r="H541" s="80"/>
      <c r="I541" s="106"/>
      <c r="J541" s="106"/>
      <c r="K541" s="106"/>
      <c r="L541" s="106"/>
    </row>
    <row r="542" spans="1:43" hidden="1" outlineLevel="1" x14ac:dyDescent="0.25">
      <c r="A542" s="160" t="s">
        <v>809</v>
      </c>
      <c r="B542" s="82" t="s">
        <v>557</v>
      </c>
      <c r="C542" s="101"/>
      <c r="D542" s="268"/>
      <c r="E542" s="351"/>
      <c r="F542" s="80"/>
      <c r="G542" s="105"/>
      <c r="H542" s="80"/>
      <c r="I542" s="106"/>
      <c r="J542" s="106"/>
      <c r="K542" s="106"/>
      <c r="L542" s="106"/>
    </row>
    <row r="543" spans="1:43" hidden="1" outlineLevel="1" x14ac:dyDescent="0.25">
      <c r="A543" s="160" t="s">
        <v>810</v>
      </c>
      <c r="B543" s="82" t="s">
        <v>559</v>
      </c>
      <c r="C543" s="101"/>
      <c r="D543" s="268"/>
      <c r="E543" s="351"/>
      <c r="F543" s="80"/>
      <c r="G543" s="105"/>
      <c r="H543" s="80"/>
      <c r="I543" s="106"/>
      <c r="J543" s="106"/>
      <c r="K543" s="106"/>
      <c r="L543" s="106"/>
    </row>
    <row r="544" spans="1:43" hidden="1" outlineLevel="1" x14ac:dyDescent="0.25">
      <c r="A544" s="160" t="s">
        <v>811</v>
      </c>
      <c r="B544" s="82" t="s">
        <v>141</v>
      </c>
      <c r="C544" s="101"/>
      <c r="D544" s="268"/>
      <c r="E544" s="351"/>
      <c r="F544" s="80"/>
      <c r="G544" s="105"/>
      <c r="H544" s="80"/>
      <c r="I544" s="106"/>
      <c r="J544" s="106"/>
      <c r="K544" s="106"/>
      <c r="L544" s="106"/>
    </row>
    <row r="545" spans="1:43" hidden="1" outlineLevel="1" x14ac:dyDescent="0.25">
      <c r="A545" s="160" t="s">
        <v>812</v>
      </c>
      <c r="B545" s="82" t="s">
        <v>562</v>
      </c>
      <c r="C545" s="101"/>
      <c r="D545" s="268"/>
      <c r="E545" s="351"/>
      <c r="F545" s="80"/>
      <c r="G545" s="105"/>
      <c r="H545" s="80"/>
      <c r="I545" s="106"/>
      <c r="J545" s="106"/>
      <c r="K545" s="106"/>
      <c r="L545" s="106"/>
    </row>
    <row r="546" spans="1:43" hidden="1" outlineLevel="1" x14ac:dyDescent="0.25">
      <c r="A546" s="160" t="s">
        <v>813</v>
      </c>
      <c r="B546" s="82" t="s">
        <v>564</v>
      </c>
      <c r="C546" s="101"/>
      <c r="D546" s="268"/>
      <c r="E546" s="351"/>
      <c r="F546" s="80"/>
      <c r="G546" s="105"/>
      <c r="H546" s="80"/>
      <c r="I546" s="106"/>
      <c r="J546" s="106"/>
      <c r="K546" s="106"/>
      <c r="L546" s="106"/>
    </row>
    <row r="547" spans="1:43" s="75" customFormat="1" collapsed="1" x14ac:dyDescent="0.25">
      <c r="A547" s="355" t="s">
        <v>814</v>
      </c>
      <c r="B547" s="70" t="s">
        <v>183</v>
      </c>
      <c r="C547" s="107"/>
      <c r="D547" s="346"/>
      <c r="E547" s="352"/>
      <c r="F547" s="72"/>
      <c r="G547" s="108"/>
      <c r="H547" s="72"/>
      <c r="I547" s="109"/>
      <c r="J547" s="109"/>
      <c r="K547" s="109"/>
      <c r="L547" s="109"/>
      <c r="M547" s="74"/>
      <c r="N547" s="74"/>
      <c r="O547" s="74"/>
      <c r="P547" s="74"/>
      <c r="Q547" s="74"/>
      <c r="R547" s="74"/>
      <c r="S547" s="74"/>
      <c r="T547" s="74"/>
      <c r="U547" s="74"/>
      <c r="V547" s="74"/>
    </row>
    <row r="548" spans="1:43" hidden="1" outlineLevel="1" x14ac:dyDescent="0.25">
      <c r="A548" s="160" t="s">
        <v>815</v>
      </c>
      <c r="B548" s="77" t="s">
        <v>137</v>
      </c>
      <c r="C548" s="110"/>
      <c r="D548" s="268"/>
      <c r="E548" s="351"/>
      <c r="F548" s="80"/>
      <c r="G548" s="105"/>
      <c r="H548" s="80"/>
      <c r="I548" s="106"/>
      <c r="J548" s="106"/>
      <c r="K548" s="106"/>
      <c r="L548" s="106"/>
    </row>
    <row r="549" spans="1:43" hidden="1" outlineLevel="1" x14ac:dyDescent="0.25">
      <c r="A549" s="160" t="s">
        <v>816</v>
      </c>
      <c r="B549" s="82" t="s">
        <v>139</v>
      </c>
      <c r="C549" s="110"/>
      <c r="D549" s="268"/>
      <c r="E549" s="351"/>
      <c r="F549" s="80"/>
      <c r="G549" s="105"/>
      <c r="H549" s="80"/>
      <c r="I549" s="106"/>
      <c r="J549" s="106"/>
      <c r="K549" s="106"/>
      <c r="L549" s="106"/>
    </row>
    <row r="550" spans="1:43" hidden="1" outlineLevel="1" x14ac:dyDescent="0.25">
      <c r="A550" s="160" t="s">
        <v>817</v>
      </c>
      <c r="B550" s="82" t="s">
        <v>557</v>
      </c>
      <c r="C550" s="110"/>
      <c r="D550" s="268"/>
      <c r="E550" s="351"/>
      <c r="F550" s="80"/>
      <c r="G550" s="105"/>
      <c r="H550" s="80"/>
      <c r="I550" s="106"/>
      <c r="J550" s="106"/>
      <c r="K550" s="106"/>
      <c r="L550" s="106"/>
    </row>
    <row r="551" spans="1:43" s="35" customFormat="1" hidden="1" outlineLevel="1" x14ac:dyDescent="0.25">
      <c r="A551" s="160" t="s">
        <v>818</v>
      </c>
      <c r="B551" s="82" t="s">
        <v>559</v>
      </c>
      <c r="C551" s="110"/>
      <c r="D551" s="268"/>
      <c r="E551" s="351"/>
      <c r="F551" s="80"/>
      <c r="G551" s="105"/>
      <c r="H551" s="80"/>
      <c r="I551" s="106"/>
      <c r="J551" s="106"/>
      <c r="K551" s="106"/>
      <c r="L551" s="106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</row>
    <row r="552" spans="1:43" s="35" customFormat="1" hidden="1" outlineLevel="1" x14ac:dyDescent="0.25">
      <c r="A552" s="160" t="s">
        <v>819</v>
      </c>
      <c r="B552" s="82" t="s">
        <v>141</v>
      </c>
      <c r="C552" s="110"/>
      <c r="D552" s="268"/>
      <c r="E552" s="351"/>
      <c r="F552" s="80"/>
      <c r="G552" s="105"/>
      <c r="H552" s="80"/>
      <c r="I552" s="106"/>
      <c r="J552" s="106"/>
      <c r="K552" s="106"/>
      <c r="L552" s="106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</row>
    <row r="553" spans="1:43" s="35" customFormat="1" hidden="1" outlineLevel="1" x14ac:dyDescent="0.25">
      <c r="A553" s="160" t="s">
        <v>820</v>
      </c>
      <c r="B553" s="82" t="s">
        <v>562</v>
      </c>
      <c r="C553" s="110"/>
      <c r="D553" s="268"/>
      <c r="E553" s="351"/>
      <c r="F553" s="80"/>
      <c r="G553" s="105"/>
      <c r="H553" s="80"/>
      <c r="I553" s="106"/>
      <c r="J553" s="106"/>
      <c r="K553" s="106"/>
      <c r="L553" s="106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</row>
    <row r="554" spans="1:43" s="35" customFormat="1" hidden="1" outlineLevel="1" x14ac:dyDescent="0.25">
      <c r="A554" s="160" t="s">
        <v>821</v>
      </c>
      <c r="B554" s="82" t="s">
        <v>564</v>
      </c>
      <c r="C554" s="110"/>
      <c r="D554" s="268"/>
      <c r="E554" s="351"/>
      <c r="F554" s="80"/>
      <c r="G554" s="105"/>
      <c r="H554" s="80"/>
      <c r="I554" s="106"/>
      <c r="J554" s="106"/>
      <c r="K554" s="106"/>
      <c r="L554" s="106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</row>
    <row r="555" spans="1:43" s="35" customFormat="1" hidden="1" outlineLevel="1" x14ac:dyDescent="0.25">
      <c r="A555" s="160" t="s">
        <v>822</v>
      </c>
      <c r="B555" s="77" t="s">
        <v>143</v>
      </c>
      <c r="C555" s="110"/>
      <c r="D555" s="268"/>
      <c r="E555" s="351"/>
      <c r="F555" s="80"/>
      <c r="G555" s="105"/>
      <c r="H555" s="80"/>
      <c r="I555" s="106"/>
      <c r="J555" s="106"/>
      <c r="K555" s="106"/>
      <c r="L555" s="106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</row>
    <row r="556" spans="1:43" s="35" customFormat="1" hidden="1" outlineLevel="1" x14ac:dyDescent="0.25">
      <c r="A556" s="160" t="s">
        <v>823</v>
      </c>
      <c r="B556" s="82" t="s">
        <v>139</v>
      </c>
      <c r="C556" s="110"/>
      <c r="D556" s="268"/>
      <c r="E556" s="351"/>
      <c r="F556" s="80"/>
      <c r="G556" s="105"/>
      <c r="H556" s="80"/>
      <c r="I556" s="106"/>
      <c r="J556" s="106"/>
      <c r="K556" s="106"/>
      <c r="L556" s="106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</row>
    <row r="557" spans="1:43" s="35" customFormat="1" hidden="1" outlineLevel="1" x14ac:dyDescent="0.25">
      <c r="A557" s="160" t="s">
        <v>824</v>
      </c>
      <c r="B557" s="82" t="s">
        <v>557</v>
      </c>
      <c r="C557" s="110"/>
      <c r="D557" s="268"/>
      <c r="E557" s="351"/>
      <c r="F557" s="80"/>
      <c r="G557" s="105"/>
      <c r="H557" s="80"/>
      <c r="I557" s="106"/>
      <c r="J557" s="106"/>
      <c r="K557" s="106"/>
      <c r="L557" s="106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</row>
    <row r="558" spans="1:43" s="35" customFormat="1" hidden="1" outlineLevel="1" x14ac:dyDescent="0.25">
      <c r="A558" s="160" t="s">
        <v>825</v>
      </c>
      <c r="B558" s="82" t="s">
        <v>559</v>
      </c>
      <c r="C558" s="110"/>
      <c r="D558" s="268"/>
      <c r="E558" s="351"/>
      <c r="F558" s="80"/>
      <c r="G558" s="105"/>
      <c r="H558" s="80"/>
      <c r="I558" s="106"/>
      <c r="J558" s="106"/>
      <c r="K558" s="106"/>
      <c r="L558" s="106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</row>
    <row r="559" spans="1:43" s="35" customFormat="1" hidden="1" outlineLevel="1" x14ac:dyDescent="0.25">
      <c r="A559" s="160" t="s">
        <v>826</v>
      </c>
      <c r="B559" s="82" t="s">
        <v>141</v>
      </c>
      <c r="C559" s="110"/>
      <c r="D559" s="268"/>
      <c r="E559" s="351"/>
      <c r="F559" s="80"/>
      <c r="G559" s="105"/>
      <c r="H559" s="80"/>
      <c r="I559" s="106"/>
      <c r="J559" s="106"/>
      <c r="K559" s="106"/>
      <c r="L559" s="106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</row>
    <row r="560" spans="1:43" s="35" customFormat="1" hidden="1" outlineLevel="1" x14ac:dyDescent="0.25">
      <c r="A560" s="160" t="s">
        <v>827</v>
      </c>
      <c r="B560" s="82" t="s">
        <v>562</v>
      </c>
      <c r="C560" s="110"/>
      <c r="D560" s="268"/>
      <c r="E560" s="351"/>
      <c r="F560" s="80"/>
      <c r="G560" s="105"/>
      <c r="H560" s="80"/>
      <c r="I560" s="106"/>
      <c r="J560" s="106"/>
      <c r="K560" s="106"/>
      <c r="L560" s="106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</row>
    <row r="561" spans="1:43" s="35" customFormat="1" hidden="1" outlineLevel="1" x14ac:dyDescent="0.25">
      <c r="A561" s="160" t="s">
        <v>828</v>
      </c>
      <c r="B561" s="82" t="s">
        <v>564</v>
      </c>
      <c r="C561" s="110"/>
      <c r="D561" s="268"/>
      <c r="E561" s="351"/>
      <c r="F561" s="80"/>
      <c r="G561" s="105"/>
      <c r="H561" s="80"/>
      <c r="I561" s="106"/>
      <c r="J561" s="106"/>
      <c r="K561" s="106"/>
      <c r="L561" s="106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</row>
    <row r="562" spans="1:43" s="35" customFormat="1" hidden="1" outlineLevel="1" x14ac:dyDescent="0.25">
      <c r="A562" s="160" t="s">
        <v>829</v>
      </c>
      <c r="B562" s="77" t="s">
        <v>147</v>
      </c>
      <c r="C562" s="110"/>
      <c r="D562" s="268"/>
      <c r="E562" s="351"/>
      <c r="F562" s="80"/>
      <c r="G562" s="105"/>
      <c r="H562" s="80"/>
      <c r="I562" s="106"/>
      <c r="J562" s="106"/>
      <c r="K562" s="106"/>
      <c r="L562" s="106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</row>
    <row r="563" spans="1:43" s="35" customFormat="1" hidden="1" outlineLevel="1" x14ac:dyDescent="0.25">
      <c r="A563" s="160" t="s">
        <v>830</v>
      </c>
      <c r="B563" s="82" t="s">
        <v>139</v>
      </c>
      <c r="C563" s="110"/>
      <c r="D563" s="268"/>
      <c r="E563" s="351"/>
      <c r="F563" s="80"/>
      <c r="G563" s="105"/>
      <c r="H563" s="80"/>
      <c r="I563" s="106"/>
      <c r="J563" s="106"/>
      <c r="K563" s="106"/>
      <c r="L563" s="106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</row>
    <row r="564" spans="1:43" s="35" customFormat="1" hidden="1" outlineLevel="1" x14ac:dyDescent="0.25">
      <c r="A564" s="160" t="s">
        <v>831</v>
      </c>
      <c r="B564" s="82" t="s">
        <v>557</v>
      </c>
      <c r="C564" s="110"/>
      <c r="D564" s="268"/>
      <c r="E564" s="351"/>
      <c r="F564" s="80"/>
      <c r="G564" s="105"/>
      <c r="H564" s="80"/>
      <c r="I564" s="106"/>
      <c r="J564" s="106"/>
      <c r="K564" s="106"/>
      <c r="L564" s="106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</row>
    <row r="565" spans="1:43" s="35" customFormat="1" hidden="1" outlineLevel="1" x14ac:dyDescent="0.25">
      <c r="A565" s="160" t="s">
        <v>832</v>
      </c>
      <c r="B565" s="82" t="s">
        <v>559</v>
      </c>
      <c r="C565" s="110"/>
      <c r="D565" s="268"/>
      <c r="E565" s="351"/>
      <c r="F565" s="80"/>
      <c r="G565" s="105"/>
      <c r="H565" s="80"/>
      <c r="I565" s="106"/>
      <c r="J565" s="106"/>
      <c r="K565" s="106"/>
      <c r="L565" s="106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</row>
    <row r="566" spans="1:43" s="35" customFormat="1" hidden="1" outlineLevel="1" x14ac:dyDescent="0.25">
      <c r="A566" s="160" t="s">
        <v>833</v>
      </c>
      <c r="B566" s="82" t="s">
        <v>141</v>
      </c>
      <c r="C566" s="110"/>
      <c r="D566" s="268"/>
      <c r="E566" s="351"/>
      <c r="F566" s="80"/>
      <c r="G566" s="105"/>
      <c r="H566" s="80"/>
      <c r="I566" s="106"/>
      <c r="J566" s="106"/>
      <c r="K566" s="106"/>
      <c r="L566" s="106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</row>
    <row r="567" spans="1:43" s="35" customFormat="1" hidden="1" outlineLevel="1" x14ac:dyDescent="0.25">
      <c r="A567" s="160" t="s">
        <v>834</v>
      </c>
      <c r="B567" s="82" t="s">
        <v>562</v>
      </c>
      <c r="C567" s="110"/>
      <c r="D567" s="268"/>
      <c r="E567" s="351"/>
      <c r="F567" s="80"/>
      <c r="G567" s="105"/>
      <c r="H567" s="80"/>
      <c r="I567" s="106"/>
      <c r="J567" s="106"/>
      <c r="K567" s="106"/>
      <c r="L567" s="106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</row>
    <row r="568" spans="1:43" s="35" customFormat="1" hidden="1" outlineLevel="1" x14ac:dyDescent="0.25">
      <c r="A568" s="160" t="s">
        <v>835</v>
      </c>
      <c r="B568" s="82" t="s">
        <v>564</v>
      </c>
      <c r="C568" s="110"/>
      <c r="D568" s="268"/>
      <c r="E568" s="351"/>
      <c r="F568" s="80"/>
      <c r="G568" s="105"/>
      <c r="H568" s="80"/>
      <c r="I568" s="106"/>
      <c r="J568" s="106"/>
      <c r="K568" s="106"/>
      <c r="L568" s="106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</row>
    <row r="569" spans="1:43" s="35" customFormat="1" hidden="1" outlineLevel="1" x14ac:dyDescent="0.25">
      <c r="A569" s="160" t="s">
        <v>836</v>
      </c>
      <c r="B569" s="77" t="s">
        <v>151</v>
      </c>
      <c r="C569" s="110"/>
      <c r="D569" s="268"/>
      <c r="E569" s="351"/>
      <c r="F569" s="80"/>
      <c r="G569" s="105"/>
      <c r="H569" s="80"/>
      <c r="I569" s="106"/>
      <c r="J569" s="106"/>
      <c r="K569" s="106"/>
      <c r="L569" s="106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</row>
    <row r="570" spans="1:43" s="35" customFormat="1" hidden="1" outlineLevel="1" x14ac:dyDescent="0.25">
      <c r="A570" s="160" t="s">
        <v>837</v>
      </c>
      <c r="B570" s="82" t="s">
        <v>139</v>
      </c>
      <c r="C570" s="110"/>
      <c r="D570" s="268"/>
      <c r="E570" s="351"/>
      <c r="F570" s="80"/>
      <c r="G570" s="105"/>
      <c r="H570" s="80"/>
      <c r="I570" s="106"/>
      <c r="J570" s="106"/>
      <c r="K570" s="106"/>
      <c r="L570" s="106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</row>
    <row r="571" spans="1:43" s="35" customFormat="1" hidden="1" outlineLevel="1" x14ac:dyDescent="0.25">
      <c r="A571" s="160" t="s">
        <v>838</v>
      </c>
      <c r="B571" s="82" t="s">
        <v>557</v>
      </c>
      <c r="C571" s="110"/>
      <c r="D571" s="268"/>
      <c r="E571" s="351"/>
      <c r="F571" s="80"/>
      <c r="G571" s="105"/>
      <c r="H571" s="80"/>
      <c r="I571" s="106"/>
      <c r="J571" s="106"/>
      <c r="K571" s="106"/>
      <c r="L571" s="106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</row>
    <row r="572" spans="1:43" s="35" customFormat="1" hidden="1" outlineLevel="1" x14ac:dyDescent="0.25">
      <c r="A572" s="160" t="s">
        <v>839</v>
      </c>
      <c r="B572" s="82" t="s">
        <v>559</v>
      </c>
      <c r="C572" s="110"/>
      <c r="D572" s="268"/>
      <c r="E572" s="351"/>
      <c r="F572" s="80"/>
      <c r="G572" s="105"/>
      <c r="H572" s="80"/>
      <c r="I572" s="106"/>
      <c r="J572" s="106"/>
      <c r="K572" s="106"/>
      <c r="L572" s="106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</row>
    <row r="573" spans="1:43" s="35" customFormat="1" hidden="1" outlineLevel="1" x14ac:dyDescent="0.25">
      <c r="A573" s="160" t="s">
        <v>840</v>
      </c>
      <c r="B573" s="82" t="s">
        <v>141</v>
      </c>
      <c r="C573" s="110"/>
      <c r="D573" s="268"/>
      <c r="E573" s="351"/>
      <c r="F573" s="80"/>
      <c r="G573" s="105"/>
      <c r="H573" s="80"/>
      <c r="I573" s="106"/>
      <c r="J573" s="106"/>
      <c r="K573" s="106"/>
      <c r="L573" s="106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</row>
    <row r="574" spans="1:43" s="35" customFormat="1" hidden="1" outlineLevel="1" x14ac:dyDescent="0.25">
      <c r="A574" s="160" t="s">
        <v>841</v>
      </c>
      <c r="B574" s="82" t="s">
        <v>562</v>
      </c>
      <c r="C574" s="110"/>
      <c r="D574" s="268"/>
      <c r="E574" s="351"/>
      <c r="F574" s="80"/>
      <c r="G574" s="105"/>
      <c r="H574" s="80"/>
      <c r="I574" s="106"/>
      <c r="J574" s="106"/>
      <c r="K574" s="106"/>
      <c r="L574" s="106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</row>
    <row r="575" spans="1:43" s="35" customFormat="1" hidden="1" outlineLevel="1" x14ac:dyDescent="0.25">
      <c r="A575" s="160" t="s">
        <v>842</v>
      </c>
      <c r="B575" s="82" t="s">
        <v>564</v>
      </c>
      <c r="C575" s="110"/>
      <c r="D575" s="268"/>
      <c r="E575" s="351"/>
      <c r="F575" s="80"/>
      <c r="G575" s="105"/>
      <c r="H575" s="80"/>
      <c r="I575" s="106"/>
      <c r="J575" s="106"/>
      <c r="K575" s="106"/>
      <c r="L575" s="106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</row>
    <row r="576" spans="1:43" s="35" customFormat="1" hidden="1" outlineLevel="1" x14ac:dyDescent="0.25">
      <c r="A576" s="160" t="s">
        <v>843</v>
      </c>
      <c r="B576" s="77" t="s">
        <v>155</v>
      </c>
      <c r="C576" s="110"/>
      <c r="D576" s="268"/>
      <c r="E576" s="351"/>
      <c r="F576" s="80"/>
      <c r="G576" s="105"/>
      <c r="H576" s="80"/>
      <c r="I576" s="106"/>
      <c r="J576" s="106"/>
      <c r="K576" s="106"/>
      <c r="L576" s="106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</row>
    <row r="577" spans="1:43" s="35" customFormat="1" hidden="1" outlineLevel="1" x14ac:dyDescent="0.25">
      <c r="A577" s="160" t="s">
        <v>844</v>
      </c>
      <c r="B577" s="82" t="s">
        <v>139</v>
      </c>
      <c r="C577" s="110"/>
      <c r="D577" s="268"/>
      <c r="E577" s="351"/>
      <c r="F577" s="80"/>
      <c r="G577" s="105"/>
      <c r="H577" s="80"/>
      <c r="I577" s="106"/>
      <c r="J577" s="106"/>
      <c r="K577" s="106"/>
      <c r="L577" s="106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</row>
    <row r="578" spans="1:43" s="35" customFormat="1" hidden="1" outlineLevel="1" x14ac:dyDescent="0.25">
      <c r="A578" s="160" t="s">
        <v>845</v>
      </c>
      <c r="B578" s="82" t="s">
        <v>557</v>
      </c>
      <c r="C578" s="110"/>
      <c r="D578" s="268"/>
      <c r="E578" s="351"/>
      <c r="F578" s="80"/>
      <c r="G578" s="105"/>
      <c r="H578" s="80"/>
      <c r="I578" s="106"/>
      <c r="J578" s="106"/>
      <c r="K578" s="106"/>
      <c r="L578" s="106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</row>
    <row r="579" spans="1:43" s="35" customFormat="1" hidden="1" outlineLevel="1" x14ac:dyDescent="0.25">
      <c r="A579" s="160" t="s">
        <v>846</v>
      </c>
      <c r="B579" s="82" t="s">
        <v>559</v>
      </c>
      <c r="C579" s="110"/>
      <c r="D579" s="268"/>
      <c r="E579" s="351"/>
      <c r="F579" s="80"/>
      <c r="G579" s="105"/>
      <c r="H579" s="80"/>
      <c r="I579" s="106"/>
      <c r="J579" s="106"/>
      <c r="K579" s="106"/>
      <c r="L579" s="106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</row>
    <row r="580" spans="1:43" s="35" customFormat="1" hidden="1" outlineLevel="1" x14ac:dyDescent="0.25">
      <c r="A580" s="160" t="s">
        <v>847</v>
      </c>
      <c r="B580" s="82" t="s">
        <v>141</v>
      </c>
      <c r="C580" s="110"/>
      <c r="D580" s="268"/>
      <c r="E580" s="351"/>
      <c r="F580" s="80"/>
      <c r="G580" s="105"/>
      <c r="H580" s="80"/>
      <c r="I580" s="106"/>
      <c r="J580" s="106"/>
      <c r="K580" s="106"/>
      <c r="L580" s="106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</row>
    <row r="581" spans="1:43" s="35" customFormat="1" hidden="1" outlineLevel="1" x14ac:dyDescent="0.25">
      <c r="A581" s="160" t="s">
        <v>848</v>
      </c>
      <c r="B581" s="82" t="s">
        <v>562</v>
      </c>
      <c r="C581" s="110"/>
      <c r="D581" s="268"/>
      <c r="E581" s="351"/>
      <c r="F581" s="80"/>
      <c r="G581" s="105"/>
      <c r="H581" s="80"/>
      <c r="I581" s="106"/>
      <c r="J581" s="106"/>
      <c r="K581" s="106"/>
      <c r="L581" s="106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</row>
    <row r="582" spans="1:43" s="35" customFormat="1" hidden="1" outlineLevel="1" x14ac:dyDescent="0.25">
      <c r="A582" s="160" t="s">
        <v>849</v>
      </c>
      <c r="B582" s="82" t="s">
        <v>564</v>
      </c>
      <c r="C582" s="110"/>
      <c r="D582" s="268"/>
      <c r="E582" s="351"/>
      <c r="F582" s="80"/>
      <c r="G582" s="105"/>
      <c r="H582" s="80"/>
      <c r="I582" s="106"/>
      <c r="J582" s="106"/>
      <c r="K582" s="106"/>
      <c r="L582" s="106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</row>
    <row r="583" spans="1:43" hidden="1" outlineLevel="1" x14ac:dyDescent="0.25">
      <c r="A583" s="160" t="s">
        <v>850</v>
      </c>
      <c r="B583" s="77" t="s">
        <v>159</v>
      </c>
      <c r="C583" s="110"/>
      <c r="D583" s="268"/>
      <c r="E583" s="351"/>
      <c r="F583" s="80"/>
      <c r="G583" s="105"/>
      <c r="H583" s="80"/>
      <c r="I583" s="106"/>
      <c r="J583" s="106"/>
      <c r="K583" s="106"/>
      <c r="L583" s="106"/>
    </row>
    <row r="584" spans="1:43" hidden="1" outlineLevel="1" x14ac:dyDescent="0.25">
      <c r="A584" s="160" t="s">
        <v>851</v>
      </c>
      <c r="B584" s="82" t="s">
        <v>139</v>
      </c>
      <c r="C584" s="110"/>
      <c r="D584" s="268"/>
      <c r="E584" s="351"/>
      <c r="F584" s="80"/>
      <c r="G584" s="105"/>
      <c r="H584" s="80"/>
      <c r="I584" s="106"/>
      <c r="J584" s="106"/>
      <c r="K584" s="106"/>
      <c r="L584" s="106"/>
    </row>
    <row r="585" spans="1:43" hidden="1" outlineLevel="1" x14ac:dyDescent="0.25">
      <c r="A585" s="160" t="s">
        <v>852</v>
      </c>
      <c r="B585" s="82" t="s">
        <v>557</v>
      </c>
      <c r="C585" s="110"/>
      <c r="D585" s="268"/>
      <c r="E585" s="351"/>
      <c r="F585" s="80"/>
      <c r="G585" s="105"/>
      <c r="H585" s="80"/>
      <c r="I585" s="106"/>
      <c r="J585" s="106"/>
      <c r="K585" s="106"/>
      <c r="L585" s="106"/>
    </row>
    <row r="586" spans="1:43" hidden="1" outlineLevel="1" x14ac:dyDescent="0.25">
      <c r="A586" s="160" t="s">
        <v>853</v>
      </c>
      <c r="B586" s="82" t="s">
        <v>559</v>
      </c>
      <c r="C586" s="110"/>
      <c r="D586" s="268"/>
      <c r="E586" s="351"/>
      <c r="F586" s="80"/>
      <c r="G586" s="105"/>
      <c r="H586" s="80"/>
      <c r="I586" s="106"/>
      <c r="J586" s="106"/>
      <c r="K586" s="106"/>
      <c r="L586" s="106"/>
    </row>
    <row r="587" spans="1:43" hidden="1" outlineLevel="1" x14ac:dyDescent="0.25">
      <c r="A587" s="160" t="s">
        <v>854</v>
      </c>
      <c r="B587" s="82" t="s">
        <v>141</v>
      </c>
      <c r="C587" s="110"/>
      <c r="D587" s="268"/>
      <c r="E587" s="351"/>
      <c r="F587" s="80"/>
      <c r="G587" s="105"/>
      <c r="H587" s="80"/>
      <c r="I587" s="106"/>
      <c r="J587" s="106"/>
      <c r="K587" s="106"/>
      <c r="L587" s="106"/>
    </row>
    <row r="588" spans="1:43" hidden="1" outlineLevel="1" x14ac:dyDescent="0.25">
      <c r="A588" s="160" t="s">
        <v>855</v>
      </c>
      <c r="B588" s="82" t="s">
        <v>562</v>
      </c>
      <c r="C588" s="110"/>
      <c r="D588" s="268"/>
      <c r="E588" s="351"/>
      <c r="F588" s="80"/>
      <c r="G588" s="105"/>
      <c r="H588" s="80"/>
      <c r="I588" s="106"/>
      <c r="J588" s="106"/>
      <c r="K588" s="106"/>
      <c r="L588" s="106"/>
    </row>
    <row r="589" spans="1:43" hidden="1" outlineLevel="1" x14ac:dyDescent="0.25">
      <c r="A589" s="160" t="s">
        <v>856</v>
      </c>
      <c r="B589" s="82" t="s">
        <v>564</v>
      </c>
      <c r="C589" s="110"/>
      <c r="D589" s="268"/>
      <c r="E589" s="351"/>
      <c r="F589" s="80"/>
      <c r="G589" s="105"/>
      <c r="H589" s="80"/>
      <c r="I589" s="106"/>
      <c r="J589" s="106"/>
      <c r="K589" s="106"/>
      <c r="L589" s="106"/>
    </row>
    <row r="590" spans="1:43" s="75" customFormat="1" collapsed="1" x14ac:dyDescent="0.25">
      <c r="A590" s="355" t="s">
        <v>857</v>
      </c>
      <c r="B590" s="70" t="s">
        <v>452</v>
      </c>
      <c r="C590" s="107"/>
      <c r="D590" s="346"/>
      <c r="E590" s="352"/>
      <c r="F590" s="72"/>
      <c r="G590" s="108"/>
      <c r="H590" s="72"/>
      <c r="I590" s="109"/>
      <c r="J590" s="109"/>
      <c r="K590" s="109"/>
      <c r="L590" s="109"/>
      <c r="M590" s="74"/>
      <c r="N590" s="74"/>
      <c r="O590" s="74"/>
      <c r="P590" s="74"/>
      <c r="Q590" s="74"/>
      <c r="R590" s="74"/>
      <c r="S590" s="74"/>
      <c r="T590" s="74"/>
      <c r="U590" s="74"/>
      <c r="V590" s="74"/>
    </row>
    <row r="591" spans="1:43" hidden="1" outlineLevel="1" x14ac:dyDescent="0.25">
      <c r="A591" s="160" t="s">
        <v>858</v>
      </c>
      <c r="B591" s="77" t="s">
        <v>137</v>
      </c>
      <c r="C591" s="101"/>
      <c r="D591" s="268"/>
      <c r="E591" s="351"/>
      <c r="F591" s="80"/>
      <c r="G591" s="105"/>
      <c r="H591" s="80"/>
      <c r="I591" s="106"/>
      <c r="J591" s="106"/>
      <c r="K591" s="106"/>
      <c r="L591" s="106"/>
    </row>
    <row r="592" spans="1:43" hidden="1" outlineLevel="1" x14ac:dyDescent="0.25">
      <c r="A592" s="160" t="s">
        <v>859</v>
      </c>
      <c r="B592" s="82" t="s">
        <v>139</v>
      </c>
      <c r="C592" s="101"/>
      <c r="D592" s="268"/>
      <c r="E592" s="351"/>
      <c r="F592" s="80"/>
      <c r="G592" s="105"/>
      <c r="H592" s="80"/>
      <c r="I592" s="106"/>
      <c r="J592" s="106"/>
      <c r="K592" s="106"/>
      <c r="L592" s="106"/>
    </row>
    <row r="593" spans="1:43" hidden="1" outlineLevel="1" x14ac:dyDescent="0.25">
      <c r="A593" s="160" t="s">
        <v>860</v>
      </c>
      <c r="B593" s="82" t="s">
        <v>557</v>
      </c>
      <c r="C593" s="101"/>
      <c r="D593" s="268"/>
      <c r="E593" s="351"/>
      <c r="F593" s="80"/>
      <c r="G593" s="105"/>
      <c r="H593" s="80"/>
      <c r="I593" s="106"/>
      <c r="J593" s="106"/>
      <c r="K593" s="106"/>
      <c r="L593" s="106"/>
    </row>
    <row r="594" spans="1:43" hidden="1" outlineLevel="1" x14ac:dyDescent="0.25">
      <c r="A594" s="160" t="s">
        <v>861</v>
      </c>
      <c r="B594" s="82" t="s">
        <v>559</v>
      </c>
      <c r="C594" s="101"/>
      <c r="D594" s="268"/>
      <c r="E594" s="351"/>
      <c r="F594" s="80"/>
      <c r="G594" s="105"/>
      <c r="H594" s="80"/>
      <c r="I594" s="106"/>
      <c r="J594" s="106"/>
      <c r="K594" s="106"/>
      <c r="L594" s="106"/>
    </row>
    <row r="595" spans="1:43" hidden="1" outlineLevel="1" x14ac:dyDescent="0.25">
      <c r="A595" s="160" t="s">
        <v>862</v>
      </c>
      <c r="B595" s="82" t="s">
        <v>141</v>
      </c>
      <c r="C595" s="101"/>
      <c r="D595" s="268"/>
      <c r="E595" s="351"/>
      <c r="F595" s="80"/>
      <c r="G595" s="105"/>
      <c r="H595" s="80"/>
      <c r="I595" s="106"/>
      <c r="J595" s="106"/>
      <c r="K595" s="106"/>
      <c r="L595" s="106"/>
    </row>
    <row r="596" spans="1:43" hidden="1" outlineLevel="1" x14ac:dyDescent="0.25">
      <c r="A596" s="160" t="s">
        <v>863</v>
      </c>
      <c r="B596" s="82" t="s">
        <v>562</v>
      </c>
      <c r="C596" s="101"/>
      <c r="D596" s="268"/>
      <c r="E596" s="351"/>
      <c r="F596" s="80"/>
      <c r="G596" s="105"/>
      <c r="H596" s="80"/>
      <c r="I596" s="106"/>
      <c r="J596" s="106"/>
      <c r="K596" s="106"/>
      <c r="L596" s="106"/>
    </row>
    <row r="597" spans="1:43" hidden="1" outlineLevel="1" x14ac:dyDescent="0.25">
      <c r="A597" s="160" t="s">
        <v>864</v>
      </c>
      <c r="B597" s="82" t="s">
        <v>564</v>
      </c>
      <c r="C597" s="101"/>
      <c r="D597" s="268"/>
      <c r="E597" s="351"/>
      <c r="F597" s="80"/>
      <c r="G597" s="105"/>
      <c r="H597" s="80"/>
      <c r="I597" s="106"/>
      <c r="J597" s="106"/>
      <c r="K597" s="106"/>
      <c r="L597" s="106"/>
    </row>
    <row r="598" spans="1:43" hidden="1" outlineLevel="1" x14ac:dyDescent="0.25">
      <c r="A598" s="160" t="s">
        <v>865</v>
      </c>
      <c r="B598" s="77" t="s">
        <v>143</v>
      </c>
      <c r="C598" s="101"/>
      <c r="D598" s="268"/>
      <c r="E598" s="351"/>
      <c r="F598" s="80"/>
      <c r="G598" s="105"/>
      <c r="H598" s="80"/>
      <c r="I598" s="106"/>
      <c r="J598" s="106"/>
      <c r="K598" s="106"/>
      <c r="L598" s="106"/>
    </row>
    <row r="599" spans="1:43" s="35" customFormat="1" hidden="1" outlineLevel="1" x14ac:dyDescent="0.25">
      <c r="A599" s="160" t="s">
        <v>866</v>
      </c>
      <c r="B599" s="82" t="s">
        <v>139</v>
      </c>
      <c r="C599" s="101"/>
      <c r="D599" s="268"/>
      <c r="E599" s="351"/>
      <c r="F599" s="80"/>
      <c r="G599" s="105"/>
      <c r="H599" s="80"/>
      <c r="I599" s="106"/>
      <c r="J599" s="106"/>
      <c r="K599" s="106"/>
      <c r="L599" s="106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</row>
    <row r="600" spans="1:43" s="35" customFormat="1" hidden="1" outlineLevel="1" x14ac:dyDescent="0.25">
      <c r="A600" s="160" t="s">
        <v>867</v>
      </c>
      <c r="B600" s="82" t="s">
        <v>557</v>
      </c>
      <c r="C600" s="101"/>
      <c r="D600" s="268"/>
      <c r="E600" s="351"/>
      <c r="F600" s="80"/>
      <c r="G600" s="105"/>
      <c r="H600" s="80"/>
      <c r="I600" s="106"/>
      <c r="J600" s="106"/>
      <c r="K600" s="106"/>
      <c r="L600" s="106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</row>
    <row r="601" spans="1:43" s="35" customFormat="1" hidden="1" outlineLevel="1" x14ac:dyDescent="0.25">
      <c r="A601" s="160" t="s">
        <v>868</v>
      </c>
      <c r="B601" s="82" t="s">
        <v>559</v>
      </c>
      <c r="C601" s="101"/>
      <c r="D601" s="268"/>
      <c r="E601" s="351"/>
      <c r="F601" s="80"/>
      <c r="G601" s="105"/>
      <c r="H601" s="80"/>
      <c r="I601" s="106"/>
      <c r="J601" s="106"/>
      <c r="K601" s="106"/>
      <c r="L601" s="106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</row>
    <row r="602" spans="1:43" s="35" customFormat="1" hidden="1" outlineLevel="1" x14ac:dyDescent="0.25">
      <c r="A602" s="160" t="s">
        <v>869</v>
      </c>
      <c r="B602" s="82" t="s">
        <v>141</v>
      </c>
      <c r="C602" s="101"/>
      <c r="D602" s="268"/>
      <c r="E602" s="351"/>
      <c r="F602" s="80"/>
      <c r="G602" s="105"/>
      <c r="H602" s="80"/>
      <c r="I602" s="106"/>
      <c r="J602" s="106"/>
      <c r="K602" s="106"/>
      <c r="L602" s="106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</row>
    <row r="603" spans="1:43" s="35" customFormat="1" hidden="1" outlineLevel="1" x14ac:dyDescent="0.25">
      <c r="A603" s="160" t="s">
        <v>870</v>
      </c>
      <c r="B603" s="82" t="s">
        <v>562</v>
      </c>
      <c r="C603" s="101"/>
      <c r="D603" s="268"/>
      <c r="E603" s="351"/>
      <c r="F603" s="80"/>
      <c r="G603" s="105"/>
      <c r="H603" s="80"/>
      <c r="I603" s="106"/>
      <c r="J603" s="106"/>
      <c r="K603" s="106"/>
      <c r="L603" s="106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</row>
    <row r="604" spans="1:43" s="35" customFormat="1" hidden="1" outlineLevel="1" x14ac:dyDescent="0.25">
      <c r="A604" s="160" t="s">
        <v>871</v>
      </c>
      <c r="B604" s="82" t="s">
        <v>564</v>
      </c>
      <c r="C604" s="101"/>
      <c r="D604" s="268"/>
      <c r="E604" s="351"/>
      <c r="F604" s="80"/>
      <c r="G604" s="105"/>
      <c r="H604" s="80"/>
      <c r="I604" s="106"/>
      <c r="J604" s="106"/>
      <c r="K604" s="106"/>
      <c r="L604" s="106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</row>
    <row r="605" spans="1:43" s="35" customFormat="1" hidden="1" outlineLevel="1" x14ac:dyDescent="0.25">
      <c r="A605" s="160" t="s">
        <v>872</v>
      </c>
      <c r="B605" s="77" t="s">
        <v>147</v>
      </c>
      <c r="C605" s="101"/>
      <c r="D605" s="268"/>
      <c r="E605" s="351"/>
      <c r="F605" s="80"/>
      <c r="G605" s="105"/>
      <c r="H605" s="80"/>
      <c r="I605" s="106"/>
      <c r="J605" s="106"/>
      <c r="K605" s="106"/>
      <c r="L605" s="106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</row>
    <row r="606" spans="1:43" s="35" customFormat="1" hidden="1" outlineLevel="1" x14ac:dyDescent="0.25">
      <c r="A606" s="160" t="s">
        <v>873</v>
      </c>
      <c r="B606" s="82" t="s">
        <v>139</v>
      </c>
      <c r="C606" s="101"/>
      <c r="D606" s="268"/>
      <c r="E606" s="351"/>
      <c r="F606" s="80"/>
      <c r="G606" s="105"/>
      <c r="H606" s="80"/>
      <c r="I606" s="106"/>
      <c r="J606" s="106"/>
      <c r="K606" s="106"/>
      <c r="L606" s="106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</row>
    <row r="607" spans="1:43" s="35" customFormat="1" hidden="1" outlineLevel="1" x14ac:dyDescent="0.25">
      <c r="A607" s="160" t="s">
        <v>874</v>
      </c>
      <c r="B607" s="82" t="s">
        <v>557</v>
      </c>
      <c r="C607" s="101"/>
      <c r="D607" s="268"/>
      <c r="E607" s="351"/>
      <c r="F607" s="80"/>
      <c r="G607" s="105"/>
      <c r="H607" s="80"/>
      <c r="I607" s="106"/>
      <c r="J607" s="106"/>
      <c r="K607" s="106"/>
      <c r="L607" s="106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</row>
    <row r="608" spans="1:43" s="35" customFormat="1" hidden="1" outlineLevel="1" x14ac:dyDescent="0.25">
      <c r="A608" s="160" t="s">
        <v>875</v>
      </c>
      <c r="B608" s="82" t="s">
        <v>559</v>
      </c>
      <c r="C608" s="101"/>
      <c r="D608" s="268"/>
      <c r="E608" s="351"/>
      <c r="F608" s="80"/>
      <c r="G608" s="105"/>
      <c r="H608" s="80"/>
      <c r="I608" s="106"/>
      <c r="J608" s="106"/>
      <c r="K608" s="106"/>
      <c r="L608" s="106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</row>
    <row r="609" spans="1:43" s="35" customFormat="1" hidden="1" outlineLevel="1" x14ac:dyDescent="0.25">
      <c r="A609" s="160" t="s">
        <v>876</v>
      </c>
      <c r="B609" s="82" t="s">
        <v>141</v>
      </c>
      <c r="C609" s="101"/>
      <c r="D609" s="268"/>
      <c r="E609" s="351"/>
      <c r="F609" s="80"/>
      <c r="G609" s="105"/>
      <c r="H609" s="80"/>
      <c r="I609" s="106"/>
      <c r="J609" s="106"/>
      <c r="K609" s="106"/>
      <c r="L609" s="106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</row>
    <row r="610" spans="1:43" s="35" customFormat="1" hidden="1" outlineLevel="1" x14ac:dyDescent="0.25">
      <c r="A610" s="160" t="s">
        <v>877</v>
      </c>
      <c r="B610" s="82" t="s">
        <v>562</v>
      </c>
      <c r="C610" s="101"/>
      <c r="D610" s="268"/>
      <c r="E610" s="351"/>
      <c r="F610" s="80"/>
      <c r="G610" s="105"/>
      <c r="H610" s="80"/>
      <c r="I610" s="106"/>
      <c r="J610" s="106"/>
      <c r="K610" s="106"/>
      <c r="L610" s="106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</row>
    <row r="611" spans="1:43" s="35" customFormat="1" hidden="1" outlineLevel="1" x14ac:dyDescent="0.25">
      <c r="A611" s="160" t="s">
        <v>878</v>
      </c>
      <c r="B611" s="82" t="s">
        <v>564</v>
      </c>
      <c r="C611" s="101"/>
      <c r="D611" s="268"/>
      <c r="E611" s="351"/>
      <c r="F611" s="80"/>
      <c r="G611" s="105"/>
      <c r="H611" s="80"/>
      <c r="I611" s="106"/>
      <c r="J611" s="106"/>
      <c r="K611" s="106"/>
      <c r="L611" s="106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</row>
    <row r="612" spans="1:43" s="35" customFormat="1" hidden="1" outlineLevel="1" x14ac:dyDescent="0.25">
      <c r="A612" s="160" t="s">
        <v>879</v>
      </c>
      <c r="B612" s="77" t="s">
        <v>151</v>
      </c>
      <c r="C612" s="101"/>
      <c r="D612" s="268"/>
      <c r="E612" s="351"/>
      <c r="F612" s="80"/>
      <c r="G612" s="105"/>
      <c r="H612" s="80"/>
      <c r="I612" s="106"/>
      <c r="J612" s="106"/>
      <c r="K612" s="106"/>
      <c r="L612" s="106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</row>
    <row r="613" spans="1:43" s="35" customFormat="1" hidden="1" outlineLevel="1" x14ac:dyDescent="0.25">
      <c r="A613" s="160" t="s">
        <v>880</v>
      </c>
      <c r="B613" s="82" t="s">
        <v>139</v>
      </c>
      <c r="C613" s="101"/>
      <c r="D613" s="268"/>
      <c r="E613" s="351"/>
      <c r="F613" s="80"/>
      <c r="G613" s="105"/>
      <c r="H613" s="80"/>
      <c r="I613" s="106"/>
      <c r="J613" s="106"/>
      <c r="K613" s="106"/>
      <c r="L613" s="106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</row>
    <row r="614" spans="1:43" s="35" customFormat="1" hidden="1" outlineLevel="1" x14ac:dyDescent="0.25">
      <c r="A614" s="160" t="s">
        <v>881</v>
      </c>
      <c r="B614" s="82" t="s">
        <v>557</v>
      </c>
      <c r="C614" s="101"/>
      <c r="D614" s="268"/>
      <c r="E614" s="351"/>
      <c r="F614" s="80"/>
      <c r="G614" s="105"/>
      <c r="H614" s="80"/>
      <c r="I614" s="106"/>
      <c r="J614" s="106"/>
      <c r="K614" s="106"/>
      <c r="L614" s="106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</row>
    <row r="615" spans="1:43" s="35" customFormat="1" hidden="1" outlineLevel="1" x14ac:dyDescent="0.25">
      <c r="A615" s="160" t="s">
        <v>882</v>
      </c>
      <c r="B615" s="82" t="s">
        <v>559</v>
      </c>
      <c r="C615" s="101"/>
      <c r="D615" s="268"/>
      <c r="E615" s="351"/>
      <c r="F615" s="80"/>
      <c r="G615" s="105"/>
      <c r="H615" s="80"/>
      <c r="I615" s="106"/>
      <c r="J615" s="106"/>
      <c r="K615" s="106"/>
      <c r="L615" s="106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</row>
    <row r="616" spans="1:43" s="35" customFormat="1" hidden="1" outlineLevel="1" x14ac:dyDescent="0.25">
      <c r="A616" s="160" t="s">
        <v>883</v>
      </c>
      <c r="B616" s="82" t="s">
        <v>141</v>
      </c>
      <c r="C616" s="101"/>
      <c r="D616" s="268"/>
      <c r="E616" s="351"/>
      <c r="F616" s="80"/>
      <c r="G616" s="105"/>
      <c r="H616" s="80"/>
      <c r="I616" s="106"/>
      <c r="J616" s="106"/>
      <c r="K616" s="106"/>
      <c r="L616" s="106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</row>
    <row r="617" spans="1:43" s="35" customFormat="1" hidden="1" outlineLevel="1" x14ac:dyDescent="0.25">
      <c r="A617" s="160" t="s">
        <v>884</v>
      </c>
      <c r="B617" s="82" t="s">
        <v>562</v>
      </c>
      <c r="C617" s="101"/>
      <c r="D617" s="268"/>
      <c r="E617" s="351"/>
      <c r="F617" s="80"/>
      <c r="G617" s="105"/>
      <c r="H617" s="80"/>
      <c r="I617" s="106"/>
      <c r="J617" s="106"/>
      <c r="K617" s="106"/>
      <c r="L617" s="106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</row>
    <row r="618" spans="1:43" s="35" customFormat="1" hidden="1" outlineLevel="1" x14ac:dyDescent="0.25">
      <c r="A618" s="160" t="s">
        <v>885</v>
      </c>
      <c r="B618" s="82" t="s">
        <v>564</v>
      </c>
      <c r="C618" s="101"/>
      <c r="D618" s="268"/>
      <c r="E618" s="351"/>
      <c r="F618" s="80"/>
      <c r="G618" s="105"/>
      <c r="H618" s="80"/>
      <c r="I618" s="106"/>
      <c r="J618" s="106"/>
      <c r="K618" s="106"/>
      <c r="L618" s="106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</row>
    <row r="619" spans="1:43" s="35" customFormat="1" hidden="1" outlineLevel="1" x14ac:dyDescent="0.25">
      <c r="A619" s="160" t="s">
        <v>886</v>
      </c>
      <c r="B619" s="77" t="s">
        <v>155</v>
      </c>
      <c r="C619" s="101"/>
      <c r="D619" s="268"/>
      <c r="E619" s="351"/>
      <c r="F619" s="80"/>
      <c r="G619" s="105"/>
      <c r="H619" s="80"/>
      <c r="I619" s="106"/>
      <c r="J619" s="106"/>
      <c r="K619" s="106"/>
      <c r="L619" s="106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</row>
    <row r="620" spans="1:43" s="35" customFormat="1" hidden="1" outlineLevel="1" x14ac:dyDescent="0.25">
      <c r="A620" s="160" t="s">
        <v>887</v>
      </c>
      <c r="B620" s="82" t="s">
        <v>139</v>
      </c>
      <c r="C620" s="101"/>
      <c r="D620" s="268"/>
      <c r="E620" s="351"/>
      <c r="F620" s="80"/>
      <c r="G620" s="105"/>
      <c r="H620" s="80"/>
      <c r="I620" s="106"/>
      <c r="J620" s="106"/>
      <c r="K620" s="106"/>
      <c r="L620" s="106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</row>
    <row r="621" spans="1:43" s="35" customFormat="1" hidden="1" outlineLevel="1" x14ac:dyDescent="0.25">
      <c r="A621" s="160" t="s">
        <v>888</v>
      </c>
      <c r="B621" s="82" t="s">
        <v>557</v>
      </c>
      <c r="C621" s="101"/>
      <c r="D621" s="268"/>
      <c r="E621" s="351"/>
      <c r="F621" s="80"/>
      <c r="G621" s="105"/>
      <c r="H621" s="80"/>
      <c r="I621" s="106"/>
      <c r="J621" s="106"/>
      <c r="K621" s="106"/>
      <c r="L621" s="106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</row>
    <row r="622" spans="1:43" s="35" customFormat="1" hidden="1" outlineLevel="1" x14ac:dyDescent="0.25">
      <c r="A622" s="160" t="s">
        <v>889</v>
      </c>
      <c r="B622" s="82" t="s">
        <v>559</v>
      </c>
      <c r="C622" s="101"/>
      <c r="D622" s="268"/>
      <c r="E622" s="351"/>
      <c r="F622" s="80"/>
      <c r="G622" s="105"/>
      <c r="H622" s="80"/>
      <c r="I622" s="106"/>
      <c r="J622" s="106"/>
      <c r="K622" s="106"/>
      <c r="L622" s="106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</row>
    <row r="623" spans="1:43" s="35" customFormat="1" hidden="1" outlineLevel="1" x14ac:dyDescent="0.25">
      <c r="A623" s="160" t="s">
        <v>890</v>
      </c>
      <c r="B623" s="82" t="s">
        <v>141</v>
      </c>
      <c r="C623" s="101"/>
      <c r="D623" s="268"/>
      <c r="E623" s="351"/>
      <c r="F623" s="80"/>
      <c r="G623" s="105"/>
      <c r="H623" s="80"/>
      <c r="I623" s="106"/>
      <c r="J623" s="106"/>
      <c r="K623" s="106"/>
      <c r="L623" s="106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</row>
    <row r="624" spans="1:43" s="35" customFormat="1" hidden="1" outlineLevel="1" x14ac:dyDescent="0.25">
      <c r="A624" s="160" t="s">
        <v>891</v>
      </c>
      <c r="B624" s="82" t="s">
        <v>562</v>
      </c>
      <c r="C624" s="101"/>
      <c r="D624" s="268"/>
      <c r="E624" s="351"/>
      <c r="F624" s="80"/>
      <c r="G624" s="105"/>
      <c r="H624" s="80"/>
      <c r="I624" s="106"/>
      <c r="J624" s="106"/>
      <c r="K624" s="106"/>
      <c r="L624" s="106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</row>
    <row r="625" spans="1:43" s="35" customFormat="1" hidden="1" outlineLevel="1" x14ac:dyDescent="0.25">
      <c r="A625" s="160" t="s">
        <v>892</v>
      </c>
      <c r="B625" s="82" t="s">
        <v>564</v>
      </c>
      <c r="C625" s="101"/>
      <c r="D625" s="268"/>
      <c r="E625" s="351"/>
      <c r="F625" s="80"/>
      <c r="G625" s="105"/>
      <c r="H625" s="80"/>
      <c r="I625" s="106"/>
      <c r="J625" s="106"/>
      <c r="K625" s="106"/>
      <c r="L625" s="106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</row>
    <row r="626" spans="1:43" s="35" customFormat="1" hidden="1" outlineLevel="1" x14ac:dyDescent="0.25">
      <c r="A626" s="160" t="s">
        <v>893</v>
      </c>
      <c r="B626" s="77" t="s">
        <v>159</v>
      </c>
      <c r="C626" s="101"/>
      <c r="D626" s="268"/>
      <c r="E626" s="351"/>
      <c r="F626" s="80"/>
      <c r="G626" s="105"/>
      <c r="H626" s="80"/>
      <c r="I626" s="106"/>
      <c r="J626" s="106"/>
      <c r="K626" s="106"/>
      <c r="L626" s="106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</row>
    <row r="627" spans="1:43" s="35" customFormat="1" hidden="1" outlineLevel="1" x14ac:dyDescent="0.25">
      <c r="A627" s="160" t="s">
        <v>894</v>
      </c>
      <c r="B627" s="82" t="s">
        <v>139</v>
      </c>
      <c r="C627" s="101"/>
      <c r="D627" s="268"/>
      <c r="E627" s="351"/>
      <c r="F627" s="80"/>
      <c r="G627" s="105"/>
      <c r="H627" s="80"/>
      <c r="I627" s="106"/>
      <c r="J627" s="106"/>
      <c r="K627" s="106"/>
      <c r="L627" s="106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</row>
    <row r="628" spans="1:43" s="35" customFormat="1" hidden="1" outlineLevel="1" x14ac:dyDescent="0.25">
      <c r="A628" s="160" t="s">
        <v>895</v>
      </c>
      <c r="B628" s="82" t="s">
        <v>557</v>
      </c>
      <c r="C628" s="101"/>
      <c r="D628" s="268"/>
      <c r="E628" s="351"/>
      <c r="F628" s="80"/>
      <c r="G628" s="105"/>
      <c r="H628" s="80"/>
      <c r="I628" s="106"/>
      <c r="J628" s="106"/>
      <c r="K628" s="106"/>
      <c r="L628" s="106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</row>
    <row r="629" spans="1:43" s="35" customFormat="1" hidden="1" outlineLevel="1" x14ac:dyDescent="0.25">
      <c r="A629" s="160" t="s">
        <v>896</v>
      </c>
      <c r="B629" s="82" t="s">
        <v>559</v>
      </c>
      <c r="C629" s="101"/>
      <c r="D629" s="268"/>
      <c r="E629" s="351"/>
      <c r="F629" s="80"/>
      <c r="G629" s="105"/>
      <c r="H629" s="80"/>
      <c r="I629" s="106"/>
      <c r="J629" s="106"/>
      <c r="K629" s="106"/>
      <c r="L629" s="106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</row>
    <row r="630" spans="1:43" s="35" customFormat="1" hidden="1" outlineLevel="1" x14ac:dyDescent="0.25">
      <c r="A630" s="160" t="s">
        <v>897</v>
      </c>
      <c r="B630" s="82" t="s">
        <v>141</v>
      </c>
      <c r="C630" s="101"/>
      <c r="D630" s="268"/>
      <c r="E630" s="351"/>
      <c r="F630" s="80"/>
      <c r="G630" s="105"/>
      <c r="H630" s="80"/>
      <c r="I630" s="106"/>
      <c r="J630" s="106"/>
      <c r="K630" s="106"/>
      <c r="L630" s="106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</row>
    <row r="631" spans="1:43" hidden="1" outlineLevel="1" x14ac:dyDescent="0.25">
      <c r="A631" s="160" t="s">
        <v>898</v>
      </c>
      <c r="B631" s="82" t="s">
        <v>562</v>
      </c>
      <c r="C631" s="101"/>
      <c r="D631" s="268"/>
      <c r="E631" s="351"/>
      <c r="F631" s="80"/>
      <c r="G631" s="105"/>
      <c r="H631" s="80"/>
      <c r="I631" s="106"/>
      <c r="J631" s="106"/>
      <c r="K631" s="106"/>
      <c r="L631" s="106"/>
    </row>
    <row r="632" spans="1:43" hidden="1" outlineLevel="1" x14ac:dyDescent="0.25">
      <c r="A632" s="160" t="s">
        <v>899</v>
      </c>
      <c r="B632" s="82" t="s">
        <v>564</v>
      </c>
      <c r="C632" s="101"/>
      <c r="D632" s="268"/>
      <c r="E632" s="351"/>
      <c r="F632" s="80"/>
      <c r="G632" s="105"/>
      <c r="H632" s="80"/>
      <c r="I632" s="106"/>
      <c r="J632" s="106"/>
      <c r="K632" s="106"/>
      <c r="L632" s="106"/>
    </row>
    <row r="633" spans="1:43" s="60" customFormat="1" collapsed="1" x14ac:dyDescent="0.25">
      <c r="A633" s="240" t="s">
        <v>900</v>
      </c>
      <c r="B633" s="55" t="s">
        <v>901</v>
      </c>
      <c r="C633" s="55"/>
      <c r="D633" s="344"/>
      <c r="E633" s="344"/>
      <c r="F633" s="57"/>
      <c r="G633" s="56"/>
      <c r="H633" s="56"/>
      <c r="I633" s="58"/>
      <c r="J633" s="58"/>
      <c r="K633" s="58"/>
      <c r="L633" s="58"/>
      <c r="M633" s="59"/>
      <c r="N633" s="59"/>
      <c r="O633" s="59"/>
      <c r="P633" s="59"/>
      <c r="Q633" s="59"/>
      <c r="R633" s="59"/>
      <c r="S633" s="59"/>
      <c r="T633" s="59"/>
      <c r="U633" s="59"/>
      <c r="V633" s="59"/>
    </row>
    <row r="634" spans="1:43" s="68" customFormat="1" x14ac:dyDescent="0.25">
      <c r="A634" s="354" t="s">
        <v>902</v>
      </c>
      <c r="B634" s="62" t="s">
        <v>133</v>
      </c>
      <c r="C634" s="63"/>
      <c r="D634" s="345"/>
      <c r="E634" s="350"/>
      <c r="F634" s="64"/>
      <c r="G634" s="65"/>
      <c r="H634" s="64"/>
      <c r="I634" s="66"/>
      <c r="J634" s="66"/>
      <c r="K634" s="66"/>
      <c r="L634" s="66"/>
      <c r="M634" s="67"/>
      <c r="N634" s="67"/>
      <c r="O634" s="67"/>
      <c r="P634" s="67"/>
      <c r="Q634" s="67"/>
      <c r="R634" s="67"/>
      <c r="S634" s="67"/>
      <c r="T634" s="67"/>
      <c r="U634" s="67"/>
      <c r="V634" s="67"/>
    </row>
    <row r="635" spans="1:43" s="75" customFormat="1" x14ac:dyDescent="0.25">
      <c r="A635" s="355" t="s">
        <v>903</v>
      </c>
      <c r="B635" s="70" t="s">
        <v>135</v>
      </c>
      <c r="C635" s="107"/>
      <c r="D635" s="346"/>
      <c r="E635" s="352"/>
      <c r="F635" s="72"/>
      <c r="G635" s="108"/>
      <c r="H635" s="72"/>
      <c r="I635" s="109"/>
      <c r="J635" s="109"/>
      <c r="K635" s="109"/>
      <c r="L635" s="109"/>
      <c r="M635" s="74"/>
      <c r="N635" s="74"/>
      <c r="O635" s="74"/>
      <c r="P635" s="74"/>
      <c r="Q635" s="74"/>
      <c r="R635" s="74"/>
      <c r="S635" s="74"/>
      <c r="T635" s="74"/>
      <c r="U635" s="74"/>
      <c r="V635" s="74"/>
    </row>
    <row r="636" spans="1:43" hidden="1" outlineLevel="1" x14ac:dyDescent="0.25">
      <c r="A636" s="160" t="s">
        <v>904</v>
      </c>
      <c r="B636" s="77" t="s">
        <v>137</v>
      </c>
      <c r="C636" s="101"/>
      <c r="D636" s="268"/>
      <c r="E636" s="351"/>
      <c r="F636" s="80"/>
      <c r="G636" s="105"/>
      <c r="H636" s="80"/>
      <c r="I636" s="106"/>
      <c r="J636" s="106"/>
      <c r="K636" s="106"/>
      <c r="L636" s="106"/>
    </row>
    <row r="637" spans="1:43" hidden="1" outlineLevel="1" x14ac:dyDescent="0.25">
      <c r="A637" s="160" t="s">
        <v>905</v>
      </c>
      <c r="B637" s="82" t="s">
        <v>139</v>
      </c>
      <c r="C637" s="101"/>
      <c r="D637" s="268"/>
      <c r="E637" s="351"/>
      <c r="F637" s="80"/>
      <c r="G637" s="105"/>
      <c r="H637" s="80"/>
      <c r="I637" s="106"/>
      <c r="J637" s="106"/>
      <c r="K637" s="106"/>
      <c r="L637" s="106"/>
    </row>
    <row r="638" spans="1:43" hidden="1" outlineLevel="1" x14ac:dyDescent="0.25">
      <c r="A638" s="160" t="s">
        <v>906</v>
      </c>
      <c r="B638" s="82" t="s">
        <v>141</v>
      </c>
      <c r="C638" s="101"/>
      <c r="D638" s="268"/>
      <c r="E638" s="351"/>
      <c r="F638" s="80"/>
      <c r="G638" s="105"/>
      <c r="H638" s="80"/>
      <c r="I638" s="106"/>
      <c r="J638" s="106"/>
      <c r="K638" s="106"/>
      <c r="L638" s="106"/>
    </row>
    <row r="639" spans="1:43" hidden="1" outlineLevel="1" x14ac:dyDescent="0.25">
      <c r="A639" s="160" t="s">
        <v>907</v>
      </c>
      <c r="B639" s="77" t="s">
        <v>143</v>
      </c>
      <c r="C639" s="101"/>
      <c r="D639" s="268"/>
      <c r="E639" s="351"/>
      <c r="F639" s="80"/>
      <c r="G639" s="105"/>
      <c r="H639" s="80"/>
      <c r="I639" s="106"/>
      <c r="J639" s="106"/>
      <c r="K639" s="106"/>
      <c r="L639" s="106"/>
    </row>
    <row r="640" spans="1:43" hidden="1" outlineLevel="1" x14ac:dyDescent="0.25">
      <c r="A640" s="160" t="s">
        <v>908</v>
      </c>
      <c r="B640" s="82" t="s">
        <v>139</v>
      </c>
      <c r="C640" s="101"/>
      <c r="D640" s="268"/>
      <c r="E640" s="351"/>
      <c r="F640" s="80"/>
      <c r="G640" s="105"/>
      <c r="H640" s="80"/>
      <c r="I640" s="106"/>
      <c r="J640" s="106"/>
      <c r="K640" s="106"/>
      <c r="L640" s="106"/>
    </row>
    <row r="641" spans="1:22" hidden="1" outlineLevel="1" x14ac:dyDescent="0.25">
      <c r="A641" s="160" t="s">
        <v>909</v>
      </c>
      <c r="B641" s="82" t="s">
        <v>141</v>
      </c>
      <c r="C641" s="101"/>
      <c r="D641" s="268"/>
      <c r="E641" s="351"/>
      <c r="F641" s="80"/>
      <c r="G641" s="105"/>
      <c r="H641" s="80"/>
      <c r="I641" s="106"/>
      <c r="J641" s="106"/>
      <c r="K641" s="106"/>
      <c r="L641" s="106"/>
    </row>
    <row r="642" spans="1:22" hidden="1" outlineLevel="1" x14ac:dyDescent="0.25">
      <c r="A642" s="160" t="s">
        <v>910</v>
      </c>
      <c r="B642" s="77" t="s">
        <v>147</v>
      </c>
      <c r="C642" s="101"/>
      <c r="D642" s="268"/>
      <c r="E642" s="351"/>
      <c r="F642" s="80"/>
      <c r="G642" s="105"/>
      <c r="H642" s="80"/>
      <c r="I642" s="106"/>
      <c r="J642" s="106"/>
      <c r="K642" s="106"/>
      <c r="L642" s="106"/>
    </row>
    <row r="643" spans="1:22" hidden="1" outlineLevel="1" x14ac:dyDescent="0.25">
      <c r="A643" s="160" t="s">
        <v>911</v>
      </c>
      <c r="B643" s="82" t="s">
        <v>139</v>
      </c>
      <c r="C643" s="101"/>
      <c r="D643" s="268"/>
      <c r="E643" s="351"/>
      <c r="F643" s="80"/>
      <c r="G643" s="105"/>
      <c r="H643" s="80"/>
      <c r="I643" s="106"/>
      <c r="J643" s="106"/>
      <c r="K643" s="106"/>
      <c r="L643" s="106"/>
    </row>
    <row r="644" spans="1:22" hidden="1" outlineLevel="1" x14ac:dyDescent="0.25">
      <c r="A644" s="160" t="s">
        <v>912</v>
      </c>
      <c r="B644" s="82" t="s">
        <v>141</v>
      </c>
      <c r="C644" s="101"/>
      <c r="D644" s="268"/>
      <c r="E644" s="351"/>
      <c r="F644" s="80"/>
      <c r="G644" s="105"/>
      <c r="H644" s="80"/>
      <c r="I644" s="106"/>
      <c r="J644" s="106"/>
      <c r="K644" s="106"/>
      <c r="L644" s="106"/>
    </row>
    <row r="645" spans="1:22" hidden="1" outlineLevel="1" x14ac:dyDescent="0.25">
      <c r="A645" s="160" t="s">
        <v>913</v>
      </c>
      <c r="B645" s="77" t="s">
        <v>151</v>
      </c>
      <c r="C645" s="101"/>
      <c r="D645" s="268"/>
      <c r="E645" s="351"/>
      <c r="F645" s="80"/>
      <c r="G645" s="105"/>
      <c r="H645" s="80"/>
      <c r="I645" s="106"/>
      <c r="J645" s="106"/>
      <c r="K645" s="106"/>
      <c r="L645" s="106"/>
    </row>
    <row r="646" spans="1:22" hidden="1" outlineLevel="1" x14ac:dyDescent="0.25">
      <c r="A646" s="160" t="s">
        <v>914</v>
      </c>
      <c r="B646" s="82" t="s">
        <v>139</v>
      </c>
      <c r="C646" s="101"/>
      <c r="D646" s="268"/>
      <c r="E646" s="351"/>
      <c r="F646" s="80"/>
      <c r="G646" s="105"/>
      <c r="H646" s="80"/>
      <c r="I646" s="106"/>
      <c r="J646" s="106"/>
      <c r="K646" s="106"/>
      <c r="L646" s="106"/>
    </row>
    <row r="647" spans="1:22" hidden="1" outlineLevel="1" x14ac:dyDescent="0.25">
      <c r="A647" s="160" t="s">
        <v>915</v>
      </c>
      <c r="B647" s="82" t="s">
        <v>141</v>
      </c>
      <c r="C647" s="101"/>
      <c r="D647" s="268"/>
      <c r="E647" s="351"/>
      <c r="F647" s="80"/>
      <c r="G647" s="105"/>
      <c r="H647" s="80"/>
      <c r="I647" s="106"/>
      <c r="J647" s="106"/>
      <c r="K647" s="106"/>
      <c r="L647" s="106"/>
    </row>
    <row r="648" spans="1:22" hidden="1" outlineLevel="1" x14ac:dyDescent="0.25">
      <c r="A648" s="160" t="s">
        <v>916</v>
      </c>
      <c r="B648" s="77" t="s">
        <v>155</v>
      </c>
      <c r="C648" s="101"/>
      <c r="D648" s="268"/>
      <c r="E648" s="351"/>
      <c r="F648" s="80"/>
      <c r="G648" s="105"/>
      <c r="H648" s="80"/>
      <c r="I648" s="106"/>
      <c r="J648" s="106"/>
      <c r="K648" s="106"/>
      <c r="L648" s="106"/>
    </row>
    <row r="649" spans="1:22" hidden="1" outlineLevel="1" x14ac:dyDescent="0.25">
      <c r="A649" s="160" t="s">
        <v>917</v>
      </c>
      <c r="B649" s="82" t="s">
        <v>139</v>
      </c>
      <c r="C649" s="101"/>
      <c r="D649" s="268"/>
      <c r="E649" s="351"/>
      <c r="F649" s="80"/>
      <c r="G649" s="105"/>
      <c r="H649" s="80"/>
      <c r="I649" s="106"/>
      <c r="J649" s="106"/>
      <c r="K649" s="106"/>
      <c r="L649" s="106"/>
    </row>
    <row r="650" spans="1:22" hidden="1" outlineLevel="1" x14ac:dyDescent="0.25">
      <c r="A650" s="160" t="s">
        <v>918</v>
      </c>
      <c r="B650" s="82" t="s">
        <v>141</v>
      </c>
      <c r="C650" s="101"/>
      <c r="D650" s="268"/>
      <c r="E650" s="351"/>
      <c r="F650" s="80"/>
      <c r="G650" s="105"/>
      <c r="H650" s="80"/>
      <c r="I650" s="106"/>
      <c r="J650" s="106"/>
      <c r="K650" s="106"/>
      <c r="L650" s="106"/>
    </row>
    <row r="651" spans="1:22" hidden="1" outlineLevel="1" x14ac:dyDescent="0.25">
      <c r="A651" s="160" t="s">
        <v>919</v>
      </c>
      <c r="B651" s="77" t="s">
        <v>159</v>
      </c>
      <c r="C651" s="101"/>
      <c r="D651" s="268"/>
      <c r="E651" s="351"/>
      <c r="F651" s="80"/>
      <c r="G651" s="105"/>
      <c r="H651" s="80"/>
      <c r="I651" s="106"/>
      <c r="J651" s="106"/>
      <c r="K651" s="106"/>
      <c r="L651" s="106"/>
    </row>
    <row r="652" spans="1:22" hidden="1" outlineLevel="1" x14ac:dyDescent="0.25">
      <c r="A652" s="160" t="s">
        <v>920</v>
      </c>
      <c r="B652" s="82" t="s">
        <v>139</v>
      </c>
      <c r="C652" s="101"/>
      <c r="D652" s="268"/>
      <c r="E652" s="351"/>
      <c r="F652" s="80"/>
      <c r="G652" s="105"/>
      <c r="H652" s="80"/>
      <c r="I652" s="106"/>
      <c r="J652" s="106"/>
      <c r="K652" s="106"/>
      <c r="L652" s="106"/>
    </row>
    <row r="653" spans="1:22" hidden="1" outlineLevel="1" x14ac:dyDescent="0.25">
      <c r="A653" s="160" t="s">
        <v>921</v>
      </c>
      <c r="B653" s="82" t="s">
        <v>141</v>
      </c>
      <c r="C653" s="101"/>
      <c r="D653" s="268"/>
      <c r="E653" s="351"/>
      <c r="F653" s="80"/>
      <c r="G653" s="105"/>
      <c r="H653" s="80"/>
      <c r="I653" s="106"/>
      <c r="J653" s="106"/>
      <c r="K653" s="106"/>
      <c r="L653" s="106"/>
    </row>
    <row r="654" spans="1:22" s="75" customFormat="1" collapsed="1" x14ac:dyDescent="0.25">
      <c r="A654" s="355" t="s">
        <v>922</v>
      </c>
      <c r="B654" s="70" t="s">
        <v>163</v>
      </c>
      <c r="C654" s="107"/>
      <c r="D654" s="346"/>
      <c r="E654" s="352"/>
      <c r="F654" s="72"/>
      <c r="G654" s="108"/>
      <c r="H654" s="72"/>
      <c r="I654" s="109"/>
      <c r="J654" s="109"/>
      <c r="K654" s="109"/>
      <c r="L654" s="109"/>
      <c r="M654" s="74"/>
      <c r="N654" s="74"/>
      <c r="O654" s="74"/>
      <c r="P654" s="74"/>
      <c r="Q654" s="74"/>
      <c r="R654" s="74"/>
      <c r="S654" s="74"/>
      <c r="T654" s="74"/>
      <c r="U654" s="74"/>
      <c r="V654" s="74"/>
    </row>
    <row r="655" spans="1:22" hidden="1" outlineLevel="1" x14ac:dyDescent="0.25">
      <c r="A655" s="160" t="s">
        <v>923</v>
      </c>
      <c r="B655" s="77" t="s">
        <v>137</v>
      </c>
      <c r="C655" s="101"/>
      <c r="D655" s="268"/>
      <c r="E655" s="351"/>
      <c r="F655" s="80"/>
      <c r="G655" s="105"/>
      <c r="H655" s="80"/>
      <c r="I655" s="106"/>
      <c r="J655" s="106"/>
      <c r="K655" s="106"/>
      <c r="L655" s="106"/>
    </row>
    <row r="656" spans="1:22" hidden="1" outlineLevel="1" x14ac:dyDescent="0.25">
      <c r="A656" s="160" t="s">
        <v>924</v>
      </c>
      <c r="B656" s="82" t="s">
        <v>139</v>
      </c>
      <c r="C656" s="101"/>
      <c r="D656" s="268"/>
      <c r="E656" s="351"/>
      <c r="F656" s="80"/>
      <c r="G656" s="105"/>
      <c r="H656" s="80"/>
      <c r="I656" s="106"/>
      <c r="J656" s="106"/>
      <c r="K656" s="106"/>
      <c r="L656" s="106"/>
    </row>
    <row r="657" spans="1:12" hidden="1" outlineLevel="1" x14ac:dyDescent="0.25">
      <c r="A657" s="160" t="s">
        <v>925</v>
      </c>
      <c r="B657" s="82" t="s">
        <v>141</v>
      </c>
      <c r="C657" s="101"/>
      <c r="D657" s="268"/>
      <c r="E657" s="351"/>
      <c r="F657" s="80"/>
      <c r="G657" s="105"/>
      <c r="H657" s="80"/>
      <c r="I657" s="106"/>
      <c r="J657" s="106"/>
      <c r="K657" s="106"/>
      <c r="L657" s="106"/>
    </row>
    <row r="658" spans="1:12" hidden="1" outlineLevel="1" x14ac:dyDescent="0.25">
      <c r="A658" s="160" t="s">
        <v>926</v>
      </c>
      <c r="B658" s="77" t="s">
        <v>143</v>
      </c>
      <c r="C658" s="101"/>
      <c r="D658" s="268"/>
      <c r="E658" s="351"/>
      <c r="F658" s="80"/>
      <c r="G658" s="105"/>
      <c r="H658" s="80"/>
      <c r="I658" s="106"/>
      <c r="J658" s="106"/>
      <c r="K658" s="106"/>
      <c r="L658" s="106"/>
    </row>
    <row r="659" spans="1:12" hidden="1" outlineLevel="1" x14ac:dyDescent="0.25">
      <c r="A659" s="160" t="s">
        <v>924</v>
      </c>
      <c r="B659" s="82" t="s">
        <v>139</v>
      </c>
      <c r="C659" s="101"/>
      <c r="D659" s="268"/>
      <c r="E659" s="351"/>
      <c r="F659" s="80"/>
      <c r="G659" s="105"/>
      <c r="H659" s="80"/>
      <c r="I659" s="106"/>
      <c r="J659" s="106"/>
      <c r="K659" s="106"/>
      <c r="L659" s="106"/>
    </row>
    <row r="660" spans="1:12" hidden="1" outlineLevel="1" x14ac:dyDescent="0.25">
      <c r="A660" s="160" t="s">
        <v>925</v>
      </c>
      <c r="B660" s="82" t="s">
        <v>141</v>
      </c>
      <c r="C660" s="101"/>
      <c r="D660" s="268"/>
      <c r="E660" s="351"/>
      <c r="F660" s="80"/>
      <c r="G660" s="105"/>
      <c r="H660" s="80"/>
      <c r="I660" s="106"/>
      <c r="J660" s="106"/>
      <c r="K660" s="106"/>
      <c r="L660" s="106"/>
    </row>
    <row r="661" spans="1:12" hidden="1" outlineLevel="1" x14ac:dyDescent="0.25">
      <c r="A661" s="160" t="s">
        <v>927</v>
      </c>
      <c r="B661" s="77" t="s">
        <v>147</v>
      </c>
      <c r="C661" s="101"/>
      <c r="D661" s="268"/>
      <c r="E661" s="351"/>
      <c r="F661" s="80"/>
      <c r="G661" s="105"/>
      <c r="H661" s="80"/>
      <c r="I661" s="106"/>
      <c r="J661" s="106"/>
      <c r="K661" s="106"/>
      <c r="L661" s="106"/>
    </row>
    <row r="662" spans="1:12" hidden="1" outlineLevel="1" x14ac:dyDescent="0.25">
      <c r="A662" s="160" t="s">
        <v>924</v>
      </c>
      <c r="B662" s="82" t="s">
        <v>139</v>
      </c>
      <c r="C662" s="101"/>
      <c r="D662" s="268"/>
      <c r="E662" s="351"/>
      <c r="F662" s="80"/>
      <c r="G662" s="105"/>
      <c r="H662" s="80"/>
      <c r="I662" s="106"/>
      <c r="J662" s="106"/>
      <c r="K662" s="106"/>
      <c r="L662" s="106"/>
    </row>
    <row r="663" spans="1:12" hidden="1" outlineLevel="1" x14ac:dyDescent="0.25">
      <c r="A663" s="160" t="s">
        <v>925</v>
      </c>
      <c r="B663" s="82" t="s">
        <v>141</v>
      </c>
      <c r="C663" s="101"/>
      <c r="D663" s="268"/>
      <c r="E663" s="351"/>
      <c r="F663" s="80"/>
      <c r="G663" s="105"/>
      <c r="H663" s="80"/>
      <c r="I663" s="106"/>
      <c r="J663" s="106"/>
      <c r="K663" s="106"/>
      <c r="L663" s="106"/>
    </row>
    <row r="664" spans="1:12" hidden="1" outlineLevel="1" x14ac:dyDescent="0.25">
      <c r="A664" s="160" t="s">
        <v>928</v>
      </c>
      <c r="B664" s="77" t="s">
        <v>151</v>
      </c>
      <c r="C664" s="101"/>
      <c r="D664" s="268"/>
      <c r="E664" s="351"/>
      <c r="F664" s="80"/>
      <c r="G664" s="105"/>
      <c r="H664" s="80"/>
      <c r="I664" s="106"/>
      <c r="J664" s="106"/>
      <c r="K664" s="106"/>
      <c r="L664" s="106"/>
    </row>
    <row r="665" spans="1:12" hidden="1" outlineLevel="1" x14ac:dyDescent="0.25">
      <c r="A665" s="160" t="s">
        <v>924</v>
      </c>
      <c r="B665" s="82" t="s">
        <v>139</v>
      </c>
      <c r="C665" s="101"/>
      <c r="D665" s="268"/>
      <c r="E665" s="351"/>
      <c r="F665" s="80"/>
      <c r="G665" s="105"/>
      <c r="H665" s="80"/>
      <c r="I665" s="106"/>
      <c r="J665" s="106"/>
      <c r="K665" s="106"/>
      <c r="L665" s="106"/>
    </row>
    <row r="666" spans="1:12" hidden="1" outlineLevel="1" x14ac:dyDescent="0.25">
      <c r="A666" s="160" t="s">
        <v>925</v>
      </c>
      <c r="B666" s="82" t="s">
        <v>141</v>
      </c>
      <c r="C666" s="101"/>
      <c r="D666" s="268"/>
      <c r="E666" s="351"/>
      <c r="F666" s="80"/>
      <c r="G666" s="105"/>
      <c r="H666" s="80"/>
      <c r="I666" s="106"/>
      <c r="J666" s="106"/>
      <c r="K666" s="106"/>
      <c r="L666" s="106"/>
    </row>
    <row r="667" spans="1:12" hidden="1" outlineLevel="1" x14ac:dyDescent="0.25">
      <c r="A667" s="160" t="s">
        <v>929</v>
      </c>
      <c r="B667" s="77" t="s">
        <v>155</v>
      </c>
      <c r="C667" s="101"/>
      <c r="D667" s="268"/>
      <c r="E667" s="351"/>
      <c r="F667" s="80"/>
      <c r="G667" s="105"/>
      <c r="H667" s="80"/>
      <c r="I667" s="106"/>
      <c r="J667" s="106"/>
      <c r="K667" s="106"/>
      <c r="L667" s="106"/>
    </row>
    <row r="668" spans="1:12" hidden="1" outlineLevel="1" x14ac:dyDescent="0.25">
      <c r="A668" s="160" t="s">
        <v>924</v>
      </c>
      <c r="B668" s="82" t="s">
        <v>139</v>
      </c>
      <c r="C668" s="101"/>
      <c r="D668" s="268"/>
      <c r="E668" s="351"/>
      <c r="F668" s="80"/>
      <c r="G668" s="105"/>
      <c r="H668" s="80"/>
      <c r="I668" s="106"/>
      <c r="J668" s="106"/>
      <c r="K668" s="106"/>
      <c r="L668" s="106"/>
    </row>
    <row r="669" spans="1:12" hidden="1" outlineLevel="1" x14ac:dyDescent="0.25">
      <c r="A669" s="160" t="s">
        <v>925</v>
      </c>
      <c r="B669" s="82" t="s">
        <v>141</v>
      </c>
      <c r="C669" s="101"/>
      <c r="D669" s="268"/>
      <c r="E669" s="351"/>
      <c r="F669" s="80"/>
      <c r="G669" s="105"/>
      <c r="H669" s="80"/>
      <c r="I669" s="106"/>
      <c r="J669" s="106"/>
      <c r="K669" s="106"/>
      <c r="L669" s="106"/>
    </row>
    <row r="670" spans="1:12" hidden="1" outlineLevel="1" x14ac:dyDescent="0.25">
      <c r="A670" s="160" t="s">
        <v>930</v>
      </c>
      <c r="B670" s="77" t="s">
        <v>159</v>
      </c>
      <c r="C670" s="101"/>
      <c r="D670" s="268"/>
      <c r="E670" s="351"/>
      <c r="F670" s="80"/>
      <c r="G670" s="105"/>
      <c r="H670" s="80"/>
      <c r="I670" s="106"/>
      <c r="J670" s="106"/>
      <c r="K670" s="106"/>
      <c r="L670" s="106"/>
    </row>
    <row r="671" spans="1:12" hidden="1" outlineLevel="1" x14ac:dyDescent="0.25">
      <c r="A671" s="160" t="s">
        <v>924</v>
      </c>
      <c r="B671" s="82" t="s">
        <v>139</v>
      </c>
      <c r="C671" s="101"/>
      <c r="D671" s="268"/>
      <c r="E671" s="351"/>
      <c r="F671" s="80"/>
      <c r="G671" s="105"/>
      <c r="H671" s="80"/>
      <c r="I671" s="106"/>
      <c r="J671" s="106"/>
      <c r="K671" s="106"/>
      <c r="L671" s="106"/>
    </row>
    <row r="672" spans="1:12" hidden="1" outlineLevel="1" x14ac:dyDescent="0.25">
      <c r="A672" s="160" t="s">
        <v>925</v>
      </c>
      <c r="B672" s="82" t="s">
        <v>141</v>
      </c>
      <c r="C672" s="101"/>
      <c r="D672" s="268"/>
      <c r="E672" s="351"/>
      <c r="F672" s="80"/>
      <c r="G672" s="105"/>
      <c r="H672" s="80"/>
      <c r="I672" s="106"/>
      <c r="J672" s="106"/>
      <c r="K672" s="106"/>
      <c r="L672" s="106"/>
    </row>
    <row r="673" spans="1:22" s="75" customFormat="1" collapsed="1" x14ac:dyDescent="0.25">
      <c r="A673" s="355" t="s">
        <v>931</v>
      </c>
      <c r="B673" s="84" t="s">
        <v>183</v>
      </c>
      <c r="C673" s="107"/>
      <c r="D673" s="346"/>
      <c r="E673" s="352"/>
      <c r="F673" s="72"/>
      <c r="G673" s="108"/>
      <c r="H673" s="72"/>
      <c r="I673" s="109"/>
      <c r="J673" s="109"/>
      <c r="K673" s="109"/>
      <c r="L673" s="109"/>
      <c r="M673" s="74"/>
      <c r="N673" s="74"/>
      <c r="O673" s="74"/>
      <c r="P673" s="74"/>
      <c r="Q673" s="74"/>
      <c r="R673" s="74"/>
      <c r="S673" s="74"/>
      <c r="T673" s="74"/>
      <c r="U673" s="74"/>
      <c r="V673" s="74"/>
    </row>
    <row r="674" spans="1:22" outlineLevel="1" x14ac:dyDescent="0.25">
      <c r="A674" s="170" t="s">
        <v>932</v>
      </c>
      <c r="B674" s="86" t="s">
        <v>137</v>
      </c>
      <c r="C674" s="101"/>
      <c r="D674" s="268"/>
      <c r="E674" s="351"/>
      <c r="F674" s="80"/>
      <c r="G674" s="105"/>
      <c r="H674" s="80"/>
      <c r="I674" s="106"/>
      <c r="J674" s="106"/>
      <c r="K674" s="106"/>
      <c r="L674" s="106"/>
    </row>
    <row r="675" spans="1:22" outlineLevel="1" x14ac:dyDescent="0.25">
      <c r="A675" s="160" t="s">
        <v>933</v>
      </c>
      <c r="B675" s="234" t="s">
        <v>139</v>
      </c>
      <c r="C675" s="101"/>
      <c r="D675" s="268"/>
      <c r="E675" s="351"/>
      <c r="F675" s="80"/>
      <c r="G675" s="105"/>
      <c r="H675" s="80"/>
      <c r="I675" s="106"/>
      <c r="J675" s="106"/>
      <c r="K675" s="106"/>
      <c r="L675" s="106"/>
    </row>
    <row r="676" spans="1:22" ht="31.5" outlineLevel="1" x14ac:dyDescent="0.25">
      <c r="A676" s="160" t="s">
        <v>128</v>
      </c>
      <c r="B676" s="439" t="s">
        <v>3069</v>
      </c>
      <c r="C676" s="441" t="s">
        <v>3070</v>
      </c>
      <c r="D676" s="454">
        <v>2020</v>
      </c>
      <c r="E676" s="454" t="s">
        <v>28</v>
      </c>
      <c r="F676" s="455">
        <v>144</v>
      </c>
      <c r="G676" s="196">
        <v>15</v>
      </c>
      <c r="H676" s="471">
        <v>110.80452000000001</v>
      </c>
      <c r="I676" s="89">
        <v>110804.52</v>
      </c>
      <c r="J676" s="90">
        <v>0.47399999999999998</v>
      </c>
      <c r="K676" s="90">
        <v>0.33</v>
      </c>
      <c r="L676" s="91">
        <v>0.14399999999999999</v>
      </c>
      <c r="M676" s="96">
        <v>0.16</v>
      </c>
      <c r="N676" s="92" t="s">
        <v>3150</v>
      </c>
      <c r="P676" s="92" t="s">
        <v>3072</v>
      </c>
      <c r="Q676" s="35" t="s">
        <v>189</v>
      </c>
      <c r="R676" s="92" t="s">
        <v>418</v>
      </c>
      <c r="S676" s="35" t="s">
        <v>325</v>
      </c>
      <c r="T676" s="35" t="s">
        <v>326</v>
      </c>
      <c r="U676" s="35" t="s">
        <v>3068</v>
      </c>
      <c r="V676" s="35" t="s">
        <v>3069</v>
      </c>
    </row>
    <row r="677" spans="1:22" ht="31.5" outlineLevel="1" x14ac:dyDescent="0.25">
      <c r="A677" s="160" t="s">
        <v>193</v>
      </c>
      <c r="B677" s="439" t="s">
        <v>3087</v>
      </c>
      <c r="C677" s="441" t="s">
        <v>3088</v>
      </c>
      <c r="D677" s="454">
        <v>2020</v>
      </c>
      <c r="E677" s="454" t="s">
        <v>28</v>
      </c>
      <c r="F677" s="455">
        <v>178</v>
      </c>
      <c r="G677" s="196">
        <v>15</v>
      </c>
      <c r="H677" s="471">
        <v>117.55193999999995</v>
      </c>
      <c r="I677" s="89">
        <v>117551.93999999994</v>
      </c>
      <c r="J677" s="90">
        <v>0.32199999999999995</v>
      </c>
      <c r="K677" s="90">
        <v>0.14399999999999999</v>
      </c>
      <c r="L677" s="91">
        <v>0.17799999999999999</v>
      </c>
      <c r="M677" s="96">
        <v>0.16</v>
      </c>
      <c r="N677" s="92" t="s">
        <v>3151</v>
      </c>
      <c r="P677" s="92" t="s">
        <v>3090</v>
      </c>
      <c r="Q677" s="35" t="s">
        <v>189</v>
      </c>
      <c r="R677" s="92" t="s">
        <v>418</v>
      </c>
      <c r="S677" s="35" t="s">
        <v>325</v>
      </c>
      <c r="T677" s="35" t="s">
        <v>326</v>
      </c>
      <c r="U677" s="35" t="s">
        <v>3054</v>
      </c>
      <c r="V677" s="35" t="s">
        <v>3087</v>
      </c>
    </row>
    <row r="678" spans="1:22" ht="47.25" outlineLevel="1" x14ac:dyDescent="0.25">
      <c r="A678" s="160" t="s">
        <v>197</v>
      </c>
      <c r="B678" s="439" t="s">
        <v>3096</v>
      </c>
      <c r="C678" s="441" t="s">
        <v>3097</v>
      </c>
      <c r="D678" s="454">
        <v>2020</v>
      </c>
      <c r="E678" s="454" t="s">
        <v>28</v>
      </c>
      <c r="F678" s="455">
        <v>10</v>
      </c>
      <c r="G678" s="196">
        <v>15</v>
      </c>
      <c r="H678" s="471">
        <v>182.17501999999999</v>
      </c>
      <c r="I678" s="89">
        <v>182175.02</v>
      </c>
      <c r="J678" s="90">
        <v>2.6000000000000002E-2</v>
      </c>
      <c r="K678" s="90">
        <v>1.6E-2</v>
      </c>
      <c r="L678" s="91">
        <v>0.01</v>
      </c>
      <c r="M678" s="96">
        <v>0.04</v>
      </c>
      <c r="N678" s="92" t="s">
        <v>3152</v>
      </c>
      <c r="P678" s="92" t="s">
        <v>417</v>
      </c>
      <c r="Q678" s="35" t="s">
        <v>189</v>
      </c>
      <c r="R678" s="92" t="s">
        <v>418</v>
      </c>
      <c r="S678" s="35" t="s">
        <v>190</v>
      </c>
      <c r="T678" s="35" t="s">
        <v>191</v>
      </c>
      <c r="U678" s="35" t="s">
        <v>404</v>
      </c>
      <c r="V678" s="35" t="s">
        <v>3096</v>
      </c>
    </row>
    <row r="679" spans="1:22" ht="47.25" outlineLevel="1" x14ac:dyDescent="0.25">
      <c r="A679" s="160" t="s">
        <v>201</v>
      </c>
      <c r="B679" s="439" t="s">
        <v>3099</v>
      </c>
      <c r="C679" s="441" t="s">
        <v>3100</v>
      </c>
      <c r="D679" s="454">
        <v>2020</v>
      </c>
      <c r="E679" s="454" t="s">
        <v>28</v>
      </c>
      <c r="F679" s="455">
        <v>801</v>
      </c>
      <c r="G679" s="196">
        <v>15</v>
      </c>
      <c r="H679" s="471">
        <v>2183.84854</v>
      </c>
      <c r="I679" s="89">
        <v>2183848.54</v>
      </c>
      <c r="J679" s="90">
        <v>0.81700000000000006</v>
      </c>
      <c r="K679" s="90">
        <v>1.6E-2</v>
      </c>
      <c r="L679" s="91">
        <v>0.80100000000000005</v>
      </c>
      <c r="M679" s="96">
        <v>0.04</v>
      </c>
      <c r="N679" s="92" t="s">
        <v>3153</v>
      </c>
      <c r="P679" s="92" t="s">
        <v>3102</v>
      </c>
      <c r="Q679" s="35" t="s">
        <v>189</v>
      </c>
      <c r="R679" s="92" t="s">
        <v>418</v>
      </c>
      <c r="S679" s="35" t="s">
        <v>325</v>
      </c>
      <c r="T679" s="35" t="s">
        <v>326</v>
      </c>
      <c r="U679" s="35" t="s">
        <v>404</v>
      </c>
      <c r="V679" s="35" t="s">
        <v>3099</v>
      </c>
    </row>
    <row r="680" spans="1:22" ht="47.25" outlineLevel="1" x14ac:dyDescent="0.25">
      <c r="A680" s="160" t="s">
        <v>205</v>
      </c>
      <c r="B680" s="439" t="s">
        <v>3154</v>
      </c>
      <c r="C680" s="441" t="s">
        <v>3155</v>
      </c>
      <c r="D680" s="454">
        <v>2020</v>
      </c>
      <c r="E680" s="454" t="s">
        <v>215</v>
      </c>
      <c r="F680" s="455">
        <v>330</v>
      </c>
      <c r="G680" s="196">
        <v>10</v>
      </c>
      <c r="H680" s="471">
        <v>163.59685999999999</v>
      </c>
      <c r="I680" s="89">
        <v>163596.85999999999</v>
      </c>
      <c r="J680" s="90">
        <v>0.33</v>
      </c>
      <c r="K680" s="91">
        <v>0.33</v>
      </c>
      <c r="L680" s="90"/>
      <c r="N680" s="92" t="s">
        <v>3156</v>
      </c>
      <c r="P680" s="92" t="s">
        <v>3157</v>
      </c>
      <c r="Q680" s="92" t="s">
        <v>418</v>
      </c>
      <c r="S680" s="35" t="s">
        <v>190</v>
      </c>
      <c r="T680" s="35" t="s">
        <v>191</v>
      </c>
      <c r="U680" s="35" t="s">
        <v>3059</v>
      </c>
      <c r="V680" s="35" t="s">
        <v>3154</v>
      </c>
    </row>
    <row r="681" spans="1:22" ht="47.25" outlineLevel="1" x14ac:dyDescent="0.25">
      <c r="A681" s="160" t="s">
        <v>209</v>
      </c>
      <c r="B681" s="439" t="s">
        <v>3158</v>
      </c>
      <c r="C681" s="441" t="s">
        <v>3159</v>
      </c>
      <c r="D681" s="454">
        <v>2020</v>
      </c>
      <c r="E681" s="454" t="s">
        <v>215</v>
      </c>
      <c r="F681" s="455">
        <v>130</v>
      </c>
      <c r="G681" s="196">
        <v>10</v>
      </c>
      <c r="H681" s="471">
        <v>57.727819999999994</v>
      </c>
      <c r="I681" s="89">
        <v>57727.819999999992</v>
      </c>
      <c r="J681" s="90">
        <v>0.18</v>
      </c>
      <c r="K681" s="91">
        <v>0.13</v>
      </c>
      <c r="L681" s="95">
        <v>0.05</v>
      </c>
      <c r="M681" s="96">
        <v>0.04</v>
      </c>
      <c r="N681" s="35" t="s">
        <v>3160</v>
      </c>
      <c r="P681" s="35" t="s">
        <v>3161</v>
      </c>
      <c r="Q681" s="92" t="s">
        <v>418</v>
      </c>
      <c r="R681" s="96" t="s">
        <v>418</v>
      </c>
      <c r="S681" s="35" t="s">
        <v>3162</v>
      </c>
      <c r="T681" s="35" t="s">
        <v>326</v>
      </c>
      <c r="U681" s="35" t="s">
        <v>3059</v>
      </c>
      <c r="V681" s="35" t="s">
        <v>3158</v>
      </c>
    </row>
    <row r="682" spans="1:22" ht="31.5" outlineLevel="1" x14ac:dyDescent="0.25">
      <c r="A682" s="160" t="s">
        <v>212</v>
      </c>
      <c r="B682" s="439" t="s">
        <v>3163</v>
      </c>
      <c r="C682" s="441" t="s">
        <v>3164</v>
      </c>
      <c r="D682" s="454">
        <v>2020</v>
      </c>
      <c r="E682" s="454" t="s">
        <v>215</v>
      </c>
      <c r="F682" s="455">
        <v>120</v>
      </c>
      <c r="G682" s="196">
        <v>10</v>
      </c>
      <c r="H682" s="471">
        <v>52.992220000000003</v>
      </c>
      <c r="I682" s="89">
        <v>52992.22</v>
      </c>
      <c r="J682" s="90">
        <v>0.12</v>
      </c>
      <c r="K682" s="91">
        <v>0.12</v>
      </c>
      <c r="L682" s="90"/>
      <c r="N682" s="92" t="s">
        <v>3156</v>
      </c>
      <c r="P682" s="92" t="s">
        <v>943</v>
      </c>
      <c r="Q682" s="92" t="s">
        <v>418</v>
      </c>
      <c r="S682" s="35" t="s">
        <v>190</v>
      </c>
      <c r="T682" s="35" t="s">
        <v>191</v>
      </c>
      <c r="U682" s="35" t="s">
        <v>3059</v>
      </c>
      <c r="V682" s="35" t="s">
        <v>3163</v>
      </c>
    </row>
    <row r="683" spans="1:22" ht="31.5" outlineLevel="1" x14ac:dyDescent="0.25">
      <c r="A683" s="160" t="s">
        <v>217</v>
      </c>
      <c r="B683" s="439" t="s">
        <v>3165</v>
      </c>
      <c r="C683" s="441" t="s">
        <v>3166</v>
      </c>
      <c r="D683" s="454">
        <v>2020</v>
      </c>
      <c r="E683" s="454" t="s">
        <v>215</v>
      </c>
      <c r="F683" s="455">
        <v>190</v>
      </c>
      <c r="G683" s="196">
        <v>5</v>
      </c>
      <c r="H683" s="471">
        <v>83.973070000000007</v>
      </c>
      <c r="I683" s="89">
        <v>83973.07</v>
      </c>
      <c r="J683" s="90">
        <v>0.19</v>
      </c>
      <c r="K683" s="91">
        <v>0.19</v>
      </c>
      <c r="L683" s="90"/>
      <c r="N683" s="92" t="s">
        <v>3156</v>
      </c>
      <c r="P683" s="92" t="s">
        <v>3167</v>
      </c>
      <c r="Q683" s="92" t="s">
        <v>418</v>
      </c>
      <c r="S683" s="35" t="s">
        <v>190</v>
      </c>
      <c r="T683" s="35" t="s">
        <v>191</v>
      </c>
      <c r="U683" s="35" t="s">
        <v>3059</v>
      </c>
      <c r="V683" s="35" t="s">
        <v>3165</v>
      </c>
    </row>
    <row r="684" spans="1:22" ht="47.25" outlineLevel="1" x14ac:dyDescent="0.25">
      <c r="A684" s="160" t="s">
        <v>220</v>
      </c>
      <c r="B684" s="439" t="s">
        <v>3168</v>
      </c>
      <c r="C684" s="441" t="s">
        <v>3169</v>
      </c>
      <c r="D684" s="454">
        <v>2020</v>
      </c>
      <c r="E684" s="454" t="s">
        <v>215</v>
      </c>
      <c r="F684" s="455">
        <v>100</v>
      </c>
      <c r="G684" s="196">
        <v>7</v>
      </c>
      <c r="H684" s="471">
        <v>55.562550000000002</v>
      </c>
      <c r="I684" s="89">
        <v>55562.55</v>
      </c>
      <c r="J684" s="90">
        <v>0.1</v>
      </c>
      <c r="K684" s="91">
        <v>0.1</v>
      </c>
      <c r="L684" s="90"/>
      <c r="N684" s="92" t="s">
        <v>3044</v>
      </c>
      <c r="P684" s="92" t="s">
        <v>943</v>
      </c>
      <c r="Q684" s="92" t="s">
        <v>418</v>
      </c>
      <c r="S684" s="35" t="s">
        <v>190</v>
      </c>
      <c r="T684" s="35" t="s">
        <v>191</v>
      </c>
      <c r="U684" s="35" t="s">
        <v>3054</v>
      </c>
      <c r="V684" s="35" t="s">
        <v>3168</v>
      </c>
    </row>
    <row r="685" spans="1:22" ht="31.5" outlineLevel="1" x14ac:dyDescent="0.25">
      <c r="A685" s="160" t="s">
        <v>223</v>
      </c>
      <c r="B685" s="439" t="s">
        <v>3170</v>
      </c>
      <c r="C685" s="441" t="s">
        <v>3171</v>
      </c>
      <c r="D685" s="454">
        <v>2020</v>
      </c>
      <c r="E685" s="454" t="s">
        <v>215</v>
      </c>
      <c r="F685" s="455">
        <v>190</v>
      </c>
      <c r="G685" s="196">
        <v>5</v>
      </c>
      <c r="H685" s="471">
        <v>96.110210000000009</v>
      </c>
      <c r="I685" s="89">
        <v>96110.21</v>
      </c>
      <c r="J685" s="90">
        <v>0.19</v>
      </c>
      <c r="K685" s="91">
        <v>0.19</v>
      </c>
      <c r="L685" s="90"/>
      <c r="N685" s="92" t="s">
        <v>250</v>
      </c>
      <c r="P685" s="92" t="s">
        <v>3172</v>
      </c>
      <c r="Q685" s="92" t="s">
        <v>418</v>
      </c>
      <c r="S685" s="35" t="s">
        <v>190</v>
      </c>
      <c r="T685" s="35" t="s">
        <v>191</v>
      </c>
      <c r="U685" s="35" t="s">
        <v>3133</v>
      </c>
      <c r="V685" s="35" t="s">
        <v>3170</v>
      </c>
    </row>
    <row r="686" spans="1:22" ht="47.25" outlineLevel="1" x14ac:dyDescent="0.25">
      <c r="A686" s="160" t="s">
        <v>226</v>
      </c>
      <c r="B686" s="439" t="s">
        <v>3173</v>
      </c>
      <c r="C686" s="441" t="s">
        <v>3174</v>
      </c>
      <c r="D686" s="454">
        <v>2020</v>
      </c>
      <c r="E686" s="454" t="s">
        <v>215</v>
      </c>
      <c r="F686" s="455">
        <v>25</v>
      </c>
      <c r="G686" s="196">
        <v>8</v>
      </c>
      <c r="H686" s="471">
        <v>13.457040000000001</v>
      </c>
      <c r="I686" s="89">
        <v>13457.04</v>
      </c>
      <c r="J686" s="90">
        <v>2.5000000000000001E-2</v>
      </c>
      <c r="K686" s="91">
        <v>2.5000000000000001E-2</v>
      </c>
      <c r="L686" s="90"/>
      <c r="N686" s="92" t="s">
        <v>246</v>
      </c>
      <c r="P686" s="92" t="s">
        <v>940</v>
      </c>
      <c r="Q686" s="92" t="s">
        <v>418</v>
      </c>
      <c r="S686" s="35" t="s">
        <v>190</v>
      </c>
      <c r="T686" s="35" t="s">
        <v>191</v>
      </c>
      <c r="U686" s="35" t="s">
        <v>3045</v>
      </c>
      <c r="V686" s="35" t="s">
        <v>3173</v>
      </c>
    </row>
    <row r="687" spans="1:22" ht="31.5" outlineLevel="1" x14ac:dyDescent="0.25">
      <c r="A687" s="160" t="s">
        <v>229</v>
      </c>
      <c r="B687" s="439" t="s">
        <v>3175</v>
      </c>
      <c r="C687" s="441" t="s">
        <v>3176</v>
      </c>
      <c r="D687" s="454">
        <v>2020</v>
      </c>
      <c r="E687" s="454" t="s">
        <v>28</v>
      </c>
      <c r="F687" s="455">
        <v>150.00000000000003</v>
      </c>
      <c r="G687" s="196">
        <v>15</v>
      </c>
      <c r="H687" s="471">
        <v>91.980079999999901</v>
      </c>
      <c r="I687" s="89">
        <f>46379.67+45600.4099999999</f>
        <v>91980.0799999999</v>
      </c>
      <c r="J687" s="91">
        <v>0.15000000000000002</v>
      </c>
      <c r="K687" s="90">
        <v>0.14000000000000001</v>
      </c>
      <c r="L687" s="90">
        <v>0.01</v>
      </c>
      <c r="M687" s="96">
        <v>0.16</v>
      </c>
      <c r="N687" s="92" t="s">
        <v>3177</v>
      </c>
      <c r="P687" s="92" t="s">
        <v>3178</v>
      </c>
      <c r="Q687" s="92" t="s">
        <v>418</v>
      </c>
      <c r="R687" s="92" t="s">
        <v>418</v>
      </c>
      <c r="S687" s="35" t="s">
        <v>325</v>
      </c>
      <c r="T687" s="35" t="s">
        <v>326</v>
      </c>
      <c r="U687" s="35" t="s">
        <v>3133</v>
      </c>
      <c r="V687" s="35" t="s">
        <v>3175</v>
      </c>
    </row>
    <row r="688" spans="1:22" ht="31.5" outlineLevel="1" x14ac:dyDescent="0.25">
      <c r="A688" s="160" t="s">
        <v>232</v>
      </c>
      <c r="B688" s="439" t="s">
        <v>3179</v>
      </c>
      <c r="C688" s="441" t="s">
        <v>3180</v>
      </c>
      <c r="D688" s="454">
        <v>2020</v>
      </c>
      <c r="E688" s="454" t="s">
        <v>215</v>
      </c>
      <c r="F688" s="455">
        <v>80</v>
      </c>
      <c r="G688" s="196">
        <v>5</v>
      </c>
      <c r="H688" s="471">
        <v>45.181239999999995</v>
      </c>
      <c r="I688" s="89">
        <v>45181.24</v>
      </c>
      <c r="J688" s="90">
        <v>0.08</v>
      </c>
      <c r="K688" s="91">
        <v>0.08</v>
      </c>
      <c r="L688" s="90"/>
      <c r="N688" s="92" t="s">
        <v>3181</v>
      </c>
      <c r="P688" s="92" t="s">
        <v>997</v>
      </c>
      <c r="Q688" s="92" t="s">
        <v>418</v>
      </c>
      <c r="S688" s="35" t="s">
        <v>190</v>
      </c>
      <c r="T688" s="35" t="s">
        <v>191</v>
      </c>
      <c r="U688" s="35" t="s">
        <v>404</v>
      </c>
      <c r="V688" s="35" t="s">
        <v>3179</v>
      </c>
    </row>
    <row r="689" spans="1:22" ht="31.5" outlineLevel="1" x14ac:dyDescent="0.25">
      <c r="A689" s="160" t="s">
        <v>236</v>
      </c>
      <c r="B689" s="439" t="s">
        <v>3182</v>
      </c>
      <c r="C689" s="441" t="s">
        <v>3183</v>
      </c>
      <c r="D689" s="454">
        <v>2020</v>
      </c>
      <c r="E689" s="454" t="s">
        <v>215</v>
      </c>
      <c r="F689" s="455">
        <v>120</v>
      </c>
      <c r="G689" s="196">
        <v>7</v>
      </c>
      <c r="H689" s="471">
        <v>76.493970000000004</v>
      </c>
      <c r="I689" s="89">
        <v>76493.97</v>
      </c>
      <c r="J689" s="90">
        <v>0.12</v>
      </c>
      <c r="K689" s="91">
        <v>0.12</v>
      </c>
      <c r="L689" s="90"/>
      <c r="N689" s="92" t="s">
        <v>3184</v>
      </c>
      <c r="P689" s="92" t="s">
        <v>937</v>
      </c>
      <c r="Q689" s="92" t="s">
        <v>418</v>
      </c>
      <c r="S689" s="35" t="s">
        <v>190</v>
      </c>
      <c r="T689" s="35" t="s">
        <v>191</v>
      </c>
      <c r="U689" s="35" t="s">
        <v>3054</v>
      </c>
      <c r="V689" s="35" t="s">
        <v>3182</v>
      </c>
    </row>
    <row r="690" spans="1:22" ht="31.5" outlineLevel="1" x14ac:dyDescent="0.25">
      <c r="A690" s="160" t="s">
        <v>240</v>
      </c>
      <c r="B690" s="439" t="s">
        <v>3185</v>
      </c>
      <c r="C690" s="441" t="s">
        <v>3186</v>
      </c>
      <c r="D690" s="454">
        <v>2020</v>
      </c>
      <c r="E690" s="454" t="s">
        <v>215</v>
      </c>
      <c r="F690" s="455">
        <v>110</v>
      </c>
      <c r="G690" s="196">
        <v>5</v>
      </c>
      <c r="H690" s="471">
        <v>74.788640000000001</v>
      </c>
      <c r="I690" s="89">
        <v>74788.639999999999</v>
      </c>
      <c r="J690" s="90">
        <v>0.11</v>
      </c>
      <c r="K690" s="91">
        <v>0.11</v>
      </c>
      <c r="L690" s="90"/>
      <c r="N690" s="92" t="s">
        <v>3187</v>
      </c>
      <c r="P690" s="92" t="s">
        <v>980</v>
      </c>
      <c r="Q690" s="92" t="s">
        <v>418</v>
      </c>
      <c r="S690" s="35" t="s">
        <v>190</v>
      </c>
      <c r="T690" s="35" t="s">
        <v>191</v>
      </c>
      <c r="U690" s="35" t="s">
        <v>3133</v>
      </c>
      <c r="V690" s="35" t="s">
        <v>3185</v>
      </c>
    </row>
    <row r="691" spans="1:22" ht="31.5" outlineLevel="1" x14ac:dyDescent="0.25">
      <c r="A691" s="160" t="s">
        <v>243</v>
      </c>
      <c r="B691" s="439" t="s">
        <v>3108</v>
      </c>
      <c r="C691" s="441" t="s">
        <v>3109</v>
      </c>
      <c r="D691" s="454">
        <v>2020</v>
      </c>
      <c r="E691" s="454" t="s">
        <v>28</v>
      </c>
      <c r="F691" s="455">
        <v>60</v>
      </c>
      <c r="G691" s="196">
        <v>15</v>
      </c>
      <c r="H691" s="471">
        <v>49.657679999999999</v>
      </c>
      <c r="I691" s="89">
        <v>49657.68</v>
      </c>
      <c r="J691" s="90">
        <v>0.08</v>
      </c>
      <c r="K691" s="91">
        <v>0.06</v>
      </c>
      <c r="L691" s="90">
        <v>0.02</v>
      </c>
      <c r="M691" s="96">
        <v>0.1</v>
      </c>
      <c r="N691" s="35" t="s">
        <v>3188</v>
      </c>
      <c r="P691" s="92" t="s">
        <v>966</v>
      </c>
      <c r="Q691" s="92" t="s">
        <v>418</v>
      </c>
      <c r="R691" s="35" t="s">
        <v>189</v>
      </c>
      <c r="S691" s="35" t="s">
        <v>325</v>
      </c>
      <c r="T691" s="35" t="s">
        <v>326</v>
      </c>
      <c r="U691" s="35" t="s">
        <v>404</v>
      </c>
      <c r="V691" s="35" t="s">
        <v>3108</v>
      </c>
    </row>
    <row r="692" spans="1:22" ht="47.25" outlineLevel="1" x14ac:dyDescent="0.25">
      <c r="A692" s="160" t="s">
        <v>247</v>
      </c>
      <c r="B692" s="439" t="s">
        <v>3189</v>
      </c>
      <c r="C692" s="441" t="s">
        <v>3190</v>
      </c>
      <c r="D692" s="454">
        <v>2020</v>
      </c>
      <c r="E692" s="454" t="s">
        <v>28</v>
      </c>
      <c r="F692" s="455">
        <v>80</v>
      </c>
      <c r="G692" s="196">
        <v>10</v>
      </c>
      <c r="H692" s="471">
        <v>56.368019999999994</v>
      </c>
      <c r="I692" s="89">
        <v>56368.02</v>
      </c>
      <c r="J692" s="90">
        <v>0.08</v>
      </c>
      <c r="K692" s="91">
        <v>0.08</v>
      </c>
      <c r="L692" s="90"/>
      <c r="N692" s="92" t="s">
        <v>3191</v>
      </c>
      <c r="P692" s="92" t="s">
        <v>943</v>
      </c>
      <c r="Q692" s="92" t="s">
        <v>418</v>
      </c>
      <c r="S692" s="35" t="s">
        <v>190</v>
      </c>
      <c r="T692" s="35" t="s">
        <v>191</v>
      </c>
      <c r="U692" s="35" t="s">
        <v>3054</v>
      </c>
      <c r="V692" s="35" t="s">
        <v>3189</v>
      </c>
    </row>
    <row r="693" spans="1:22" ht="31.5" outlineLevel="1" x14ac:dyDescent="0.25">
      <c r="A693" s="160" t="s">
        <v>251</v>
      </c>
      <c r="B693" s="439" t="s">
        <v>3192</v>
      </c>
      <c r="C693" s="441" t="s">
        <v>3193</v>
      </c>
      <c r="D693" s="454">
        <v>2020</v>
      </c>
      <c r="E693" s="454" t="s">
        <v>28</v>
      </c>
      <c r="F693" s="455">
        <v>250</v>
      </c>
      <c r="G693" s="196">
        <v>10</v>
      </c>
      <c r="H693" s="471">
        <v>142.73964999999998</v>
      </c>
      <c r="I693" s="89">
        <v>142739.65</v>
      </c>
      <c r="J693" s="90">
        <v>0.25</v>
      </c>
      <c r="K693" s="91">
        <v>0.25</v>
      </c>
      <c r="L693" s="90"/>
      <c r="N693" s="92" t="s">
        <v>3194</v>
      </c>
      <c r="P693" s="92" t="s">
        <v>3195</v>
      </c>
      <c r="Q693" s="92" t="s">
        <v>418</v>
      </c>
      <c r="S693" s="35" t="s">
        <v>190</v>
      </c>
      <c r="T693" s="35" t="s">
        <v>191</v>
      </c>
      <c r="U693" s="35" t="s">
        <v>3054</v>
      </c>
      <c r="V693" s="35" t="s">
        <v>3192</v>
      </c>
    </row>
    <row r="694" spans="1:22" ht="47.25" outlineLevel="1" x14ac:dyDescent="0.25">
      <c r="A694" s="160" t="s">
        <v>254</v>
      </c>
      <c r="B694" s="439" t="s">
        <v>3196</v>
      </c>
      <c r="C694" s="441" t="s">
        <v>3197</v>
      </c>
      <c r="D694" s="454">
        <v>2020</v>
      </c>
      <c r="E694" s="454" t="s">
        <v>28</v>
      </c>
      <c r="F694" s="455">
        <v>337</v>
      </c>
      <c r="G694" s="196">
        <v>10</v>
      </c>
      <c r="H694" s="471">
        <v>164.87652</v>
      </c>
      <c r="I694" s="89">
        <v>164876.51999999999</v>
      </c>
      <c r="J694" s="90">
        <v>0.33700000000000002</v>
      </c>
      <c r="K694" s="91">
        <v>0.33700000000000002</v>
      </c>
      <c r="L694" s="90"/>
      <c r="N694" s="92" t="s">
        <v>3187</v>
      </c>
      <c r="P694" s="92" t="s">
        <v>3198</v>
      </c>
      <c r="Q694" s="92" t="s">
        <v>418</v>
      </c>
      <c r="S694" s="35" t="s">
        <v>190</v>
      </c>
      <c r="T694" s="35" t="s">
        <v>191</v>
      </c>
      <c r="U694" s="35" t="s">
        <v>3054</v>
      </c>
      <c r="V694" s="35" t="s">
        <v>3196</v>
      </c>
    </row>
    <row r="695" spans="1:22" ht="31.5" outlineLevel="1" x14ac:dyDescent="0.25">
      <c r="A695" s="160" t="s">
        <v>257</v>
      </c>
      <c r="B695" s="439" t="s">
        <v>3199</v>
      </c>
      <c r="C695" s="441" t="s">
        <v>3200</v>
      </c>
      <c r="D695" s="454">
        <v>2020</v>
      </c>
      <c r="E695" s="454" t="s">
        <v>28</v>
      </c>
      <c r="F695" s="455">
        <v>290</v>
      </c>
      <c r="G695" s="196">
        <v>15</v>
      </c>
      <c r="H695" s="471">
        <v>95.383259999999993</v>
      </c>
      <c r="I695" s="89">
        <v>95383.26</v>
      </c>
      <c r="J695" s="90">
        <v>0.28999999999999998</v>
      </c>
      <c r="K695" s="91">
        <v>0.28999999999999998</v>
      </c>
      <c r="L695" s="90"/>
      <c r="N695" s="92" t="s">
        <v>3181</v>
      </c>
      <c r="P695" s="92" t="s">
        <v>980</v>
      </c>
      <c r="Q695" s="92" t="s">
        <v>418</v>
      </c>
      <c r="S695" s="35" t="s">
        <v>190</v>
      </c>
      <c r="T695" s="35" t="s">
        <v>191</v>
      </c>
      <c r="U695" s="35" t="s">
        <v>404</v>
      </c>
      <c r="V695" s="35" t="s">
        <v>3199</v>
      </c>
    </row>
    <row r="696" spans="1:22" ht="47.25" outlineLevel="1" x14ac:dyDescent="0.25">
      <c r="A696" s="160" t="s">
        <v>260</v>
      </c>
      <c r="B696" s="439" t="s">
        <v>3201</v>
      </c>
      <c r="C696" s="441" t="s">
        <v>3202</v>
      </c>
      <c r="D696" s="454">
        <v>2020</v>
      </c>
      <c r="E696" s="454" t="s">
        <v>28</v>
      </c>
      <c r="F696" s="455">
        <v>300</v>
      </c>
      <c r="G696" s="196">
        <v>10</v>
      </c>
      <c r="H696" s="471">
        <v>42.782129999999995</v>
      </c>
      <c r="I696" s="89">
        <v>42782.13</v>
      </c>
      <c r="J696" s="90">
        <v>0.3</v>
      </c>
      <c r="K696" s="91">
        <v>0.3</v>
      </c>
      <c r="L696" s="90"/>
      <c r="N696" s="92" t="s">
        <v>333</v>
      </c>
      <c r="P696" s="92" t="s">
        <v>940</v>
      </c>
      <c r="Q696" s="92" t="s">
        <v>418</v>
      </c>
      <c r="S696" s="35" t="s">
        <v>190</v>
      </c>
      <c r="T696" s="35" t="s">
        <v>191</v>
      </c>
      <c r="U696" s="35" t="s">
        <v>3045</v>
      </c>
      <c r="V696" s="35" t="s">
        <v>3201</v>
      </c>
    </row>
    <row r="697" spans="1:22" ht="31.5" outlineLevel="1" x14ac:dyDescent="0.25">
      <c r="A697" s="160" t="s">
        <v>263</v>
      </c>
      <c r="B697" s="439" t="s">
        <v>3203</v>
      </c>
      <c r="C697" s="441" t="s">
        <v>3204</v>
      </c>
      <c r="D697" s="454">
        <v>2020</v>
      </c>
      <c r="E697" s="454" t="s">
        <v>28</v>
      </c>
      <c r="F697" s="455">
        <v>130</v>
      </c>
      <c r="G697" s="196">
        <v>10</v>
      </c>
      <c r="H697" s="471">
        <v>58.910589999999999</v>
      </c>
      <c r="I697" s="89">
        <v>58910.59</v>
      </c>
      <c r="J697" s="90">
        <v>0.13</v>
      </c>
      <c r="K697" s="91">
        <v>0.13</v>
      </c>
      <c r="L697" s="90"/>
      <c r="N697" s="92" t="s">
        <v>3044</v>
      </c>
      <c r="P697" s="92" t="s">
        <v>946</v>
      </c>
      <c r="Q697" s="92" t="s">
        <v>418</v>
      </c>
      <c r="S697" s="35" t="s">
        <v>190</v>
      </c>
      <c r="T697" s="35" t="s">
        <v>191</v>
      </c>
      <c r="U697" s="35" t="s">
        <v>3045</v>
      </c>
      <c r="V697" s="35" t="s">
        <v>3203</v>
      </c>
    </row>
    <row r="698" spans="1:22" ht="47.25" outlineLevel="1" x14ac:dyDescent="0.25">
      <c r="A698" s="160" t="s">
        <v>266</v>
      </c>
      <c r="B698" s="439" t="s">
        <v>3205</v>
      </c>
      <c r="C698" s="441" t="s">
        <v>3206</v>
      </c>
      <c r="D698" s="454">
        <v>2020</v>
      </c>
      <c r="E698" s="454" t="s">
        <v>215</v>
      </c>
      <c r="F698" s="455">
        <v>230</v>
      </c>
      <c r="G698" s="196">
        <v>5</v>
      </c>
      <c r="H698" s="471">
        <v>109.57839</v>
      </c>
      <c r="I698" s="89">
        <v>109578.39</v>
      </c>
      <c r="J698" s="90">
        <v>0.23</v>
      </c>
      <c r="K698" s="91">
        <v>0.23</v>
      </c>
      <c r="L698" s="90"/>
      <c r="N698" s="92" t="s">
        <v>250</v>
      </c>
      <c r="P698" s="92" t="s">
        <v>3172</v>
      </c>
      <c r="Q698" s="92" t="s">
        <v>418</v>
      </c>
      <c r="S698" s="35" t="s">
        <v>190</v>
      </c>
      <c r="T698" s="35" t="s">
        <v>191</v>
      </c>
      <c r="U698" s="35" t="s">
        <v>3054</v>
      </c>
      <c r="V698" s="35" t="s">
        <v>3205</v>
      </c>
    </row>
    <row r="699" spans="1:22" ht="47.25" outlineLevel="1" x14ac:dyDescent="0.25">
      <c r="A699" s="160" t="s">
        <v>269</v>
      </c>
      <c r="B699" s="439" t="s">
        <v>3207</v>
      </c>
      <c r="C699" s="441" t="s">
        <v>3208</v>
      </c>
      <c r="D699" s="454">
        <v>2020</v>
      </c>
      <c r="E699" s="454" t="s">
        <v>215</v>
      </c>
      <c r="F699" s="455">
        <v>380</v>
      </c>
      <c r="G699" s="196">
        <v>7</v>
      </c>
      <c r="H699" s="471">
        <v>153.97628</v>
      </c>
      <c r="I699" s="89">
        <v>153976.28</v>
      </c>
      <c r="J699" s="90">
        <v>0.38</v>
      </c>
      <c r="K699" s="91">
        <v>0.38</v>
      </c>
      <c r="L699" s="90"/>
      <c r="N699" s="92" t="s">
        <v>250</v>
      </c>
      <c r="P699" s="92" t="s">
        <v>3195</v>
      </c>
      <c r="Q699" s="92" t="s">
        <v>418</v>
      </c>
      <c r="S699" s="35" t="s">
        <v>190</v>
      </c>
      <c r="T699" s="35" t="s">
        <v>191</v>
      </c>
      <c r="U699" s="35" t="s">
        <v>3054</v>
      </c>
      <c r="V699" s="35" t="s">
        <v>3207</v>
      </c>
    </row>
    <row r="700" spans="1:22" ht="31.5" outlineLevel="1" x14ac:dyDescent="0.25">
      <c r="A700" s="160" t="s">
        <v>273</v>
      </c>
      <c r="B700" s="439" t="s">
        <v>3209</v>
      </c>
      <c r="C700" s="441" t="s">
        <v>3210</v>
      </c>
      <c r="D700" s="454">
        <v>2020</v>
      </c>
      <c r="E700" s="454" t="s">
        <v>215</v>
      </c>
      <c r="F700" s="455">
        <v>240</v>
      </c>
      <c r="G700" s="196">
        <v>7</v>
      </c>
      <c r="H700" s="471">
        <v>161.33523000000002</v>
      </c>
      <c r="I700" s="89">
        <v>161335.23000000001</v>
      </c>
      <c r="J700" s="90">
        <v>0.24</v>
      </c>
      <c r="K700" s="91">
        <v>0.24</v>
      </c>
      <c r="L700" s="90"/>
      <c r="N700" s="92" t="s">
        <v>3105</v>
      </c>
      <c r="P700" s="92" t="s">
        <v>3195</v>
      </c>
      <c r="Q700" s="92" t="s">
        <v>418</v>
      </c>
      <c r="S700" s="35" t="s">
        <v>190</v>
      </c>
      <c r="T700" s="35" t="s">
        <v>191</v>
      </c>
      <c r="U700" s="35" t="s">
        <v>404</v>
      </c>
      <c r="V700" s="35" t="s">
        <v>3209</v>
      </c>
    </row>
    <row r="701" spans="1:22" ht="47.25" outlineLevel="1" x14ac:dyDescent="0.25">
      <c r="A701" s="160" t="s">
        <v>276</v>
      </c>
      <c r="B701" s="439" t="s">
        <v>3211</v>
      </c>
      <c r="C701" s="441" t="s">
        <v>3212</v>
      </c>
      <c r="D701" s="454">
        <v>2020</v>
      </c>
      <c r="E701" s="454" t="s">
        <v>215</v>
      </c>
      <c r="F701" s="455">
        <v>290</v>
      </c>
      <c r="G701" s="196">
        <v>5</v>
      </c>
      <c r="H701" s="471">
        <v>236.46409</v>
      </c>
      <c r="I701" s="89">
        <f>49125.53+187338.56</f>
        <v>236464.09</v>
      </c>
      <c r="J701" s="91">
        <v>0.28999999999999998</v>
      </c>
      <c r="K701" s="90">
        <v>0.08</v>
      </c>
      <c r="L701" s="90">
        <v>0.21</v>
      </c>
      <c r="M701" s="96">
        <v>0.25</v>
      </c>
      <c r="N701" s="92" t="s">
        <v>3213</v>
      </c>
      <c r="P701" s="92" t="s">
        <v>3214</v>
      </c>
      <c r="Q701" s="92" t="s">
        <v>418</v>
      </c>
      <c r="R701" s="92" t="s">
        <v>418</v>
      </c>
      <c r="S701" s="35" t="s">
        <v>325</v>
      </c>
      <c r="T701" s="35" t="s">
        <v>326</v>
      </c>
      <c r="U701" s="35" t="s">
        <v>3133</v>
      </c>
      <c r="V701" s="35" t="s">
        <v>3211</v>
      </c>
    </row>
    <row r="702" spans="1:22" ht="47.25" outlineLevel="1" x14ac:dyDescent="0.25">
      <c r="A702" s="160" t="s">
        <v>279</v>
      </c>
      <c r="B702" s="439" t="s">
        <v>3215</v>
      </c>
      <c r="C702" s="441" t="s">
        <v>3216</v>
      </c>
      <c r="D702" s="454">
        <v>2020</v>
      </c>
      <c r="E702" s="454" t="s">
        <v>28</v>
      </c>
      <c r="F702" s="455">
        <v>100</v>
      </c>
      <c r="G702" s="196">
        <v>10</v>
      </c>
      <c r="H702" s="471">
        <v>61.328859999999999</v>
      </c>
      <c r="I702" s="89">
        <v>61328.86</v>
      </c>
      <c r="J702" s="90">
        <v>0.1</v>
      </c>
      <c r="K702" s="91">
        <v>0.1</v>
      </c>
      <c r="L702" s="90"/>
      <c r="N702" s="92" t="s">
        <v>3044</v>
      </c>
      <c r="P702" s="92" t="s">
        <v>943</v>
      </c>
      <c r="Q702" s="92" t="s">
        <v>418</v>
      </c>
      <c r="S702" s="35" t="s">
        <v>190</v>
      </c>
      <c r="T702" s="35" t="s">
        <v>191</v>
      </c>
      <c r="U702" s="35" t="s">
        <v>3054</v>
      </c>
      <c r="V702" s="35" t="s">
        <v>3215</v>
      </c>
    </row>
    <row r="703" spans="1:22" ht="47.25" outlineLevel="1" x14ac:dyDescent="0.25">
      <c r="A703" s="160" t="s">
        <v>282</v>
      </c>
      <c r="B703" s="439" t="s">
        <v>3217</v>
      </c>
      <c r="C703" s="441" t="s">
        <v>3218</v>
      </c>
      <c r="D703" s="454">
        <v>2020</v>
      </c>
      <c r="E703" s="454" t="s">
        <v>28</v>
      </c>
      <c r="F703" s="455">
        <v>207</v>
      </c>
      <c r="G703" s="196">
        <v>15</v>
      </c>
      <c r="H703" s="471">
        <v>118.08407000000001</v>
      </c>
      <c r="I703" s="89">
        <v>118084.07</v>
      </c>
      <c r="J703" s="90">
        <v>0.20699999999999999</v>
      </c>
      <c r="K703" s="91">
        <v>0.20699999999999999</v>
      </c>
      <c r="L703" s="90"/>
      <c r="N703" s="92" t="s">
        <v>3219</v>
      </c>
      <c r="P703" s="92" t="s">
        <v>958</v>
      </c>
      <c r="Q703" s="92" t="s">
        <v>418</v>
      </c>
      <c r="S703" s="35" t="s">
        <v>190</v>
      </c>
      <c r="T703" s="35" t="s">
        <v>191</v>
      </c>
      <c r="U703" s="35" t="s">
        <v>3045</v>
      </c>
      <c r="V703" s="35" t="s">
        <v>3217</v>
      </c>
    </row>
    <row r="704" spans="1:22" ht="31.5" outlineLevel="1" x14ac:dyDescent="0.25">
      <c r="A704" s="160" t="s">
        <v>284</v>
      </c>
      <c r="B704" s="439" t="s">
        <v>3220</v>
      </c>
      <c r="C704" s="441" t="s">
        <v>3221</v>
      </c>
      <c r="D704" s="454">
        <v>2020</v>
      </c>
      <c r="E704" s="454" t="s">
        <v>28</v>
      </c>
      <c r="F704" s="455">
        <v>80</v>
      </c>
      <c r="G704" s="196">
        <v>15</v>
      </c>
      <c r="H704" s="471">
        <v>44.4178</v>
      </c>
      <c r="I704" s="89">
        <v>44417.8</v>
      </c>
      <c r="J704" s="90">
        <v>0.08</v>
      </c>
      <c r="K704" s="91">
        <v>0.08</v>
      </c>
      <c r="L704" s="90"/>
      <c r="N704" s="92" t="s">
        <v>3181</v>
      </c>
      <c r="P704" s="92" t="s">
        <v>997</v>
      </c>
      <c r="Q704" s="92" t="s">
        <v>418</v>
      </c>
      <c r="S704" s="35" t="s">
        <v>190</v>
      </c>
      <c r="T704" s="35" t="s">
        <v>191</v>
      </c>
      <c r="U704" s="35" t="s">
        <v>404</v>
      </c>
      <c r="V704" s="35" t="s">
        <v>3220</v>
      </c>
    </row>
    <row r="705" spans="1:22" ht="47.25" outlineLevel="1" x14ac:dyDescent="0.25">
      <c r="A705" s="160" t="s">
        <v>287</v>
      </c>
      <c r="B705" s="439" t="s">
        <v>3222</v>
      </c>
      <c r="C705" s="441" t="s">
        <v>3223</v>
      </c>
      <c r="D705" s="454">
        <v>2020</v>
      </c>
      <c r="E705" s="454" t="s">
        <v>215</v>
      </c>
      <c r="F705" s="455">
        <v>37</v>
      </c>
      <c r="G705" s="196">
        <v>5</v>
      </c>
      <c r="H705" s="471">
        <v>25.621680000000001</v>
      </c>
      <c r="I705" s="89">
        <v>25621.68</v>
      </c>
      <c r="J705" s="90">
        <v>3.6999999999999998E-2</v>
      </c>
      <c r="K705" s="91">
        <v>3.6999999999999998E-2</v>
      </c>
      <c r="L705" s="90"/>
      <c r="N705" s="92" t="s">
        <v>235</v>
      </c>
      <c r="P705" s="92" t="s">
        <v>966</v>
      </c>
      <c r="Q705" s="92" t="s">
        <v>418</v>
      </c>
      <c r="S705" s="35" t="s">
        <v>190</v>
      </c>
      <c r="T705" s="35" t="s">
        <v>191</v>
      </c>
      <c r="U705" s="35" t="s">
        <v>3133</v>
      </c>
      <c r="V705" s="35" t="s">
        <v>3222</v>
      </c>
    </row>
    <row r="706" spans="1:22" ht="47.25" outlineLevel="1" x14ac:dyDescent="0.25">
      <c r="A706" s="160" t="s">
        <v>290</v>
      </c>
      <c r="B706" s="439" t="s">
        <v>3224</v>
      </c>
      <c r="C706" s="441" t="s">
        <v>3225</v>
      </c>
      <c r="D706" s="454">
        <v>2020</v>
      </c>
      <c r="E706" s="454" t="s">
        <v>28</v>
      </c>
      <c r="F706" s="455">
        <v>330</v>
      </c>
      <c r="G706" s="196">
        <v>15</v>
      </c>
      <c r="H706" s="471">
        <v>144.49687</v>
      </c>
      <c r="I706" s="89">
        <v>144496.87</v>
      </c>
      <c r="J706" s="90">
        <v>1.79</v>
      </c>
      <c r="K706" s="91">
        <v>0.33</v>
      </c>
      <c r="L706" s="95">
        <v>1.46</v>
      </c>
      <c r="M706" s="96">
        <v>6.3E-2</v>
      </c>
      <c r="N706" s="35" t="s">
        <v>3226</v>
      </c>
      <c r="P706" s="35" t="s">
        <v>3227</v>
      </c>
      <c r="Q706" s="92" t="s">
        <v>418</v>
      </c>
      <c r="R706" s="96" t="s">
        <v>418</v>
      </c>
      <c r="S706" s="35" t="s">
        <v>325</v>
      </c>
      <c r="T706" s="35" t="s">
        <v>326</v>
      </c>
      <c r="U706" s="35" t="s">
        <v>3059</v>
      </c>
      <c r="V706" s="35" t="s">
        <v>3224</v>
      </c>
    </row>
    <row r="707" spans="1:22" ht="31.5" outlineLevel="1" x14ac:dyDescent="0.25">
      <c r="A707" s="160" t="s">
        <v>293</v>
      </c>
      <c r="B707" s="439" t="s">
        <v>3228</v>
      </c>
      <c r="C707" s="441" t="s">
        <v>3229</v>
      </c>
      <c r="D707" s="454">
        <v>2020</v>
      </c>
      <c r="E707" s="454" t="s">
        <v>28</v>
      </c>
      <c r="F707" s="455">
        <v>29</v>
      </c>
      <c r="G707" s="196">
        <v>7</v>
      </c>
      <c r="H707" s="471">
        <v>10.562010000000001</v>
      </c>
      <c r="I707" s="89">
        <v>10562.01</v>
      </c>
      <c r="J707" s="90">
        <v>2.9000000000000001E-2</v>
      </c>
      <c r="K707" s="91">
        <v>2.9000000000000001E-2</v>
      </c>
      <c r="L707" s="90"/>
      <c r="N707" s="92" t="s">
        <v>204</v>
      </c>
      <c r="P707" s="92" t="s">
        <v>963</v>
      </c>
      <c r="Q707" s="92" t="s">
        <v>418</v>
      </c>
      <c r="S707" s="35" t="s">
        <v>190</v>
      </c>
      <c r="T707" s="35" t="s">
        <v>191</v>
      </c>
      <c r="U707" s="35" t="s">
        <v>1153</v>
      </c>
      <c r="V707" s="35" t="s">
        <v>3228</v>
      </c>
    </row>
    <row r="708" spans="1:22" ht="31.5" outlineLevel="1" x14ac:dyDescent="0.25">
      <c r="A708" s="160" t="s">
        <v>296</v>
      </c>
      <c r="B708" s="439" t="s">
        <v>3230</v>
      </c>
      <c r="C708" s="441" t="s">
        <v>3231</v>
      </c>
      <c r="D708" s="454">
        <v>2020</v>
      </c>
      <c r="E708" s="454" t="s">
        <v>28</v>
      </c>
      <c r="F708" s="455">
        <v>90</v>
      </c>
      <c r="G708" s="196">
        <v>15</v>
      </c>
      <c r="H708" s="471">
        <v>31.328209999999999</v>
      </c>
      <c r="I708" s="89">
        <v>31328.21</v>
      </c>
      <c r="J708" s="90">
        <v>0.09</v>
      </c>
      <c r="K708" s="91">
        <v>0.09</v>
      </c>
      <c r="L708" s="90"/>
      <c r="N708" s="92" t="s">
        <v>250</v>
      </c>
      <c r="P708" s="92" t="s">
        <v>3232</v>
      </c>
      <c r="Q708" s="92" t="s">
        <v>418</v>
      </c>
      <c r="S708" s="35" t="s">
        <v>190</v>
      </c>
      <c r="T708" s="35" t="s">
        <v>191</v>
      </c>
      <c r="U708" s="35" t="s">
        <v>3059</v>
      </c>
      <c r="V708" s="35" t="s">
        <v>3230</v>
      </c>
    </row>
    <row r="709" spans="1:22" ht="47.25" outlineLevel="1" x14ac:dyDescent="0.25">
      <c r="A709" s="160" t="s">
        <v>299</v>
      </c>
      <c r="B709" s="439" t="s">
        <v>3233</v>
      </c>
      <c r="C709" s="441" t="s">
        <v>3234</v>
      </c>
      <c r="D709" s="454">
        <v>2020</v>
      </c>
      <c r="E709" s="454" t="s">
        <v>28</v>
      </c>
      <c r="F709" s="455">
        <v>170</v>
      </c>
      <c r="G709" s="196">
        <v>12</v>
      </c>
      <c r="H709" s="471">
        <v>69.089869999999991</v>
      </c>
      <c r="I709" s="89">
        <v>69089.87</v>
      </c>
      <c r="J709" s="90">
        <v>0.17</v>
      </c>
      <c r="K709" s="91">
        <v>0.17</v>
      </c>
      <c r="L709" s="90"/>
      <c r="N709" s="92" t="s">
        <v>3105</v>
      </c>
      <c r="P709" s="92" t="s">
        <v>940</v>
      </c>
      <c r="Q709" s="92" t="s">
        <v>418</v>
      </c>
      <c r="S709" s="35" t="s">
        <v>190</v>
      </c>
      <c r="T709" s="35" t="s">
        <v>191</v>
      </c>
      <c r="U709" s="35" t="s">
        <v>404</v>
      </c>
      <c r="V709" s="35" t="s">
        <v>3233</v>
      </c>
    </row>
    <row r="710" spans="1:22" ht="31.5" outlineLevel="1" x14ac:dyDescent="0.25">
      <c r="A710" s="160" t="s">
        <v>302</v>
      </c>
      <c r="B710" s="439" t="s">
        <v>3235</v>
      </c>
      <c r="C710" s="441" t="s">
        <v>3236</v>
      </c>
      <c r="D710" s="454">
        <v>2020</v>
      </c>
      <c r="E710" s="454" t="s">
        <v>215</v>
      </c>
      <c r="F710" s="455">
        <v>350</v>
      </c>
      <c r="G710" s="196">
        <v>5</v>
      </c>
      <c r="H710" s="471">
        <v>182.36495000000002</v>
      </c>
      <c r="I710" s="89">
        <v>182364.95</v>
      </c>
      <c r="J710" s="90">
        <v>0.35</v>
      </c>
      <c r="K710" s="91">
        <v>0.35</v>
      </c>
      <c r="L710" s="90"/>
      <c r="N710" s="92" t="s">
        <v>250</v>
      </c>
      <c r="P710" s="92" t="s">
        <v>3195</v>
      </c>
      <c r="Q710" s="92" t="s">
        <v>418</v>
      </c>
      <c r="S710" s="35" t="s">
        <v>190</v>
      </c>
      <c r="T710" s="35" t="s">
        <v>191</v>
      </c>
      <c r="U710" s="35" t="s">
        <v>3054</v>
      </c>
      <c r="V710" s="35" t="s">
        <v>3235</v>
      </c>
    </row>
    <row r="711" spans="1:22" ht="47.25" outlineLevel="1" x14ac:dyDescent="0.25">
      <c r="A711" s="160" t="s">
        <v>305</v>
      </c>
      <c r="B711" s="439" t="s">
        <v>3237</v>
      </c>
      <c r="C711" s="441" t="s">
        <v>3238</v>
      </c>
      <c r="D711" s="454">
        <v>2020</v>
      </c>
      <c r="E711" s="454" t="s">
        <v>28</v>
      </c>
      <c r="F711" s="455">
        <v>160</v>
      </c>
      <c r="G711" s="196">
        <v>15</v>
      </c>
      <c r="H711" s="471">
        <v>83.220460000000003</v>
      </c>
      <c r="I711" s="89">
        <v>83220.460000000006</v>
      </c>
      <c r="J711" s="90">
        <v>0.16</v>
      </c>
      <c r="K711" s="91">
        <v>0.16</v>
      </c>
      <c r="L711" s="90"/>
      <c r="N711" s="92" t="s">
        <v>314</v>
      </c>
      <c r="P711" s="92" t="s">
        <v>946</v>
      </c>
      <c r="Q711" s="92" t="s">
        <v>418</v>
      </c>
      <c r="S711" s="35" t="s">
        <v>190</v>
      </c>
      <c r="T711" s="35" t="s">
        <v>191</v>
      </c>
      <c r="U711" s="35" t="s">
        <v>3054</v>
      </c>
      <c r="V711" s="35" t="s">
        <v>3237</v>
      </c>
    </row>
    <row r="712" spans="1:22" ht="47.25" outlineLevel="1" x14ac:dyDescent="0.25">
      <c r="A712" s="160" t="s">
        <v>308</v>
      </c>
      <c r="B712" s="439" t="s">
        <v>3239</v>
      </c>
      <c r="C712" s="441" t="s">
        <v>3240</v>
      </c>
      <c r="D712" s="454">
        <v>2020</v>
      </c>
      <c r="E712" s="454" t="s">
        <v>215</v>
      </c>
      <c r="F712" s="455">
        <v>77</v>
      </c>
      <c r="G712" s="196">
        <v>6</v>
      </c>
      <c r="H712" s="471">
        <v>43.371010000000005</v>
      </c>
      <c r="I712" s="89">
        <v>43371.01</v>
      </c>
      <c r="J712" s="90">
        <v>7.6999999999999999E-2</v>
      </c>
      <c r="K712" s="91">
        <v>7.6999999999999999E-2</v>
      </c>
      <c r="L712" s="90"/>
      <c r="N712" s="92" t="s">
        <v>3241</v>
      </c>
      <c r="P712" s="92" t="s">
        <v>997</v>
      </c>
      <c r="Q712" s="92" t="s">
        <v>418</v>
      </c>
      <c r="S712" s="35" t="s">
        <v>190</v>
      </c>
      <c r="T712" s="35" t="s">
        <v>191</v>
      </c>
      <c r="U712" s="35" t="s">
        <v>1153</v>
      </c>
      <c r="V712" s="35" t="s">
        <v>3239</v>
      </c>
    </row>
    <row r="713" spans="1:22" ht="47.25" outlineLevel="1" x14ac:dyDescent="0.25">
      <c r="A713" s="160" t="s">
        <v>311</v>
      </c>
      <c r="B713" s="439" t="s">
        <v>3242</v>
      </c>
      <c r="C713" s="441" t="s">
        <v>3243</v>
      </c>
      <c r="D713" s="454">
        <v>2020</v>
      </c>
      <c r="E713" s="454" t="s">
        <v>28</v>
      </c>
      <c r="F713" s="455">
        <v>29</v>
      </c>
      <c r="G713" s="196">
        <v>15</v>
      </c>
      <c r="H713" s="471">
        <v>29.19012</v>
      </c>
      <c r="I713" s="89">
        <v>29190.12</v>
      </c>
      <c r="J713" s="90">
        <v>2.9000000000000001E-2</v>
      </c>
      <c r="K713" s="91">
        <v>2.9000000000000001E-2</v>
      </c>
      <c r="L713" s="90"/>
      <c r="N713" s="92" t="s">
        <v>3244</v>
      </c>
      <c r="P713" s="92" t="s">
        <v>940</v>
      </c>
      <c r="Q713" s="92" t="s">
        <v>418</v>
      </c>
      <c r="S713" s="35" t="s">
        <v>190</v>
      </c>
      <c r="T713" s="35" t="s">
        <v>191</v>
      </c>
      <c r="U713" s="35" t="s">
        <v>404</v>
      </c>
      <c r="V713" s="35" t="s">
        <v>3242</v>
      </c>
    </row>
    <row r="714" spans="1:22" ht="31.5" outlineLevel="1" x14ac:dyDescent="0.25">
      <c r="A714" s="160" t="s">
        <v>315</v>
      </c>
      <c r="B714" s="439" t="s">
        <v>3245</v>
      </c>
      <c r="C714" s="441" t="s">
        <v>3246</v>
      </c>
      <c r="D714" s="454">
        <v>2020</v>
      </c>
      <c r="E714" s="454" t="s">
        <v>215</v>
      </c>
      <c r="F714" s="455">
        <v>96</v>
      </c>
      <c r="G714" s="196">
        <v>5</v>
      </c>
      <c r="H714" s="471">
        <v>25.11496</v>
      </c>
      <c r="I714" s="89">
        <v>25114.959999999999</v>
      </c>
      <c r="J714" s="90">
        <v>9.6000000000000002E-2</v>
      </c>
      <c r="K714" s="91">
        <v>9.6000000000000002E-2</v>
      </c>
      <c r="L714" s="90"/>
      <c r="N714" s="92" t="s">
        <v>204</v>
      </c>
      <c r="P714" s="92" t="s">
        <v>966</v>
      </c>
      <c r="Q714" s="92" t="s">
        <v>418</v>
      </c>
      <c r="S714" s="35" t="s">
        <v>190</v>
      </c>
      <c r="T714" s="35" t="s">
        <v>191</v>
      </c>
      <c r="U714" s="35" t="s">
        <v>3059</v>
      </c>
      <c r="V714" s="35" t="s">
        <v>3245</v>
      </c>
    </row>
    <row r="715" spans="1:22" ht="47.25" outlineLevel="1" x14ac:dyDescent="0.25">
      <c r="A715" s="160" t="s">
        <v>318</v>
      </c>
      <c r="B715" s="439" t="s">
        <v>3247</v>
      </c>
      <c r="C715" s="441" t="s">
        <v>3248</v>
      </c>
      <c r="D715" s="454">
        <v>2020</v>
      </c>
      <c r="E715" s="454" t="s">
        <v>215</v>
      </c>
      <c r="F715" s="455">
        <v>80</v>
      </c>
      <c r="G715" s="196">
        <v>7</v>
      </c>
      <c r="H715" s="471">
        <v>53.634230000000002</v>
      </c>
      <c r="I715" s="89">
        <v>53634.23</v>
      </c>
      <c r="J715" s="90">
        <v>0.08</v>
      </c>
      <c r="K715" s="91">
        <v>0.08</v>
      </c>
      <c r="L715" s="90"/>
      <c r="N715" s="92" t="s">
        <v>3044</v>
      </c>
      <c r="P715" s="92" t="s">
        <v>943</v>
      </c>
      <c r="Q715" s="92" t="s">
        <v>418</v>
      </c>
      <c r="S715" s="35" t="s">
        <v>190</v>
      </c>
      <c r="T715" s="35" t="s">
        <v>191</v>
      </c>
      <c r="U715" s="35" t="s">
        <v>3054</v>
      </c>
      <c r="V715" s="35" t="s">
        <v>3247</v>
      </c>
    </row>
    <row r="716" spans="1:22" ht="47.25" outlineLevel="1" x14ac:dyDescent="0.25">
      <c r="A716" s="160" t="s">
        <v>321</v>
      </c>
      <c r="B716" s="439" t="s">
        <v>3249</v>
      </c>
      <c r="C716" s="441" t="s">
        <v>3250</v>
      </c>
      <c r="D716" s="454">
        <v>2020</v>
      </c>
      <c r="E716" s="454" t="s">
        <v>215</v>
      </c>
      <c r="F716" s="455">
        <v>410</v>
      </c>
      <c r="G716" s="196">
        <v>7</v>
      </c>
      <c r="H716" s="471">
        <v>222.18559999999999</v>
      </c>
      <c r="I716" s="89">
        <v>222185.60000000001</v>
      </c>
      <c r="J716" s="90">
        <v>0.41</v>
      </c>
      <c r="K716" s="91">
        <v>0.41</v>
      </c>
      <c r="L716" s="90"/>
      <c r="N716" s="92" t="s">
        <v>3117</v>
      </c>
      <c r="P716" s="92" t="s">
        <v>3251</v>
      </c>
      <c r="Q716" s="92" t="s">
        <v>418</v>
      </c>
      <c r="S716" s="35" t="s">
        <v>190</v>
      </c>
      <c r="T716" s="35" t="s">
        <v>191</v>
      </c>
      <c r="U716" s="35" t="s">
        <v>404</v>
      </c>
      <c r="V716" s="35" t="s">
        <v>3249</v>
      </c>
    </row>
    <row r="717" spans="1:22" ht="47.25" outlineLevel="1" x14ac:dyDescent="0.25">
      <c r="A717" s="160" t="s">
        <v>327</v>
      </c>
      <c r="B717" s="439" t="s">
        <v>3252</v>
      </c>
      <c r="C717" s="441" t="s">
        <v>3253</v>
      </c>
      <c r="D717" s="454">
        <v>2020</v>
      </c>
      <c r="E717" s="454" t="s">
        <v>28</v>
      </c>
      <c r="F717" s="455">
        <v>77</v>
      </c>
      <c r="G717" s="196">
        <v>10</v>
      </c>
      <c r="H717" s="471">
        <v>57.841349999999998</v>
      </c>
      <c r="I717" s="89">
        <v>57841.35</v>
      </c>
      <c r="J717" s="90">
        <v>7.6999999999999999E-2</v>
      </c>
      <c r="K717" s="91">
        <v>7.6999999999999999E-2</v>
      </c>
      <c r="L717" s="90"/>
      <c r="N717" s="92" t="s">
        <v>3254</v>
      </c>
      <c r="P717" s="92" t="s">
        <v>943</v>
      </c>
      <c r="Q717" s="92" t="s">
        <v>418</v>
      </c>
      <c r="S717" s="35" t="s">
        <v>190</v>
      </c>
      <c r="T717" s="35" t="s">
        <v>191</v>
      </c>
      <c r="U717" s="35" t="s">
        <v>3054</v>
      </c>
      <c r="V717" s="35" t="s">
        <v>3252</v>
      </c>
    </row>
    <row r="718" spans="1:22" ht="47.25" outlineLevel="1" x14ac:dyDescent="0.25">
      <c r="A718" s="160" t="s">
        <v>330</v>
      </c>
      <c r="B718" s="439" t="s">
        <v>3255</v>
      </c>
      <c r="C718" s="441" t="s">
        <v>3256</v>
      </c>
      <c r="D718" s="454">
        <v>2020</v>
      </c>
      <c r="E718" s="454" t="s">
        <v>28</v>
      </c>
      <c r="F718" s="455">
        <v>105</v>
      </c>
      <c r="G718" s="196">
        <v>10</v>
      </c>
      <c r="H718" s="471">
        <v>75.251039999999989</v>
      </c>
      <c r="I718" s="89">
        <v>75251.039999999994</v>
      </c>
      <c r="J718" s="90">
        <v>0.105</v>
      </c>
      <c r="K718" s="91">
        <v>0.105</v>
      </c>
      <c r="L718" s="90"/>
      <c r="N718" s="92" t="s">
        <v>3254</v>
      </c>
      <c r="P718" s="92" t="s">
        <v>946</v>
      </c>
      <c r="Q718" s="92" t="s">
        <v>418</v>
      </c>
      <c r="S718" s="35" t="s">
        <v>190</v>
      </c>
      <c r="T718" s="35" t="s">
        <v>191</v>
      </c>
      <c r="U718" s="35" t="s">
        <v>3054</v>
      </c>
      <c r="V718" s="35" t="s">
        <v>3255</v>
      </c>
    </row>
    <row r="719" spans="1:22" ht="47.25" outlineLevel="1" x14ac:dyDescent="0.25">
      <c r="A719" s="160" t="s">
        <v>334</v>
      </c>
      <c r="B719" s="439" t="s">
        <v>3257</v>
      </c>
      <c r="C719" s="441" t="s">
        <v>3258</v>
      </c>
      <c r="D719" s="454">
        <v>2020</v>
      </c>
      <c r="E719" s="454" t="s">
        <v>215</v>
      </c>
      <c r="F719" s="455">
        <v>48</v>
      </c>
      <c r="G719" s="196">
        <v>7</v>
      </c>
      <c r="H719" s="471">
        <v>40.583010000000002</v>
      </c>
      <c r="I719" s="89">
        <v>40583.01</v>
      </c>
      <c r="J719" s="90">
        <v>4.8000000000000001E-2</v>
      </c>
      <c r="K719" s="91">
        <v>4.8000000000000001E-2</v>
      </c>
      <c r="L719" s="90"/>
      <c r="N719" s="92" t="s">
        <v>246</v>
      </c>
      <c r="P719" s="92" t="s">
        <v>1135</v>
      </c>
      <c r="Q719" s="92" t="s">
        <v>418</v>
      </c>
      <c r="S719" s="35" t="s">
        <v>190</v>
      </c>
      <c r="T719" s="35" t="s">
        <v>191</v>
      </c>
      <c r="U719" s="35" t="s">
        <v>3054</v>
      </c>
      <c r="V719" s="35" t="s">
        <v>3257</v>
      </c>
    </row>
    <row r="720" spans="1:22" ht="31.5" outlineLevel="1" x14ac:dyDescent="0.25">
      <c r="A720" s="160" t="s">
        <v>337</v>
      </c>
      <c r="B720" s="439" t="s">
        <v>3259</v>
      </c>
      <c r="C720" s="441" t="s">
        <v>3260</v>
      </c>
      <c r="D720" s="454">
        <v>2020</v>
      </c>
      <c r="E720" s="454" t="s">
        <v>215</v>
      </c>
      <c r="F720" s="455">
        <v>70</v>
      </c>
      <c r="G720" s="196">
        <v>6</v>
      </c>
      <c r="H720" s="471">
        <v>39.31756</v>
      </c>
      <c r="I720" s="89">
        <v>39317.56</v>
      </c>
      <c r="J720" s="90">
        <v>7.0000000000000007E-2</v>
      </c>
      <c r="K720" s="91">
        <v>7.0000000000000007E-2</v>
      </c>
      <c r="L720" s="90"/>
      <c r="N720" s="92" t="s">
        <v>216</v>
      </c>
      <c r="P720" s="92" t="s">
        <v>997</v>
      </c>
      <c r="Q720" s="92" t="s">
        <v>418</v>
      </c>
      <c r="S720" s="35" t="s">
        <v>190</v>
      </c>
      <c r="T720" s="35" t="s">
        <v>191</v>
      </c>
      <c r="U720" s="35" t="s">
        <v>1153</v>
      </c>
      <c r="V720" s="35" t="s">
        <v>3259</v>
      </c>
    </row>
    <row r="721" spans="1:22" ht="47.25" outlineLevel="1" x14ac:dyDescent="0.25">
      <c r="A721" s="160" t="s">
        <v>341</v>
      </c>
      <c r="B721" s="439" t="s">
        <v>3261</v>
      </c>
      <c r="C721" s="441" t="s">
        <v>3262</v>
      </c>
      <c r="D721" s="454">
        <v>2020</v>
      </c>
      <c r="E721" s="454" t="s">
        <v>215</v>
      </c>
      <c r="F721" s="455">
        <v>230</v>
      </c>
      <c r="G721" s="196">
        <v>15</v>
      </c>
      <c r="H721" s="471">
        <v>141.17973000000001</v>
      </c>
      <c r="I721" s="89">
        <v>141179.73000000001</v>
      </c>
      <c r="J721" s="90">
        <v>0.23</v>
      </c>
      <c r="K721" s="91">
        <v>0.23</v>
      </c>
      <c r="L721" s="90"/>
      <c r="N721" s="92" t="s">
        <v>250</v>
      </c>
      <c r="P721" s="92" t="s">
        <v>958</v>
      </c>
      <c r="Q721" s="92" t="s">
        <v>418</v>
      </c>
      <c r="S721" s="35" t="s">
        <v>190</v>
      </c>
      <c r="T721" s="35" t="s">
        <v>191</v>
      </c>
      <c r="U721" s="35" t="s">
        <v>3054</v>
      </c>
      <c r="V721" s="35" t="s">
        <v>3261</v>
      </c>
    </row>
    <row r="722" spans="1:22" ht="47.25" outlineLevel="1" x14ac:dyDescent="0.25">
      <c r="A722" s="160" t="s">
        <v>344</v>
      </c>
      <c r="B722" s="439" t="s">
        <v>3263</v>
      </c>
      <c r="C722" s="441" t="s">
        <v>3264</v>
      </c>
      <c r="D722" s="454">
        <v>2020</v>
      </c>
      <c r="E722" s="454" t="s">
        <v>28</v>
      </c>
      <c r="F722" s="455">
        <v>96</v>
      </c>
      <c r="G722" s="196">
        <v>15</v>
      </c>
      <c r="H722" s="471">
        <v>72.957229999999996</v>
      </c>
      <c r="I722" s="89">
        <v>72957.23</v>
      </c>
      <c r="J722" s="90">
        <v>9.6000000000000002E-2</v>
      </c>
      <c r="K722" s="91">
        <v>9.6000000000000002E-2</v>
      </c>
      <c r="L722" s="90"/>
      <c r="N722" s="92" t="s">
        <v>314</v>
      </c>
      <c r="P722" s="92" t="s">
        <v>937</v>
      </c>
      <c r="Q722" s="92" t="s">
        <v>418</v>
      </c>
      <c r="S722" s="35" t="s">
        <v>190</v>
      </c>
      <c r="T722" s="35" t="s">
        <v>191</v>
      </c>
      <c r="U722" s="35" t="s">
        <v>3054</v>
      </c>
      <c r="V722" s="35" t="s">
        <v>3263</v>
      </c>
    </row>
    <row r="723" spans="1:22" ht="47.25" outlineLevel="1" x14ac:dyDescent="0.25">
      <c r="A723" s="160" t="s">
        <v>348</v>
      </c>
      <c r="B723" s="439" t="s">
        <v>3265</v>
      </c>
      <c r="C723" s="441" t="s">
        <v>3266</v>
      </c>
      <c r="D723" s="454">
        <v>2020</v>
      </c>
      <c r="E723" s="454" t="s">
        <v>215</v>
      </c>
      <c r="F723" s="455">
        <v>230</v>
      </c>
      <c r="G723" s="196">
        <v>6</v>
      </c>
      <c r="H723" s="471">
        <v>170.94826999999998</v>
      </c>
      <c r="I723" s="89">
        <v>170948.27</v>
      </c>
      <c r="J723" s="90">
        <v>0.23</v>
      </c>
      <c r="K723" s="91">
        <v>0.23</v>
      </c>
      <c r="L723" s="90"/>
      <c r="N723" s="92" t="s">
        <v>314</v>
      </c>
      <c r="P723" s="92" t="s">
        <v>3267</v>
      </c>
      <c r="Q723" s="92" t="s">
        <v>418</v>
      </c>
      <c r="S723" s="35" t="s">
        <v>190</v>
      </c>
      <c r="T723" s="35" t="s">
        <v>191</v>
      </c>
      <c r="U723" s="35" t="s">
        <v>1153</v>
      </c>
      <c r="V723" s="35" t="s">
        <v>3265</v>
      </c>
    </row>
    <row r="724" spans="1:22" ht="47.25" outlineLevel="1" x14ac:dyDescent="0.25">
      <c r="A724" s="160" t="s">
        <v>351</v>
      </c>
      <c r="B724" s="439" t="s">
        <v>3268</v>
      </c>
      <c r="C724" s="441" t="s">
        <v>3269</v>
      </c>
      <c r="D724" s="454">
        <v>2020</v>
      </c>
      <c r="E724" s="454" t="s">
        <v>28</v>
      </c>
      <c r="F724" s="455">
        <v>96</v>
      </c>
      <c r="G724" s="196">
        <v>15</v>
      </c>
      <c r="H724" s="471">
        <v>67.530649999999994</v>
      </c>
      <c r="I724" s="89">
        <v>67530.649999999994</v>
      </c>
      <c r="J724" s="90">
        <v>0.11600000000000001</v>
      </c>
      <c r="K724" s="91">
        <v>9.6000000000000002E-2</v>
      </c>
      <c r="L724" s="95">
        <v>0.02</v>
      </c>
      <c r="M724" s="96">
        <v>0.04</v>
      </c>
      <c r="N724" s="35" t="s">
        <v>3270</v>
      </c>
      <c r="P724" s="35" t="s">
        <v>3271</v>
      </c>
      <c r="Q724" s="92" t="s">
        <v>418</v>
      </c>
      <c r="R724" s="96" t="s">
        <v>418</v>
      </c>
      <c r="S724" s="35" t="s">
        <v>3162</v>
      </c>
      <c r="T724" s="35" t="s">
        <v>326</v>
      </c>
      <c r="U724" s="35" t="s">
        <v>1130</v>
      </c>
      <c r="V724" s="35" t="s">
        <v>3268</v>
      </c>
    </row>
    <row r="725" spans="1:22" ht="31.5" outlineLevel="1" x14ac:dyDescent="0.25">
      <c r="A725" s="160" t="s">
        <v>354</v>
      </c>
      <c r="B725" s="439" t="s">
        <v>3272</v>
      </c>
      <c r="C725" s="441" t="s">
        <v>3273</v>
      </c>
      <c r="D725" s="454">
        <v>2020</v>
      </c>
      <c r="E725" s="454" t="s">
        <v>215</v>
      </c>
      <c r="F725" s="455">
        <v>130</v>
      </c>
      <c r="G725" s="196">
        <v>10</v>
      </c>
      <c r="H725" s="471">
        <v>41.476010000000002</v>
      </c>
      <c r="I725" s="89">
        <v>41476.01</v>
      </c>
      <c r="J725" s="90">
        <v>0.13</v>
      </c>
      <c r="K725" s="91">
        <v>0.13</v>
      </c>
      <c r="L725" s="90"/>
      <c r="N725" s="92" t="s">
        <v>3274</v>
      </c>
      <c r="P725" s="92" t="s">
        <v>943</v>
      </c>
      <c r="Q725" s="92" t="s">
        <v>418</v>
      </c>
      <c r="S725" s="35" t="s">
        <v>190</v>
      </c>
      <c r="T725" s="35" t="s">
        <v>191</v>
      </c>
      <c r="U725" s="35" t="s">
        <v>3059</v>
      </c>
      <c r="V725" s="35" t="s">
        <v>3272</v>
      </c>
    </row>
    <row r="726" spans="1:22" ht="47.25" outlineLevel="1" x14ac:dyDescent="0.25">
      <c r="A726" s="160" t="s">
        <v>358</v>
      </c>
      <c r="B726" s="439" t="s">
        <v>3275</v>
      </c>
      <c r="C726" s="441" t="s">
        <v>3276</v>
      </c>
      <c r="D726" s="454">
        <v>2020</v>
      </c>
      <c r="E726" s="454" t="s">
        <v>28</v>
      </c>
      <c r="F726" s="455">
        <v>210</v>
      </c>
      <c r="G726" s="196">
        <v>12</v>
      </c>
      <c r="H726" s="471">
        <v>128.49307000000002</v>
      </c>
      <c r="I726" s="89">
        <v>128493.07</v>
      </c>
      <c r="J726" s="90">
        <v>0.21</v>
      </c>
      <c r="K726" s="91">
        <v>0.21</v>
      </c>
      <c r="L726" s="90"/>
      <c r="N726" s="92" t="s">
        <v>3117</v>
      </c>
      <c r="P726" s="92" t="s">
        <v>1004</v>
      </c>
      <c r="Q726" s="92" t="s">
        <v>418</v>
      </c>
      <c r="S726" s="35" t="s">
        <v>190</v>
      </c>
      <c r="T726" s="35" t="s">
        <v>191</v>
      </c>
      <c r="U726" s="35" t="s">
        <v>404</v>
      </c>
      <c r="V726" s="35" t="s">
        <v>3275</v>
      </c>
    </row>
    <row r="727" spans="1:22" ht="31.5" outlineLevel="1" x14ac:dyDescent="0.25">
      <c r="A727" s="160" t="s">
        <v>361</v>
      </c>
      <c r="B727" s="439" t="s">
        <v>3277</v>
      </c>
      <c r="C727" s="441" t="s">
        <v>3278</v>
      </c>
      <c r="D727" s="454">
        <v>2020</v>
      </c>
      <c r="E727" s="454" t="s">
        <v>28</v>
      </c>
      <c r="F727" s="455">
        <v>319.99999999999994</v>
      </c>
      <c r="G727" s="196">
        <v>15</v>
      </c>
      <c r="H727" s="471">
        <v>197.97182000000001</v>
      </c>
      <c r="I727" s="89">
        <f>128667.45+69304.37</f>
        <v>197971.82</v>
      </c>
      <c r="J727" s="91">
        <v>0.31999999999999995</v>
      </c>
      <c r="K727" s="90">
        <v>0.28999999999999998</v>
      </c>
      <c r="L727" s="90">
        <v>0.03</v>
      </c>
      <c r="M727" s="96">
        <v>0.16</v>
      </c>
      <c r="N727" s="92" t="s">
        <v>3279</v>
      </c>
      <c r="P727" s="92" t="s">
        <v>3280</v>
      </c>
      <c r="Q727" s="92" t="s">
        <v>418</v>
      </c>
      <c r="R727" s="92" t="s">
        <v>418</v>
      </c>
      <c r="S727" s="35" t="s">
        <v>325</v>
      </c>
      <c r="T727" s="35" t="s">
        <v>326</v>
      </c>
      <c r="U727" s="35" t="s">
        <v>404</v>
      </c>
      <c r="V727" s="35" t="s">
        <v>3277</v>
      </c>
    </row>
    <row r="728" spans="1:22" ht="31.5" outlineLevel="1" x14ac:dyDescent="0.25">
      <c r="A728" s="160" t="s">
        <v>363</v>
      </c>
      <c r="B728" s="439" t="s">
        <v>3281</v>
      </c>
      <c r="C728" s="441" t="s">
        <v>3282</v>
      </c>
      <c r="D728" s="454">
        <v>2020</v>
      </c>
      <c r="E728" s="454" t="s">
        <v>215</v>
      </c>
      <c r="F728" s="455">
        <v>124</v>
      </c>
      <c r="G728" s="196">
        <v>7</v>
      </c>
      <c r="H728" s="471">
        <v>78.873929999999987</v>
      </c>
      <c r="I728" s="89">
        <v>78873.929999999993</v>
      </c>
      <c r="J728" s="90">
        <v>0.124</v>
      </c>
      <c r="K728" s="91">
        <v>0.124</v>
      </c>
      <c r="L728" s="90"/>
      <c r="N728" s="92" t="s">
        <v>1027</v>
      </c>
      <c r="P728" s="92" t="s">
        <v>943</v>
      </c>
      <c r="Q728" s="92" t="s">
        <v>418</v>
      </c>
      <c r="S728" s="35" t="s">
        <v>190</v>
      </c>
      <c r="T728" s="35" t="s">
        <v>191</v>
      </c>
      <c r="U728" s="35" t="s">
        <v>404</v>
      </c>
      <c r="V728" s="35" t="s">
        <v>3281</v>
      </c>
    </row>
    <row r="729" spans="1:22" ht="47.25" outlineLevel="1" x14ac:dyDescent="0.25">
      <c r="A729" s="160" t="s">
        <v>366</v>
      </c>
      <c r="B729" s="439" t="s">
        <v>3283</v>
      </c>
      <c r="C729" s="441" t="s">
        <v>3284</v>
      </c>
      <c r="D729" s="454">
        <v>2020</v>
      </c>
      <c r="E729" s="454" t="s">
        <v>28</v>
      </c>
      <c r="F729" s="455">
        <v>150</v>
      </c>
      <c r="G729" s="196">
        <v>15</v>
      </c>
      <c r="H729" s="471">
        <v>117.44539</v>
      </c>
      <c r="I729" s="89">
        <v>117445.39</v>
      </c>
      <c r="J729" s="90">
        <v>0.15</v>
      </c>
      <c r="K729" s="91">
        <v>0.15</v>
      </c>
      <c r="L729" s="90"/>
      <c r="N729" s="92" t="s">
        <v>3117</v>
      </c>
      <c r="P729" s="92" t="s">
        <v>1004</v>
      </c>
      <c r="Q729" s="92" t="s">
        <v>418</v>
      </c>
      <c r="S729" s="35" t="s">
        <v>190</v>
      </c>
      <c r="T729" s="35" t="s">
        <v>191</v>
      </c>
      <c r="U729" s="35" t="s">
        <v>404</v>
      </c>
      <c r="V729" s="35" t="s">
        <v>3283</v>
      </c>
    </row>
    <row r="730" spans="1:22" ht="47.25" outlineLevel="1" x14ac:dyDescent="0.25">
      <c r="A730" s="160" t="s">
        <v>369</v>
      </c>
      <c r="B730" s="439" t="s">
        <v>3285</v>
      </c>
      <c r="C730" s="441" t="s">
        <v>3286</v>
      </c>
      <c r="D730" s="454">
        <v>2020</v>
      </c>
      <c r="E730" s="454" t="s">
        <v>28</v>
      </c>
      <c r="F730" s="455">
        <v>350</v>
      </c>
      <c r="G730" s="196">
        <v>15</v>
      </c>
      <c r="H730" s="471">
        <v>178.83831000000001</v>
      </c>
      <c r="I730" s="89">
        <v>178838.31</v>
      </c>
      <c r="J730" s="90">
        <v>0.35</v>
      </c>
      <c r="K730" s="91">
        <v>0.35</v>
      </c>
      <c r="L730" s="90"/>
      <c r="N730" s="92" t="s">
        <v>3117</v>
      </c>
      <c r="P730" s="92" t="s">
        <v>3195</v>
      </c>
      <c r="Q730" s="92" t="s">
        <v>418</v>
      </c>
      <c r="S730" s="35" t="s">
        <v>190</v>
      </c>
      <c r="T730" s="35" t="s">
        <v>191</v>
      </c>
      <c r="U730" s="35" t="s">
        <v>404</v>
      </c>
      <c r="V730" s="35" t="s">
        <v>3285</v>
      </c>
    </row>
    <row r="731" spans="1:22" ht="47.25" outlineLevel="1" x14ac:dyDescent="0.25">
      <c r="A731" s="160" t="s">
        <v>372</v>
      </c>
      <c r="B731" s="439" t="s">
        <v>3287</v>
      </c>
      <c r="C731" s="441" t="s">
        <v>3288</v>
      </c>
      <c r="D731" s="454">
        <v>2020</v>
      </c>
      <c r="E731" s="454" t="s">
        <v>215</v>
      </c>
      <c r="F731" s="455">
        <v>170</v>
      </c>
      <c r="G731" s="196">
        <v>5</v>
      </c>
      <c r="H731" s="471">
        <v>212.17626000000001</v>
      </c>
      <c r="I731" s="89">
        <v>212176.26</v>
      </c>
      <c r="J731" s="90">
        <v>0.17</v>
      </c>
      <c r="K731" s="91">
        <v>0.17</v>
      </c>
      <c r="L731" s="90"/>
      <c r="N731" s="92" t="s">
        <v>3117</v>
      </c>
      <c r="P731" s="92" t="s">
        <v>3289</v>
      </c>
      <c r="Q731" s="92" t="s">
        <v>418</v>
      </c>
      <c r="S731" s="35" t="s">
        <v>190</v>
      </c>
      <c r="T731" s="35" t="s">
        <v>191</v>
      </c>
      <c r="U731" s="35" t="s">
        <v>1153</v>
      </c>
      <c r="V731" s="35" t="s">
        <v>3287</v>
      </c>
    </row>
    <row r="732" spans="1:22" ht="47.25" outlineLevel="1" x14ac:dyDescent="0.25">
      <c r="A732" s="160" t="s">
        <v>375</v>
      </c>
      <c r="B732" s="439" t="s">
        <v>3290</v>
      </c>
      <c r="C732" s="441" t="s">
        <v>3291</v>
      </c>
      <c r="D732" s="454">
        <v>2020</v>
      </c>
      <c r="E732" s="454" t="s">
        <v>215</v>
      </c>
      <c r="F732" s="455">
        <v>100</v>
      </c>
      <c r="G732" s="196">
        <v>7</v>
      </c>
      <c r="H732" s="471">
        <v>54.7986</v>
      </c>
      <c r="I732" s="89">
        <v>54798.6</v>
      </c>
      <c r="J732" s="90">
        <v>0.1</v>
      </c>
      <c r="K732" s="91">
        <v>0.1</v>
      </c>
      <c r="L732" s="90"/>
      <c r="N732" s="92" t="s">
        <v>3044</v>
      </c>
      <c r="P732" s="92" t="s">
        <v>943</v>
      </c>
      <c r="Q732" s="92" t="s">
        <v>418</v>
      </c>
      <c r="S732" s="35" t="s">
        <v>190</v>
      </c>
      <c r="T732" s="35" t="s">
        <v>191</v>
      </c>
      <c r="U732" s="35" t="s">
        <v>3054</v>
      </c>
      <c r="V732" s="35" t="s">
        <v>3290</v>
      </c>
    </row>
    <row r="733" spans="1:22" ht="47.25" outlineLevel="1" x14ac:dyDescent="0.25">
      <c r="A733" s="160" t="s">
        <v>378</v>
      </c>
      <c r="B733" s="439" t="s">
        <v>3292</v>
      </c>
      <c r="C733" s="441" t="s">
        <v>3293</v>
      </c>
      <c r="D733" s="454">
        <v>2020</v>
      </c>
      <c r="E733" s="454" t="s">
        <v>215</v>
      </c>
      <c r="F733" s="455">
        <v>133</v>
      </c>
      <c r="G733" s="196">
        <v>10</v>
      </c>
      <c r="H733" s="471">
        <v>569.77103</v>
      </c>
      <c r="I733" s="89">
        <v>569771.03</v>
      </c>
      <c r="J733" s="90">
        <v>0.13300000000000001</v>
      </c>
      <c r="K733" s="91">
        <v>0.13300000000000001</v>
      </c>
      <c r="L733" s="90"/>
      <c r="N733" s="92" t="s">
        <v>387</v>
      </c>
      <c r="P733" s="92" t="s">
        <v>3294</v>
      </c>
      <c r="Q733" s="92" t="s">
        <v>418</v>
      </c>
      <c r="S733" s="35" t="s">
        <v>190</v>
      </c>
      <c r="T733" s="35" t="s">
        <v>191</v>
      </c>
      <c r="U733" s="35" t="s">
        <v>3045</v>
      </c>
      <c r="V733" s="35" t="s">
        <v>3292</v>
      </c>
    </row>
    <row r="734" spans="1:22" ht="47.25" outlineLevel="1" x14ac:dyDescent="0.25">
      <c r="A734" s="160" t="s">
        <v>381</v>
      </c>
      <c r="B734" s="439" t="s">
        <v>3295</v>
      </c>
      <c r="C734" s="441" t="s">
        <v>3296</v>
      </c>
      <c r="D734" s="454">
        <v>2020</v>
      </c>
      <c r="E734" s="454" t="s">
        <v>28</v>
      </c>
      <c r="F734" s="455">
        <v>114</v>
      </c>
      <c r="G734" s="196">
        <v>10</v>
      </c>
      <c r="H734" s="471">
        <v>401.13905</v>
      </c>
      <c r="I734" s="89">
        <v>401139.05</v>
      </c>
      <c r="J734" s="90">
        <v>0.114</v>
      </c>
      <c r="K734" s="91">
        <v>0.114</v>
      </c>
      <c r="L734" s="90"/>
      <c r="N734" s="92" t="s">
        <v>387</v>
      </c>
      <c r="P734" s="92" t="s">
        <v>3297</v>
      </c>
      <c r="Q734" s="92" t="s">
        <v>418</v>
      </c>
      <c r="S734" s="35" t="s">
        <v>190</v>
      </c>
      <c r="T734" s="35" t="s">
        <v>191</v>
      </c>
      <c r="U734" s="35" t="s">
        <v>3045</v>
      </c>
      <c r="V734" s="35" t="s">
        <v>3295</v>
      </c>
    </row>
    <row r="735" spans="1:22" ht="47.25" outlineLevel="1" x14ac:dyDescent="0.25">
      <c r="A735" s="160" t="s">
        <v>384</v>
      </c>
      <c r="B735" s="439" t="s">
        <v>3298</v>
      </c>
      <c r="C735" s="441" t="s">
        <v>3299</v>
      </c>
      <c r="D735" s="454">
        <v>2020</v>
      </c>
      <c r="E735" s="454" t="s">
        <v>28</v>
      </c>
      <c r="F735" s="455">
        <v>38</v>
      </c>
      <c r="G735" s="196">
        <v>15</v>
      </c>
      <c r="H735" s="471">
        <v>26.403580000000002</v>
      </c>
      <c r="I735" s="89">
        <v>26403.58</v>
      </c>
      <c r="J735" s="90">
        <v>3.7999999999999999E-2</v>
      </c>
      <c r="K735" s="91">
        <v>3.7999999999999999E-2</v>
      </c>
      <c r="L735" s="90"/>
      <c r="N735" s="92" t="s">
        <v>3300</v>
      </c>
      <c r="P735" s="92" t="s">
        <v>966</v>
      </c>
      <c r="Q735" s="92" t="s">
        <v>418</v>
      </c>
      <c r="S735" s="35" t="s">
        <v>190</v>
      </c>
      <c r="T735" s="35" t="s">
        <v>191</v>
      </c>
      <c r="U735" s="35" t="s">
        <v>3045</v>
      </c>
      <c r="V735" s="35" t="s">
        <v>3298</v>
      </c>
    </row>
    <row r="736" spans="1:22" ht="47.25" outlineLevel="1" x14ac:dyDescent="0.25">
      <c r="A736" s="160" t="s">
        <v>388</v>
      </c>
      <c r="B736" s="439" t="s">
        <v>3301</v>
      </c>
      <c r="C736" s="441" t="s">
        <v>3302</v>
      </c>
      <c r="D736" s="454">
        <v>2020</v>
      </c>
      <c r="E736" s="454" t="s">
        <v>28</v>
      </c>
      <c r="F736" s="455">
        <v>105</v>
      </c>
      <c r="G736" s="196">
        <v>13</v>
      </c>
      <c r="H736" s="471">
        <v>102.17245</v>
      </c>
      <c r="I736" s="89">
        <v>102172.45</v>
      </c>
      <c r="J736" s="90">
        <v>0.105</v>
      </c>
      <c r="K736" s="91">
        <v>0.105</v>
      </c>
      <c r="L736" s="90"/>
      <c r="N736" s="92" t="s">
        <v>3181</v>
      </c>
      <c r="P736" s="92" t="s">
        <v>1004</v>
      </c>
      <c r="Q736" s="92" t="s">
        <v>418</v>
      </c>
      <c r="S736" s="35" t="s">
        <v>190</v>
      </c>
      <c r="T736" s="35" t="s">
        <v>191</v>
      </c>
      <c r="U736" s="35" t="s">
        <v>404</v>
      </c>
      <c r="V736" s="35" t="s">
        <v>3301</v>
      </c>
    </row>
    <row r="737" spans="1:22" ht="31.5" outlineLevel="1" x14ac:dyDescent="0.25">
      <c r="A737" s="160" t="s">
        <v>391</v>
      </c>
      <c r="B737" s="439" t="s">
        <v>3303</v>
      </c>
      <c r="C737" s="441" t="s">
        <v>3304</v>
      </c>
      <c r="D737" s="454">
        <v>2020</v>
      </c>
      <c r="E737" s="454" t="s">
        <v>215</v>
      </c>
      <c r="F737" s="455">
        <v>120</v>
      </c>
      <c r="G737" s="196">
        <v>7</v>
      </c>
      <c r="H737" s="471">
        <v>72.09581</v>
      </c>
      <c r="I737" s="89">
        <v>72095.81</v>
      </c>
      <c r="J737" s="90">
        <v>0.12</v>
      </c>
      <c r="K737" s="91">
        <v>0.12</v>
      </c>
      <c r="L737" s="90"/>
      <c r="N737" s="92" t="s">
        <v>314</v>
      </c>
      <c r="P737" s="92" t="s">
        <v>937</v>
      </c>
      <c r="Q737" s="92" t="s">
        <v>418</v>
      </c>
      <c r="S737" s="35" t="s">
        <v>190</v>
      </c>
      <c r="T737" s="35" t="s">
        <v>191</v>
      </c>
      <c r="U737" s="35" t="s">
        <v>3054</v>
      </c>
      <c r="V737" s="35" t="s">
        <v>3303</v>
      </c>
    </row>
    <row r="738" spans="1:22" ht="47.25" outlineLevel="1" x14ac:dyDescent="0.25">
      <c r="A738" s="160" t="s">
        <v>395</v>
      </c>
      <c r="B738" s="439" t="s">
        <v>3305</v>
      </c>
      <c r="C738" s="441" t="s">
        <v>3306</v>
      </c>
      <c r="D738" s="454">
        <v>2020</v>
      </c>
      <c r="E738" s="454" t="s">
        <v>215</v>
      </c>
      <c r="F738" s="455">
        <v>330</v>
      </c>
      <c r="G738" s="196">
        <v>7</v>
      </c>
      <c r="H738" s="471">
        <v>869.84758999999997</v>
      </c>
      <c r="I738" s="89">
        <v>869847.59</v>
      </c>
      <c r="J738" s="90">
        <v>0.33</v>
      </c>
      <c r="K738" s="91">
        <v>0.33</v>
      </c>
      <c r="L738" s="90"/>
      <c r="N738" s="92" t="s">
        <v>3119</v>
      </c>
      <c r="P738" s="92" t="s">
        <v>3307</v>
      </c>
      <c r="Q738" s="92" t="s">
        <v>418</v>
      </c>
      <c r="S738" s="35" t="s">
        <v>190</v>
      </c>
      <c r="T738" s="35" t="s">
        <v>191</v>
      </c>
      <c r="U738" s="35" t="s">
        <v>404</v>
      </c>
      <c r="V738" s="35" t="s">
        <v>3305</v>
      </c>
    </row>
    <row r="739" spans="1:22" ht="47.25" outlineLevel="1" x14ac:dyDescent="0.25">
      <c r="A739" s="160" t="s">
        <v>398</v>
      </c>
      <c r="B739" s="439" t="s">
        <v>3308</v>
      </c>
      <c r="C739" s="441" t="s">
        <v>3309</v>
      </c>
      <c r="D739" s="454">
        <v>2020</v>
      </c>
      <c r="E739" s="454" t="s">
        <v>28</v>
      </c>
      <c r="F739" s="455">
        <v>310</v>
      </c>
      <c r="G739" s="196">
        <v>15</v>
      </c>
      <c r="H739" s="471">
        <v>544.51936000000001</v>
      </c>
      <c r="I739" s="89">
        <v>544519.36</v>
      </c>
      <c r="J739" s="90">
        <v>0.31</v>
      </c>
      <c r="K739" s="91">
        <v>0.31</v>
      </c>
      <c r="L739" s="90"/>
      <c r="N739" s="92" t="s">
        <v>3119</v>
      </c>
      <c r="P739" s="92" t="s">
        <v>3310</v>
      </c>
      <c r="Q739" s="92" t="s">
        <v>418</v>
      </c>
      <c r="S739" s="35" t="s">
        <v>190</v>
      </c>
      <c r="T739" s="35" t="s">
        <v>191</v>
      </c>
      <c r="U739" s="35" t="s">
        <v>3045</v>
      </c>
      <c r="V739" s="35" t="s">
        <v>3308</v>
      </c>
    </row>
    <row r="740" spans="1:22" ht="47.25" outlineLevel="1" x14ac:dyDescent="0.25">
      <c r="A740" s="160" t="s">
        <v>401</v>
      </c>
      <c r="B740" s="439" t="s">
        <v>3311</v>
      </c>
      <c r="C740" s="441" t="s">
        <v>3312</v>
      </c>
      <c r="D740" s="454">
        <v>2020</v>
      </c>
      <c r="E740" s="454" t="s">
        <v>215</v>
      </c>
      <c r="F740" s="455">
        <v>96</v>
      </c>
      <c r="G740" s="196">
        <v>7</v>
      </c>
      <c r="H740" s="471">
        <v>49.751860000000001</v>
      </c>
      <c r="I740" s="89">
        <v>49751.86</v>
      </c>
      <c r="J740" s="90">
        <v>9.6000000000000002E-2</v>
      </c>
      <c r="K740" s="91">
        <v>9.6000000000000002E-2</v>
      </c>
      <c r="L740" s="90"/>
      <c r="N740" s="92" t="s">
        <v>3241</v>
      </c>
      <c r="P740" s="92" t="s">
        <v>3132</v>
      </c>
      <c r="Q740" s="92" t="s">
        <v>418</v>
      </c>
      <c r="S740" s="35" t="s">
        <v>190</v>
      </c>
      <c r="T740" s="35" t="s">
        <v>191</v>
      </c>
      <c r="U740" s="35" t="s">
        <v>1153</v>
      </c>
      <c r="V740" s="35" t="s">
        <v>3311</v>
      </c>
    </row>
    <row r="741" spans="1:22" ht="47.25" outlineLevel="1" x14ac:dyDescent="0.25">
      <c r="A741" s="160" t="s">
        <v>405</v>
      </c>
      <c r="B741" s="439" t="s">
        <v>3313</v>
      </c>
      <c r="C741" s="441" t="s">
        <v>3314</v>
      </c>
      <c r="D741" s="454">
        <v>2020</v>
      </c>
      <c r="E741" s="454" t="s">
        <v>28</v>
      </c>
      <c r="F741" s="455">
        <v>350</v>
      </c>
      <c r="G741" s="196">
        <v>15</v>
      </c>
      <c r="H741" s="471">
        <v>175.50489000000002</v>
      </c>
      <c r="I741" s="89">
        <v>175504.89</v>
      </c>
      <c r="J741" s="90">
        <v>0.35</v>
      </c>
      <c r="K741" s="91">
        <v>0.35</v>
      </c>
      <c r="L741" s="90"/>
      <c r="N741" s="92" t="s">
        <v>188</v>
      </c>
      <c r="P741" s="92" t="s">
        <v>946</v>
      </c>
      <c r="Q741" s="92" t="s">
        <v>418</v>
      </c>
      <c r="S741" s="35" t="s">
        <v>190</v>
      </c>
      <c r="T741" s="35" t="s">
        <v>191</v>
      </c>
      <c r="U741" s="35" t="s">
        <v>1130</v>
      </c>
      <c r="V741" s="35" t="s">
        <v>3313</v>
      </c>
    </row>
    <row r="742" spans="1:22" ht="47.25" outlineLevel="1" x14ac:dyDescent="0.25">
      <c r="A742" s="160" t="s">
        <v>409</v>
      </c>
      <c r="B742" s="439" t="s">
        <v>3315</v>
      </c>
      <c r="C742" s="441" t="s">
        <v>3316</v>
      </c>
      <c r="D742" s="454">
        <v>2020</v>
      </c>
      <c r="E742" s="454" t="s">
        <v>28</v>
      </c>
      <c r="F742" s="455">
        <v>25</v>
      </c>
      <c r="G742" s="196">
        <v>15</v>
      </c>
      <c r="H742" s="471">
        <v>150.40817000000001</v>
      </c>
      <c r="I742" s="89">
        <v>150408.17000000001</v>
      </c>
      <c r="J742" s="90">
        <v>2.5000000000000001E-2</v>
      </c>
      <c r="K742" s="91">
        <v>2.5000000000000001E-2</v>
      </c>
      <c r="L742" s="90"/>
      <c r="N742" s="92" t="s">
        <v>3317</v>
      </c>
      <c r="P742" s="92" t="s">
        <v>3318</v>
      </c>
      <c r="Q742" s="92" t="s">
        <v>418</v>
      </c>
      <c r="S742" s="35" t="s">
        <v>190</v>
      </c>
      <c r="T742" s="35" t="s">
        <v>191</v>
      </c>
      <c r="U742" s="35" t="s">
        <v>3045</v>
      </c>
      <c r="V742" s="35" t="s">
        <v>3315</v>
      </c>
    </row>
    <row r="743" spans="1:22" ht="47.25" outlineLevel="1" x14ac:dyDescent="0.25">
      <c r="A743" s="160" t="s">
        <v>413</v>
      </c>
      <c r="B743" s="439" t="s">
        <v>3319</v>
      </c>
      <c r="C743" s="441" t="s">
        <v>3320</v>
      </c>
      <c r="D743" s="454">
        <v>2020</v>
      </c>
      <c r="E743" s="454" t="s">
        <v>215</v>
      </c>
      <c r="F743" s="455">
        <v>295</v>
      </c>
      <c r="G743" s="196">
        <v>7</v>
      </c>
      <c r="H743" s="471">
        <v>788.90448000000004</v>
      </c>
      <c r="I743" s="89">
        <v>788904.48</v>
      </c>
      <c r="J743" s="90">
        <v>0.29499999999999998</v>
      </c>
      <c r="K743" s="91">
        <v>0.29499999999999998</v>
      </c>
      <c r="L743" s="90"/>
      <c r="N743" s="92" t="s">
        <v>3119</v>
      </c>
      <c r="P743" s="92" t="s">
        <v>3321</v>
      </c>
      <c r="Q743" s="92" t="s">
        <v>418</v>
      </c>
      <c r="S743" s="35" t="s">
        <v>190</v>
      </c>
      <c r="T743" s="35" t="s">
        <v>191</v>
      </c>
      <c r="U743" s="35" t="s">
        <v>3054</v>
      </c>
      <c r="V743" s="35" t="s">
        <v>3319</v>
      </c>
    </row>
    <row r="744" spans="1:22" ht="31.5" outlineLevel="1" x14ac:dyDescent="0.25">
      <c r="A744" s="160" t="s">
        <v>419</v>
      </c>
      <c r="B744" s="439" t="s">
        <v>3322</v>
      </c>
      <c r="C744" s="441" t="s">
        <v>3323</v>
      </c>
      <c r="D744" s="454">
        <v>2020</v>
      </c>
      <c r="E744" s="454" t="s">
        <v>28</v>
      </c>
      <c r="F744" s="455">
        <v>190</v>
      </c>
      <c r="G744" s="196">
        <v>11</v>
      </c>
      <c r="H744" s="471">
        <v>74.331860000000006</v>
      </c>
      <c r="I744" s="89">
        <v>74331.86</v>
      </c>
      <c r="J744" s="90">
        <v>0.19</v>
      </c>
      <c r="K744" s="91">
        <v>0.19</v>
      </c>
      <c r="L744" s="90"/>
      <c r="N744" s="92" t="s">
        <v>208</v>
      </c>
      <c r="P744" s="92" t="s">
        <v>1004</v>
      </c>
      <c r="Q744" s="92" t="s">
        <v>418</v>
      </c>
      <c r="S744" s="35" t="s">
        <v>190</v>
      </c>
      <c r="T744" s="35" t="s">
        <v>191</v>
      </c>
      <c r="U744" s="35" t="s">
        <v>3068</v>
      </c>
      <c r="V744" s="35" t="s">
        <v>3322</v>
      </c>
    </row>
    <row r="745" spans="1:22" ht="31.5" outlineLevel="1" x14ac:dyDescent="0.25">
      <c r="A745" s="160" t="s">
        <v>422</v>
      </c>
      <c r="B745" s="439" t="s">
        <v>3324</v>
      </c>
      <c r="C745" s="441" t="s">
        <v>3325</v>
      </c>
      <c r="D745" s="454">
        <v>2020</v>
      </c>
      <c r="E745" s="454" t="s">
        <v>28</v>
      </c>
      <c r="F745" s="455">
        <v>160</v>
      </c>
      <c r="G745" s="196">
        <v>15</v>
      </c>
      <c r="H745" s="471">
        <v>495.86</v>
      </c>
      <c r="I745" s="89">
        <v>495860</v>
      </c>
      <c r="J745" s="90">
        <v>0.16</v>
      </c>
      <c r="K745" s="91">
        <v>0.16</v>
      </c>
      <c r="L745" s="90"/>
      <c r="N745" s="92" t="s">
        <v>387</v>
      </c>
      <c r="P745" s="92" t="s">
        <v>3326</v>
      </c>
      <c r="Q745" s="92" t="s">
        <v>418</v>
      </c>
      <c r="S745" s="35" t="s">
        <v>190</v>
      </c>
      <c r="T745" s="35" t="s">
        <v>191</v>
      </c>
      <c r="U745" s="35" t="s">
        <v>3045</v>
      </c>
      <c r="V745" s="35" t="s">
        <v>3324</v>
      </c>
    </row>
    <row r="746" spans="1:22" ht="31.5" outlineLevel="1" x14ac:dyDescent="0.25">
      <c r="A746" s="160" t="s">
        <v>1069</v>
      </c>
      <c r="B746" s="439" t="s">
        <v>3327</v>
      </c>
      <c r="C746" s="441" t="s">
        <v>3328</v>
      </c>
      <c r="D746" s="454">
        <v>2020</v>
      </c>
      <c r="E746" s="454" t="s">
        <v>28</v>
      </c>
      <c r="F746" s="455">
        <v>240</v>
      </c>
      <c r="G746" s="196">
        <v>10</v>
      </c>
      <c r="H746" s="471">
        <v>91.986009999999993</v>
      </c>
      <c r="I746" s="89">
        <v>91986.01</v>
      </c>
      <c r="J746" s="90">
        <v>0.24</v>
      </c>
      <c r="K746" s="91">
        <v>0.24</v>
      </c>
      <c r="L746" s="90"/>
      <c r="N746" s="92" t="s">
        <v>208</v>
      </c>
      <c r="P746" s="92" t="s">
        <v>958</v>
      </c>
      <c r="Q746" s="92" t="s">
        <v>418</v>
      </c>
      <c r="S746" s="35" t="s">
        <v>190</v>
      </c>
      <c r="T746" s="35" t="s">
        <v>191</v>
      </c>
      <c r="U746" s="35" t="s">
        <v>3068</v>
      </c>
      <c r="V746" s="35" t="s">
        <v>3327</v>
      </c>
    </row>
    <row r="747" spans="1:22" ht="47.25" outlineLevel="1" x14ac:dyDescent="0.25">
      <c r="A747" s="160" t="s">
        <v>1071</v>
      </c>
      <c r="B747" s="439" t="s">
        <v>3329</v>
      </c>
      <c r="C747" s="441" t="s">
        <v>3330</v>
      </c>
      <c r="D747" s="454">
        <v>2020</v>
      </c>
      <c r="E747" s="454" t="s">
        <v>28</v>
      </c>
      <c r="F747" s="455">
        <v>100</v>
      </c>
      <c r="G747" s="196">
        <v>15</v>
      </c>
      <c r="H747" s="471">
        <v>59.250330000000005</v>
      </c>
      <c r="I747" s="89">
        <v>59250.33</v>
      </c>
      <c r="J747" s="90">
        <v>0.1</v>
      </c>
      <c r="K747" s="91">
        <v>0.1</v>
      </c>
      <c r="L747" s="90"/>
      <c r="N747" s="92" t="s">
        <v>3117</v>
      </c>
      <c r="P747" s="92" t="s">
        <v>943</v>
      </c>
      <c r="Q747" s="92" t="s">
        <v>418</v>
      </c>
      <c r="S747" s="35" t="s">
        <v>190</v>
      </c>
      <c r="T747" s="35" t="s">
        <v>191</v>
      </c>
      <c r="U747" s="35" t="s">
        <v>404</v>
      </c>
      <c r="V747" s="35" t="s">
        <v>3329</v>
      </c>
    </row>
    <row r="748" spans="1:22" ht="31.5" outlineLevel="1" x14ac:dyDescent="0.25">
      <c r="A748" s="160" t="s">
        <v>1073</v>
      </c>
      <c r="B748" s="439" t="s">
        <v>3331</v>
      </c>
      <c r="C748" s="441" t="s">
        <v>3332</v>
      </c>
      <c r="D748" s="454">
        <v>2020</v>
      </c>
      <c r="E748" s="454" t="s">
        <v>215</v>
      </c>
      <c r="F748" s="455">
        <v>110</v>
      </c>
      <c r="G748" s="196">
        <v>10</v>
      </c>
      <c r="H748" s="471">
        <v>64.989279999999994</v>
      </c>
      <c r="I748" s="89">
        <v>64989.279999999999</v>
      </c>
      <c r="J748" s="90">
        <v>0.11</v>
      </c>
      <c r="K748" s="91">
        <v>0.11</v>
      </c>
      <c r="L748" s="90"/>
      <c r="N748" s="92" t="s">
        <v>3044</v>
      </c>
      <c r="P748" s="92" t="s">
        <v>943</v>
      </c>
      <c r="Q748" s="92" t="s">
        <v>418</v>
      </c>
      <c r="S748" s="35" t="s">
        <v>190</v>
      </c>
      <c r="T748" s="35" t="s">
        <v>191</v>
      </c>
      <c r="U748" s="35" t="s">
        <v>3054</v>
      </c>
      <c r="V748" s="35" t="s">
        <v>3331</v>
      </c>
    </row>
    <row r="749" spans="1:22" ht="47.25" outlineLevel="1" x14ac:dyDescent="0.25">
      <c r="A749" s="160" t="s">
        <v>1075</v>
      </c>
      <c r="B749" s="439" t="s">
        <v>3333</v>
      </c>
      <c r="C749" s="441" t="s">
        <v>3334</v>
      </c>
      <c r="D749" s="454">
        <v>2020</v>
      </c>
      <c r="E749" s="454" t="s">
        <v>28</v>
      </c>
      <c r="F749" s="455">
        <v>32</v>
      </c>
      <c r="G749" s="196">
        <v>15</v>
      </c>
      <c r="H749" s="471">
        <v>266.63830999999999</v>
      </c>
      <c r="I749" s="89">
        <v>266638.31</v>
      </c>
      <c r="J749" s="90">
        <v>3.2000000000000001E-2</v>
      </c>
      <c r="K749" s="91">
        <v>3.2000000000000001E-2</v>
      </c>
      <c r="L749" s="90"/>
      <c r="N749" s="92" t="s">
        <v>3335</v>
      </c>
      <c r="P749" s="92" t="s">
        <v>417</v>
      </c>
      <c r="Q749" s="92" t="s">
        <v>418</v>
      </c>
      <c r="S749" s="35" t="s">
        <v>190</v>
      </c>
      <c r="T749" s="35" t="s">
        <v>191</v>
      </c>
      <c r="U749" s="35" t="s">
        <v>404</v>
      </c>
      <c r="V749" s="35" t="s">
        <v>3333</v>
      </c>
    </row>
    <row r="750" spans="1:22" ht="31.5" outlineLevel="1" x14ac:dyDescent="0.25">
      <c r="A750" s="160" t="s">
        <v>1078</v>
      </c>
      <c r="B750" s="439" t="s">
        <v>3336</v>
      </c>
      <c r="C750" s="441" t="s">
        <v>3337</v>
      </c>
      <c r="D750" s="454">
        <v>2020</v>
      </c>
      <c r="E750" s="454" t="s">
        <v>215</v>
      </c>
      <c r="F750" s="455">
        <v>110</v>
      </c>
      <c r="G750" s="196">
        <v>6</v>
      </c>
      <c r="H750" s="471">
        <v>65.387929999999997</v>
      </c>
      <c r="I750" s="89">
        <v>65387.93</v>
      </c>
      <c r="J750" s="90">
        <v>0.11</v>
      </c>
      <c r="K750" s="91">
        <v>0.11</v>
      </c>
      <c r="L750" s="90"/>
      <c r="N750" s="92" t="s">
        <v>250</v>
      </c>
      <c r="P750" s="92" t="s">
        <v>3338</v>
      </c>
      <c r="Q750" s="92" t="s">
        <v>418</v>
      </c>
      <c r="S750" s="35" t="s">
        <v>190</v>
      </c>
      <c r="T750" s="35" t="s">
        <v>191</v>
      </c>
      <c r="U750" s="35" t="s">
        <v>1153</v>
      </c>
      <c r="V750" s="35" t="s">
        <v>3336</v>
      </c>
    </row>
    <row r="751" spans="1:22" ht="31.5" outlineLevel="1" x14ac:dyDescent="0.25">
      <c r="A751" s="160" t="s">
        <v>1079</v>
      </c>
      <c r="B751" s="439" t="s">
        <v>3339</v>
      </c>
      <c r="C751" s="441" t="s">
        <v>3340</v>
      </c>
      <c r="D751" s="454">
        <v>2020</v>
      </c>
      <c r="E751" s="454" t="s">
        <v>28</v>
      </c>
      <c r="F751" s="455">
        <v>170</v>
      </c>
      <c r="G751" s="196">
        <v>15</v>
      </c>
      <c r="H751" s="471">
        <v>31.260429999999999</v>
      </c>
      <c r="I751" s="89">
        <v>31260.43</v>
      </c>
      <c r="J751" s="90">
        <v>0.17</v>
      </c>
      <c r="K751" s="91">
        <v>0.17</v>
      </c>
      <c r="L751" s="90"/>
      <c r="N751" s="92" t="s">
        <v>3341</v>
      </c>
      <c r="P751" s="92" t="s">
        <v>940</v>
      </c>
      <c r="Q751" s="92" t="s">
        <v>418</v>
      </c>
      <c r="S751" s="35" t="s">
        <v>190</v>
      </c>
      <c r="T751" s="35" t="s">
        <v>191</v>
      </c>
      <c r="U751" s="35" t="s">
        <v>3342</v>
      </c>
      <c r="V751" s="35" t="s">
        <v>3339</v>
      </c>
    </row>
    <row r="752" spans="1:22" ht="31.5" outlineLevel="1" x14ac:dyDescent="0.25">
      <c r="A752" s="160" t="s">
        <v>1081</v>
      </c>
      <c r="B752" s="439" t="s">
        <v>3203</v>
      </c>
      <c r="C752" s="441" t="s">
        <v>3343</v>
      </c>
      <c r="D752" s="454">
        <v>2020</v>
      </c>
      <c r="E752" s="454" t="s">
        <v>28</v>
      </c>
      <c r="F752" s="455">
        <v>290</v>
      </c>
      <c r="G752" s="196">
        <v>5</v>
      </c>
      <c r="H752" s="471">
        <v>178.58197000000001</v>
      </c>
      <c r="I752" s="89">
        <v>178581.97</v>
      </c>
      <c r="J752" s="90">
        <v>0.28999999999999998</v>
      </c>
      <c r="K752" s="91">
        <v>0.28999999999999998</v>
      </c>
      <c r="L752" s="90"/>
      <c r="N752" s="92" t="s">
        <v>250</v>
      </c>
      <c r="P752" s="92" t="s">
        <v>3267</v>
      </c>
      <c r="Q752" s="92" t="s">
        <v>418</v>
      </c>
      <c r="S752" s="35" t="s">
        <v>190</v>
      </c>
      <c r="T752" s="35" t="s">
        <v>191</v>
      </c>
      <c r="U752" s="35" t="s">
        <v>1153</v>
      </c>
      <c r="V752" s="35" t="s">
        <v>3203</v>
      </c>
    </row>
    <row r="753" spans="1:22" ht="47.25" outlineLevel="1" x14ac:dyDescent="0.25">
      <c r="A753" s="160" t="s">
        <v>1082</v>
      </c>
      <c r="B753" s="439" t="s">
        <v>3344</v>
      </c>
      <c r="C753" s="441" t="s">
        <v>3345</v>
      </c>
      <c r="D753" s="454">
        <v>2020</v>
      </c>
      <c r="E753" s="454" t="s">
        <v>215</v>
      </c>
      <c r="F753" s="455">
        <v>101</v>
      </c>
      <c r="G753" s="196">
        <v>5</v>
      </c>
      <c r="H753" s="471">
        <v>386.62953999999996</v>
      </c>
      <c r="I753" s="89">
        <v>386629.54</v>
      </c>
      <c r="J753" s="90">
        <v>0.10100000000000001</v>
      </c>
      <c r="K753" s="91">
        <v>0.10100000000000001</v>
      </c>
      <c r="L753" s="90"/>
      <c r="N753" s="92" t="s">
        <v>387</v>
      </c>
      <c r="P753" s="92" t="s">
        <v>3346</v>
      </c>
      <c r="Q753" s="92" t="s">
        <v>418</v>
      </c>
      <c r="S753" s="35" t="s">
        <v>190</v>
      </c>
      <c r="T753" s="35" t="s">
        <v>191</v>
      </c>
      <c r="U753" s="35" t="s">
        <v>3054</v>
      </c>
      <c r="V753" s="35" t="s">
        <v>3344</v>
      </c>
    </row>
    <row r="754" spans="1:22" ht="31.5" outlineLevel="1" x14ac:dyDescent="0.25">
      <c r="A754" s="160" t="s">
        <v>1085</v>
      </c>
      <c r="B754" s="439" t="s">
        <v>3347</v>
      </c>
      <c r="C754" s="441" t="s">
        <v>3348</v>
      </c>
      <c r="D754" s="454">
        <v>2020</v>
      </c>
      <c r="E754" s="454" t="s">
        <v>215</v>
      </c>
      <c r="F754" s="455">
        <v>200</v>
      </c>
      <c r="G754" s="196">
        <v>7</v>
      </c>
      <c r="H754" s="471">
        <v>146.72478000000001</v>
      </c>
      <c r="I754" s="89">
        <v>146724.78</v>
      </c>
      <c r="J754" s="90">
        <v>0.2</v>
      </c>
      <c r="K754" s="91">
        <v>0.2</v>
      </c>
      <c r="L754" s="90"/>
      <c r="N754" s="92" t="s">
        <v>3105</v>
      </c>
      <c r="P754" s="92" t="s">
        <v>3349</v>
      </c>
      <c r="Q754" s="92" t="s">
        <v>418</v>
      </c>
      <c r="S754" s="35" t="s">
        <v>190</v>
      </c>
      <c r="T754" s="35" t="s">
        <v>191</v>
      </c>
      <c r="U754" s="35" t="s">
        <v>404</v>
      </c>
      <c r="V754" s="35" t="s">
        <v>3347</v>
      </c>
    </row>
    <row r="755" spans="1:22" ht="31.5" outlineLevel="1" x14ac:dyDescent="0.25">
      <c r="A755" s="160" t="s">
        <v>1087</v>
      </c>
      <c r="B755" s="439" t="s">
        <v>3350</v>
      </c>
      <c r="C755" s="441" t="s">
        <v>3351</v>
      </c>
      <c r="D755" s="454">
        <v>2020</v>
      </c>
      <c r="E755" s="454" t="s">
        <v>215</v>
      </c>
      <c r="F755" s="455">
        <v>110</v>
      </c>
      <c r="G755" s="196">
        <v>5</v>
      </c>
      <c r="H755" s="471">
        <v>51.444099999999999</v>
      </c>
      <c r="I755" s="89">
        <v>51444.1</v>
      </c>
      <c r="J755" s="90">
        <v>0.11</v>
      </c>
      <c r="K755" s="91">
        <v>0.11</v>
      </c>
      <c r="L755" s="90"/>
      <c r="N755" s="92" t="s">
        <v>250</v>
      </c>
      <c r="P755" s="92" t="s">
        <v>3338</v>
      </c>
      <c r="Q755" s="92" t="s">
        <v>418</v>
      </c>
      <c r="S755" s="35" t="s">
        <v>190</v>
      </c>
      <c r="T755" s="35" t="s">
        <v>191</v>
      </c>
      <c r="U755" s="35" t="s">
        <v>3133</v>
      </c>
      <c r="V755" s="35" t="s">
        <v>3350</v>
      </c>
    </row>
    <row r="756" spans="1:22" ht="47.25" outlineLevel="1" x14ac:dyDescent="0.25">
      <c r="A756" s="160" t="s">
        <v>1089</v>
      </c>
      <c r="B756" s="439" t="s">
        <v>3352</v>
      </c>
      <c r="C756" s="441" t="s">
        <v>3353</v>
      </c>
      <c r="D756" s="454">
        <v>2020</v>
      </c>
      <c r="E756" s="454" t="s">
        <v>215</v>
      </c>
      <c r="F756" s="455">
        <v>60</v>
      </c>
      <c r="G756" s="196">
        <v>7</v>
      </c>
      <c r="H756" s="471">
        <v>27.85604</v>
      </c>
      <c r="I756" s="89">
        <v>27856.04</v>
      </c>
      <c r="J756" s="90">
        <v>0.06</v>
      </c>
      <c r="K756" s="91">
        <v>0.06</v>
      </c>
      <c r="L756" s="90"/>
      <c r="N756" s="92" t="s">
        <v>3354</v>
      </c>
      <c r="P756" s="92" t="s">
        <v>966</v>
      </c>
      <c r="Q756" s="92" t="s">
        <v>418</v>
      </c>
      <c r="S756" s="35" t="s">
        <v>190</v>
      </c>
      <c r="T756" s="35" t="s">
        <v>191</v>
      </c>
      <c r="U756" s="35" t="s">
        <v>1153</v>
      </c>
      <c r="V756" s="35" t="s">
        <v>3352</v>
      </c>
    </row>
    <row r="757" spans="1:22" ht="31.5" outlineLevel="1" x14ac:dyDescent="0.25">
      <c r="A757" s="160" t="s">
        <v>1091</v>
      </c>
      <c r="B757" s="439" t="s">
        <v>3355</v>
      </c>
      <c r="C757" s="441" t="s">
        <v>3356</v>
      </c>
      <c r="D757" s="454">
        <v>2020</v>
      </c>
      <c r="E757" s="454" t="s">
        <v>215</v>
      </c>
      <c r="F757" s="455">
        <v>140</v>
      </c>
      <c r="G757" s="196">
        <v>5</v>
      </c>
      <c r="H757" s="471">
        <v>93.442589999999996</v>
      </c>
      <c r="I757" s="89">
        <v>93442.59</v>
      </c>
      <c r="J757" s="90">
        <v>0.14000000000000001</v>
      </c>
      <c r="K757" s="91">
        <v>0.14000000000000001</v>
      </c>
      <c r="L757" s="90"/>
      <c r="N757" s="92" t="s">
        <v>3105</v>
      </c>
      <c r="P757" s="92" t="s">
        <v>1004</v>
      </c>
      <c r="Q757" s="92" t="s">
        <v>418</v>
      </c>
      <c r="S757" s="35" t="s">
        <v>190</v>
      </c>
      <c r="T757" s="35" t="s">
        <v>191</v>
      </c>
      <c r="U757" s="35" t="s">
        <v>1153</v>
      </c>
      <c r="V757" s="35" t="s">
        <v>3355</v>
      </c>
    </row>
    <row r="758" spans="1:22" ht="31.5" outlineLevel="1" x14ac:dyDescent="0.25">
      <c r="A758" s="160" t="s">
        <v>1093</v>
      </c>
      <c r="B758" s="439" t="s">
        <v>3357</v>
      </c>
      <c r="C758" s="441" t="s">
        <v>3358</v>
      </c>
      <c r="D758" s="454">
        <v>2020</v>
      </c>
      <c r="E758" s="454" t="s">
        <v>28</v>
      </c>
      <c r="F758" s="455">
        <v>96</v>
      </c>
      <c r="G758" s="196">
        <v>15</v>
      </c>
      <c r="H758" s="471">
        <v>422.51650000000001</v>
      </c>
      <c r="I758" s="89">
        <v>422516.5</v>
      </c>
      <c r="J758" s="90">
        <v>9.6000000000000002E-2</v>
      </c>
      <c r="K758" s="91">
        <v>9.6000000000000002E-2</v>
      </c>
      <c r="L758" s="90"/>
      <c r="N758" s="92" t="s">
        <v>3359</v>
      </c>
      <c r="P758" s="92" t="s">
        <v>3360</v>
      </c>
      <c r="Q758" s="92" t="s">
        <v>418</v>
      </c>
      <c r="S758" s="35" t="s">
        <v>190</v>
      </c>
      <c r="T758" s="35" t="s">
        <v>191</v>
      </c>
      <c r="U758" s="35" t="s">
        <v>3045</v>
      </c>
      <c r="V758" s="35" t="s">
        <v>3357</v>
      </c>
    </row>
    <row r="759" spans="1:22" ht="47.25" outlineLevel="1" x14ac:dyDescent="0.25">
      <c r="A759" s="160" t="s">
        <v>1097</v>
      </c>
      <c r="B759" s="439" t="s">
        <v>3361</v>
      </c>
      <c r="C759" s="441" t="s">
        <v>3362</v>
      </c>
      <c r="D759" s="454">
        <v>2020</v>
      </c>
      <c r="E759" s="454" t="s">
        <v>215</v>
      </c>
      <c r="F759" s="455">
        <v>93</v>
      </c>
      <c r="G759" s="196">
        <v>7</v>
      </c>
      <c r="H759" s="471">
        <v>253.38689000000002</v>
      </c>
      <c r="I759" s="89">
        <v>253386.89</v>
      </c>
      <c r="J759" s="90">
        <v>9.2999999999999999E-2</v>
      </c>
      <c r="K759" s="91">
        <v>9.2999999999999999E-2</v>
      </c>
      <c r="L759" s="90"/>
      <c r="N759" s="92" t="s">
        <v>3335</v>
      </c>
      <c r="P759" s="92" t="s">
        <v>3363</v>
      </c>
      <c r="Q759" s="92" t="s">
        <v>418</v>
      </c>
      <c r="S759" s="35" t="s">
        <v>190</v>
      </c>
      <c r="T759" s="35" t="s">
        <v>191</v>
      </c>
      <c r="U759" s="35" t="s">
        <v>404</v>
      </c>
      <c r="V759" s="35" t="s">
        <v>3361</v>
      </c>
    </row>
    <row r="760" spans="1:22" ht="47.25" outlineLevel="1" x14ac:dyDescent="0.25">
      <c r="A760" s="160" t="s">
        <v>1100</v>
      </c>
      <c r="B760" s="439" t="s">
        <v>3364</v>
      </c>
      <c r="C760" s="441" t="s">
        <v>3365</v>
      </c>
      <c r="D760" s="454">
        <v>2020</v>
      </c>
      <c r="E760" s="454" t="s">
        <v>28</v>
      </c>
      <c r="F760" s="455">
        <v>170</v>
      </c>
      <c r="G760" s="196">
        <v>15</v>
      </c>
      <c r="H760" s="471">
        <v>46.483710000000002</v>
      </c>
      <c r="I760" s="89">
        <v>46483.71</v>
      </c>
      <c r="J760" s="90">
        <v>0.17</v>
      </c>
      <c r="K760" s="91">
        <v>0.17</v>
      </c>
      <c r="L760" s="90"/>
      <c r="N760" s="92" t="s">
        <v>246</v>
      </c>
      <c r="P760" s="92" t="s">
        <v>943</v>
      </c>
      <c r="Q760" s="92" t="s">
        <v>418</v>
      </c>
      <c r="S760" s="35" t="s">
        <v>190</v>
      </c>
      <c r="T760" s="35" t="s">
        <v>191</v>
      </c>
      <c r="U760" s="35" t="s">
        <v>3068</v>
      </c>
      <c r="V760" s="35" t="s">
        <v>3364</v>
      </c>
    </row>
    <row r="761" spans="1:22" ht="31.5" outlineLevel="1" x14ac:dyDescent="0.25">
      <c r="A761" s="160" t="s">
        <v>1102</v>
      </c>
      <c r="B761" s="439" t="s">
        <v>3366</v>
      </c>
      <c r="C761" s="441" t="s">
        <v>3367</v>
      </c>
      <c r="D761" s="454">
        <v>2020</v>
      </c>
      <c r="E761" s="454" t="s">
        <v>215</v>
      </c>
      <c r="F761" s="455">
        <v>290</v>
      </c>
      <c r="G761" s="196">
        <v>5</v>
      </c>
      <c r="H761" s="471">
        <v>150.22394</v>
      </c>
      <c r="I761" s="89">
        <v>150223.94</v>
      </c>
      <c r="J761" s="90">
        <v>0.28999999999999998</v>
      </c>
      <c r="K761" s="91">
        <v>0.28999999999999998</v>
      </c>
      <c r="L761" s="90"/>
      <c r="N761" s="92" t="s">
        <v>314</v>
      </c>
      <c r="P761" s="92" t="s">
        <v>3294</v>
      </c>
      <c r="Q761" s="92" t="s">
        <v>418</v>
      </c>
      <c r="S761" s="35" t="s">
        <v>190</v>
      </c>
      <c r="T761" s="35" t="s">
        <v>191</v>
      </c>
      <c r="U761" s="35" t="s">
        <v>404</v>
      </c>
      <c r="V761" s="35" t="s">
        <v>3366</v>
      </c>
    </row>
    <row r="762" spans="1:22" ht="31.5" outlineLevel="1" x14ac:dyDescent="0.25">
      <c r="A762" s="160" t="s">
        <v>1104</v>
      </c>
      <c r="B762" s="439" t="s">
        <v>3368</v>
      </c>
      <c r="C762" s="441" t="s">
        <v>3369</v>
      </c>
      <c r="D762" s="454">
        <v>2020</v>
      </c>
      <c r="E762" s="454" t="s">
        <v>28</v>
      </c>
      <c r="F762" s="455">
        <v>160</v>
      </c>
      <c r="G762" s="196">
        <v>15</v>
      </c>
      <c r="H762" s="471">
        <v>515.89947999999993</v>
      </c>
      <c r="I762" s="89">
        <v>515899.48</v>
      </c>
      <c r="J762" s="90">
        <v>0.16</v>
      </c>
      <c r="K762" s="91">
        <v>0.16</v>
      </c>
      <c r="L762" s="90"/>
      <c r="N762" s="92" t="s">
        <v>387</v>
      </c>
      <c r="P762" s="92" t="s">
        <v>3370</v>
      </c>
      <c r="Q762" s="92" t="s">
        <v>418</v>
      </c>
      <c r="S762" s="35" t="s">
        <v>190</v>
      </c>
      <c r="T762" s="35" t="s">
        <v>191</v>
      </c>
      <c r="U762" s="35" t="s">
        <v>3054</v>
      </c>
      <c r="V762" s="35" t="s">
        <v>3368</v>
      </c>
    </row>
    <row r="763" spans="1:22" ht="31.5" outlineLevel="1" x14ac:dyDescent="0.25">
      <c r="A763" s="160" t="s">
        <v>1106</v>
      </c>
      <c r="B763" s="439" t="s">
        <v>3371</v>
      </c>
      <c r="C763" s="441" t="s">
        <v>3372</v>
      </c>
      <c r="D763" s="454">
        <v>2020</v>
      </c>
      <c r="E763" s="454" t="s">
        <v>28</v>
      </c>
      <c r="F763" s="455">
        <v>6</v>
      </c>
      <c r="G763" s="196">
        <v>15</v>
      </c>
      <c r="H763" s="471">
        <v>95.416669999999996</v>
      </c>
      <c r="I763" s="89">
        <v>95416.67</v>
      </c>
      <c r="J763" s="90">
        <v>9.5000000000000001E-2</v>
      </c>
      <c r="K763" s="91">
        <v>6.0000000000000001E-3</v>
      </c>
      <c r="L763" s="95">
        <v>8.8999999999999996E-2</v>
      </c>
      <c r="M763" s="96">
        <v>0.04</v>
      </c>
      <c r="N763" s="35" t="s">
        <v>3373</v>
      </c>
      <c r="P763" s="35" t="s">
        <v>3374</v>
      </c>
      <c r="Q763" s="92" t="s">
        <v>418</v>
      </c>
      <c r="R763" s="96" t="s">
        <v>418</v>
      </c>
      <c r="S763" s="35" t="s">
        <v>325</v>
      </c>
      <c r="T763" s="35" t="s">
        <v>326</v>
      </c>
      <c r="U763" s="35" t="s">
        <v>404</v>
      </c>
      <c r="V763" s="35" t="s">
        <v>3371</v>
      </c>
    </row>
    <row r="764" spans="1:22" ht="31.5" outlineLevel="1" x14ac:dyDescent="0.25">
      <c r="A764" s="160" t="s">
        <v>1108</v>
      </c>
      <c r="B764" s="439" t="s">
        <v>3375</v>
      </c>
      <c r="C764" s="441" t="s">
        <v>3376</v>
      </c>
      <c r="D764" s="454">
        <v>2020</v>
      </c>
      <c r="E764" s="454" t="s">
        <v>28</v>
      </c>
      <c r="F764" s="455">
        <v>215</v>
      </c>
      <c r="G764" s="196">
        <v>7</v>
      </c>
      <c r="H764" s="471">
        <v>568.04654000000005</v>
      </c>
      <c r="I764" s="89">
        <v>568046.54</v>
      </c>
      <c r="J764" s="90">
        <v>0.215</v>
      </c>
      <c r="K764" s="91">
        <v>0.215</v>
      </c>
      <c r="L764" s="90"/>
      <c r="N764" s="92" t="s">
        <v>387</v>
      </c>
      <c r="P764" s="92" t="s">
        <v>3377</v>
      </c>
      <c r="Q764" s="92" t="s">
        <v>418</v>
      </c>
      <c r="S764" s="35" t="s">
        <v>190</v>
      </c>
      <c r="T764" s="35" t="s">
        <v>191</v>
      </c>
      <c r="U764" s="35" t="s">
        <v>3054</v>
      </c>
      <c r="V764" s="35" t="s">
        <v>3375</v>
      </c>
    </row>
    <row r="765" spans="1:22" ht="47.25" outlineLevel="1" x14ac:dyDescent="0.25">
      <c r="A765" s="160" t="s">
        <v>1110</v>
      </c>
      <c r="B765" s="439" t="s">
        <v>3378</v>
      </c>
      <c r="C765" s="441" t="s">
        <v>3379</v>
      </c>
      <c r="D765" s="454">
        <v>2020</v>
      </c>
      <c r="E765" s="454" t="s">
        <v>28</v>
      </c>
      <c r="F765" s="455">
        <v>140</v>
      </c>
      <c r="G765" s="196">
        <v>15</v>
      </c>
      <c r="H765" s="471">
        <v>91.263050000000007</v>
      </c>
      <c r="I765" s="89">
        <v>91263.05</v>
      </c>
      <c r="J765" s="90">
        <v>0.14000000000000001</v>
      </c>
      <c r="K765" s="91">
        <v>0.14000000000000001</v>
      </c>
      <c r="L765" s="90"/>
      <c r="N765" s="92" t="s">
        <v>3105</v>
      </c>
      <c r="P765" s="92" t="s">
        <v>937</v>
      </c>
      <c r="Q765" s="92" t="s">
        <v>418</v>
      </c>
      <c r="S765" s="35" t="s">
        <v>190</v>
      </c>
      <c r="T765" s="35" t="s">
        <v>191</v>
      </c>
      <c r="U765" s="35" t="s">
        <v>404</v>
      </c>
      <c r="V765" s="35" t="s">
        <v>3378</v>
      </c>
    </row>
    <row r="766" spans="1:22" ht="47.25" outlineLevel="1" x14ac:dyDescent="0.25">
      <c r="A766" s="160" t="s">
        <v>1112</v>
      </c>
      <c r="B766" s="439" t="s">
        <v>3380</v>
      </c>
      <c r="C766" s="441" t="s">
        <v>3381</v>
      </c>
      <c r="D766" s="454">
        <v>2020</v>
      </c>
      <c r="E766" s="454" t="s">
        <v>28</v>
      </c>
      <c r="F766" s="455">
        <v>655</v>
      </c>
      <c r="G766" s="196">
        <v>15</v>
      </c>
      <c r="H766" s="471">
        <v>1293.60752</v>
      </c>
      <c r="I766" s="89">
        <v>1293607.52</v>
      </c>
      <c r="J766" s="90">
        <v>0.65500000000000003</v>
      </c>
      <c r="K766" s="91">
        <v>0.65500000000000003</v>
      </c>
      <c r="L766" s="90"/>
      <c r="N766" s="92" t="s">
        <v>3382</v>
      </c>
      <c r="P766" s="92" t="s">
        <v>3383</v>
      </c>
      <c r="Q766" s="92" t="s">
        <v>418</v>
      </c>
      <c r="S766" s="35" t="s">
        <v>190</v>
      </c>
      <c r="T766" s="35" t="s">
        <v>191</v>
      </c>
      <c r="U766" s="35" t="s">
        <v>3133</v>
      </c>
      <c r="V766" s="35" t="s">
        <v>3380</v>
      </c>
    </row>
    <row r="767" spans="1:22" ht="47.25" outlineLevel="1" x14ac:dyDescent="0.25">
      <c r="A767" s="160" t="s">
        <v>1114</v>
      </c>
      <c r="B767" s="439" t="s">
        <v>3384</v>
      </c>
      <c r="C767" s="441" t="s">
        <v>3385</v>
      </c>
      <c r="D767" s="454">
        <v>2020</v>
      </c>
      <c r="E767" s="454" t="s">
        <v>28</v>
      </c>
      <c r="F767" s="455">
        <v>181</v>
      </c>
      <c r="G767" s="196">
        <v>15</v>
      </c>
      <c r="H767" s="471">
        <v>667.60424999999998</v>
      </c>
      <c r="I767" s="89">
        <v>667604.25</v>
      </c>
      <c r="J767" s="90">
        <v>0.18099999999999999</v>
      </c>
      <c r="K767" s="91">
        <v>0.18099999999999999</v>
      </c>
      <c r="L767" s="90"/>
      <c r="N767" s="92" t="s">
        <v>387</v>
      </c>
      <c r="P767" s="92" t="s">
        <v>3386</v>
      </c>
      <c r="Q767" s="92" t="s">
        <v>418</v>
      </c>
      <c r="S767" s="35" t="s">
        <v>190</v>
      </c>
      <c r="T767" s="35" t="s">
        <v>191</v>
      </c>
      <c r="U767" s="35" t="s">
        <v>3045</v>
      </c>
      <c r="V767" s="35" t="s">
        <v>3384</v>
      </c>
    </row>
    <row r="768" spans="1:22" ht="47.25" outlineLevel="1" x14ac:dyDescent="0.25">
      <c r="A768" s="160" t="s">
        <v>1116</v>
      </c>
      <c r="B768" s="439" t="s">
        <v>3387</v>
      </c>
      <c r="C768" s="441" t="s">
        <v>3388</v>
      </c>
      <c r="D768" s="454">
        <v>2020</v>
      </c>
      <c r="E768" s="454" t="s">
        <v>215</v>
      </c>
      <c r="F768" s="455">
        <v>87</v>
      </c>
      <c r="G768" s="196">
        <v>5</v>
      </c>
      <c r="H768" s="471">
        <v>362.58330999999998</v>
      </c>
      <c r="I768" s="89">
        <v>362583.31</v>
      </c>
      <c r="J768" s="90">
        <v>8.6999999999999994E-2</v>
      </c>
      <c r="K768" s="91">
        <v>8.6999999999999994E-2</v>
      </c>
      <c r="L768" s="90"/>
      <c r="N768" s="92" t="s">
        <v>387</v>
      </c>
      <c r="P768" s="92" t="s">
        <v>3310</v>
      </c>
      <c r="Q768" s="92" t="s">
        <v>418</v>
      </c>
      <c r="S768" s="35" t="s">
        <v>190</v>
      </c>
      <c r="T768" s="35" t="s">
        <v>191</v>
      </c>
      <c r="U768" s="35" t="s">
        <v>3054</v>
      </c>
      <c r="V768" s="35" t="s">
        <v>3387</v>
      </c>
    </row>
    <row r="769" spans="1:22" ht="47.25" outlineLevel="1" x14ac:dyDescent="0.25">
      <c r="A769" s="160" t="s">
        <v>3389</v>
      </c>
      <c r="B769" s="439" t="s">
        <v>3390</v>
      </c>
      <c r="C769" s="441" t="s">
        <v>3391</v>
      </c>
      <c r="D769" s="454">
        <v>2020</v>
      </c>
      <c r="E769" s="454" t="s">
        <v>215</v>
      </c>
      <c r="F769" s="455">
        <v>143</v>
      </c>
      <c r="G769" s="196">
        <v>5</v>
      </c>
      <c r="H769" s="471">
        <v>363.36746999999997</v>
      </c>
      <c r="I769" s="89">
        <v>363367.47</v>
      </c>
      <c r="J769" s="90">
        <v>0.14299999999999999</v>
      </c>
      <c r="K769" s="91">
        <v>0.14299999999999999</v>
      </c>
      <c r="L769" s="90"/>
      <c r="N769" s="92" t="s">
        <v>387</v>
      </c>
      <c r="P769" s="92" t="s">
        <v>3392</v>
      </c>
      <c r="Q769" s="92" t="s">
        <v>418</v>
      </c>
      <c r="S769" s="35" t="s">
        <v>190</v>
      </c>
      <c r="T769" s="35" t="s">
        <v>191</v>
      </c>
      <c r="U769" s="35" t="s">
        <v>3054</v>
      </c>
      <c r="V769" s="35" t="s">
        <v>3390</v>
      </c>
    </row>
    <row r="770" spans="1:22" ht="47.25" outlineLevel="1" x14ac:dyDescent="0.25">
      <c r="A770" s="160" t="s">
        <v>3393</v>
      </c>
      <c r="B770" s="439" t="s">
        <v>3394</v>
      </c>
      <c r="C770" s="441" t="s">
        <v>3395</v>
      </c>
      <c r="D770" s="454">
        <v>2020</v>
      </c>
      <c r="E770" s="454" t="s">
        <v>28</v>
      </c>
      <c r="F770" s="455">
        <v>50</v>
      </c>
      <c r="G770" s="196">
        <v>14</v>
      </c>
      <c r="H770" s="471">
        <v>43.445809999999994</v>
      </c>
      <c r="I770" s="89">
        <v>43445.81</v>
      </c>
      <c r="J770" s="90">
        <v>0.05</v>
      </c>
      <c r="K770" s="91">
        <v>0.05</v>
      </c>
      <c r="L770" s="90"/>
      <c r="N770" s="92" t="s">
        <v>188</v>
      </c>
      <c r="P770" s="92" t="s">
        <v>966</v>
      </c>
      <c r="Q770" s="92" t="s">
        <v>418</v>
      </c>
      <c r="S770" s="35" t="s">
        <v>190</v>
      </c>
      <c r="T770" s="35" t="s">
        <v>191</v>
      </c>
      <c r="U770" s="35" t="s">
        <v>991</v>
      </c>
      <c r="V770" s="35" t="s">
        <v>3394</v>
      </c>
    </row>
    <row r="771" spans="1:22" ht="47.25" outlineLevel="1" x14ac:dyDescent="0.25">
      <c r="A771" s="160" t="s">
        <v>3396</v>
      </c>
      <c r="B771" s="439" t="s">
        <v>3397</v>
      </c>
      <c r="C771" s="441" t="s">
        <v>3398</v>
      </c>
      <c r="D771" s="454">
        <v>2020</v>
      </c>
      <c r="E771" s="454" t="s">
        <v>215</v>
      </c>
      <c r="F771" s="455">
        <v>30</v>
      </c>
      <c r="G771" s="196">
        <v>5</v>
      </c>
      <c r="H771" s="471">
        <v>29.146729999999998</v>
      </c>
      <c r="I771" s="89">
        <v>29146.73</v>
      </c>
      <c r="J771" s="90">
        <v>0.03</v>
      </c>
      <c r="K771" s="91">
        <v>0.03</v>
      </c>
      <c r="L771" s="90"/>
      <c r="N771" s="92" t="s">
        <v>204</v>
      </c>
      <c r="P771" s="92" t="s">
        <v>940</v>
      </c>
      <c r="Q771" s="92" t="s">
        <v>418</v>
      </c>
      <c r="S771" s="35" t="s">
        <v>190</v>
      </c>
      <c r="T771" s="35" t="s">
        <v>191</v>
      </c>
      <c r="U771" s="35" t="s">
        <v>1153</v>
      </c>
      <c r="V771" s="35" t="s">
        <v>3397</v>
      </c>
    </row>
    <row r="772" spans="1:22" ht="31.5" outlineLevel="1" x14ac:dyDescent="0.25">
      <c r="A772" s="160" t="s">
        <v>3399</v>
      </c>
      <c r="B772" s="439" t="s">
        <v>3400</v>
      </c>
      <c r="C772" s="441" t="s">
        <v>3401</v>
      </c>
      <c r="D772" s="454">
        <v>2020</v>
      </c>
      <c r="E772" s="454" t="s">
        <v>215</v>
      </c>
      <c r="F772" s="455">
        <v>38</v>
      </c>
      <c r="G772" s="196">
        <v>7</v>
      </c>
      <c r="H772" s="471">
        <v>58.824152731070903</v>
      </c>
      <c r="I772" s="89">
        <f>18580.31+40243.8427310709</f>
        <v>58824.152731070906</v>
      </c>
      <c r="J772" s="90">
        <v>3.7999999999999999E-2</v>
      </c>
      <c r="K772" s="91">
        <v>3.7999999999999999E-2</v>
      </c>
      <c r="L772" s="90"/>
      <c r="M772" s="96">
        <v>0.16</v>
      </c>
      <c r="N772" s="92" t="s">
        <v>3402</v>
      </c>
      <c r="P772" s="92" t="s">
        <v>3403</v>
      </c>
      <c r="Q772" s="92" t="s">
        <v>418</v>
      </c>
      <c r="S772" s="35" t="s">
        <v>190</v>
      </c>
      <c r="T772" s="35" t="s">
        <v>191</v>
      </c>
      <c r="U772" s="35" t="s">
        <v>991</v>
      </c>
      <c r="V772" s="35" t="s">
        <v>3400</v>
      </c>
    </row>
    <row r="773" spans="1:22" ht="31.5" outlineLevel="1" x14ac:dyDescent="0.25">
      <c r="A773" s="160" t="s">
        <v>3404</v>
      </c>
      <c r="B773" s="439" t="s">
        <v>3405</v>
      </c>
      <c r="C773" s="441" t="s">
        <v>3406</v>
      </c>
      <c r="D773" s="454">
        <v>2020</v>
      </c>
      <c r="E773" s="454" t="s">
        <v>28</v>
      </c>
      <c r="F773" s="455">
        <v>73</v>
      </c>
      <c r="G773" s="196">
        <v>15</v>
      </c>
      <c r="H773" s="471">
        <v>330.4477</v>
      </c>
      <c r="I773" s="89">
        <v>330447.7</v>
      </c>
      <c r="J773" s="90">
        <v>7.2999999999999995E-2</v>
      </c>
      <c r="K773" s="91">
        <v>7.2999999999999995E-2</v>
      </c>
      <c r="L773" s="90"/>
      <c r="N773" s="92" t="s">
        <v>387</v>
      </c>
      <c r="P773" s="92" t="s">
        <v>3407</v>
      </c>
      <c r="Q773" s="92" t="s">
        <v>418</v>
      </c>
      <c r="S773" s="35" t="s">
        <v>190</v>
      </c>
      <c r="T773" s="35" t="s">
        <v>191</v>
      </c>
      <c r="U773" s="35" t="s">
        <v>3133</v>
      </c>
      <c r="V773" s="35" t="s">
        <v>3405</v>
      </c>
    </row>
    <row r="774" spans="1:22" ht="47.25" outlineLevel="1" x14ac:dyDescent="0.25">
      <c r="A774" s="160" t="s">
        <v>3408</v>
      </c>
      <c r="B774" s="439" t="s">
        <v>3409</v>
      </c>
      <c r="C774" s="441" t="s">
        <v>3410</v>
      </c>
      <c r="D774" s="454">
        <v>2020</v>
      </c>
      <c r="E774" s="454" t="s">
        <v>215</v>
      </c>
      <c r="F774" s="455">
        <v>90</v>
      </c>
      <c r="G774" s="196">
        <v>5</v>
      </c>
      <c r="H774" s="471">
        <v>30.748169999999998</v>
      </c>
      <c r="I774" s="89">
        <v>30748.17</v>
      </c>
      <c r="J774" s="90">
        <v>0.09</v>
      </c>
      <c r="K774" s="91">
        <v>0.09</v>
      </c>
      <c r="L774" s="90"/>
      <c r="N774" s="92" t="s">
        <v>3411</v>
      </c>
      <c r="P774" s="92" t="s">
        <v>966</v>
      </c>
      <c r="Q774" s="92" t="s">
        <v>418</v>
      </c>
      <c r="S774" s="35" t="s">
        <v>190</v>
      </c>
      <c r="T774" s="35" t="s">
        <v>191</v>
      </c>
      <c r="U774" s="35" t="s">
        <v>3059</v>
      </c>
      <c r="V774" s="35" t="s">
        <v>3409</v>
      </c>
    </row>
    <row r="775" spans="1:22" ht="31.5" outlineLevel="1" x14ac:dyDescent="0.25">
      <c r="A775" s="160" t="s">
        <v>3412</v>
      </c>
      <c r="B775" s="439" t="s">
        <v>3413</v>
      </c>
      <c r="C775" s="441" t="s">
        <v>3414</v>
      </c>
      <c r="D775" s="454">
        <v>2020</v>
      </c>
      <c r="E775" s="454" t="s">
        <v>28</v>
      </c>
      <c r="F775" s="455">
        <v>239</v>
      </c>
      <c r="G775" s="196">
        <v>15</v>
      </c>
      <c r="H775" s="471">
        <v>75.253</v>
      </c>
      <c r="I775" s="89">
        <v>75253</v>
      </c>
      <c r="J775" s="90">
        <v>0.23899999999999999</v>
      </c>
      <c r="K775" s="91">
        <v>0.23899999999999999</v>
      </c>
      <c r="L775" s="90"/>
      <c r="N775" s="92" t="s">
        <v>239</v>
      </c>
      <c r="P775" s="92" t="s">
        <v>3363</v>
      </c>
      <c r="Q775" s="92" t="s">
        <v>418</v>
      </c>
      <c r="S775" s="35" t="s">
        <v>190</v>
      </c>
      <c r="T775" s="35" t="s">
        <v>191</v>
      </c>
      <c r="U775" s="35" t="s">
        <v>404</v>
      </c>
      <c r="V775" s="35" t="s">
        <v>3413</v>
      </c>
    </row>
    <row r="776" spans="1:22" ht="47.25" outlineLevel="1" x14ac:dyDescent="0.25">
      <c r="A776" s="160" t="s">
        <v>3415</v>
      </c>
      <c r="B776" s="439" t="s">
        <v>3416</v>
      </c>
      <c r="C776" s="441" t="s">
        <v>3417</v>
      </c>
      <c r="D776" s="454">
        <v>2020</v>
      </c>
      <c r="E776" s="454" t="s">
        <v>28</v>
      </c>
      <c r="F776" s="455">
        <v>275</v>
      </c>
      <c r="G776" s="196">
        <v>15</v>
      </c>
      <c r="H776" s="471">
        <v>537.03652</v>
      </c>
      <c r="I776" s="89">
        <v>537036.52</v>
      </c>
      <c r="J776" s="90">
        <v>0.27500000000000002</v>
      </c>
      <c r="K776" s="91">
        <v>0.27500000000000002</v>
      </c>
      <c r="L776" s="90"/>
      <c r="N776" s="92" t="s">
        <v>387</v>
      </c>
      <c r="P776" s="92" t="s">
        <v>3418</v>
      </c>
      <c r="Q776" s="92" t="s">
        <v>418</v>
      </c>
      <c r="S776" s="35" t="s">
        <v>190</v>
      </c>
      <c r="T776" s="35" t="s">
        <v>191</v>
      </c>
      <c r="U776" s="35" t="s">
        <v>3054</v>
      </c>
      <c r="V776" s="35" t="s">
        <v>3416</v>
      </c>
    </row>
    <row r="777" spans="1:22" ht="47.25" outlineLevel="1" x14ac:dyDescent="0.25">
      <c r="A777" s="160" t="s">
        <v>3419</v>
      </c>
      <c r="B777" s="439" t="s">
        <v>3065</v>
      </c>
      <c r="C777" s="441" t="s">
        <v>3420</v>
      </c>
      <c r="D777" s="454">
        <v>2020</v>
      </c>
      <c r="E777" s="454" t="s">
        <v>215</v>
      </c>
      <c r="F777" s="455">
        <v>210</v>
      </c>
      <c r="G777" s="196">
        <v>10</v>
      </c>
      <c r="H777" s="471">
        <v>78.431910000000002</v>
      </c>
      <c r="I777" s="89">
        <v>78431.91</v>
      </c>
      <c r="J777" s="90">
        <v>0.21</v>
      </c>
      <c r="K777" s="91">
        <v>0.21</v>
      </c>
      <c r="L777" s="90"/>
      <c r="N777" s="92" t="s">
        <v>188</v>
      </c>
      <c r="P777" s="92" t="s">
        <v>943</v>
      </c>
      <c r="Q777" s="92" t="s">
        <v>418</v>
      </c>
      <c r="S777" s="35" t="s">
        <v>190</v>
      </c>
      <c r="T777" s="35" t="s">
        <v>191</v>
      </c>
      <c r="U777" s="35" t="s">
        <v>1130</v>
      </c>
      <c r="V777" s="35" t="s">
        <v>3065</v>
      </c>
    </row>
    <row r="778" spans="1:22" ht="47.25" outlineLevel="1" x14ac:dyDescent="0.25">
      <c r="A778" s="160" t="s">
        <v>3421</v>
      </c>
      <c r="B778" s="439" t="s">
        <v>3422</v>
      </c>
      <c r="C778" s="441" t="s">
        <v>3423</v>
      </c>
      <c r="D778" s="454">
        <v>2020</v>
      </c>
      <c r="E778" s="454" t="s">
        <v>215</v>
      </c>
      <c r="F778" s="455">
        <v>30</v>
      </c>
      <c r="G778" s="196">
        <v>5</v>
      </c>
      <c r="H778" s="471">
        <v>26.851320000000001</v>
      </c>
      <c r="I778" s="89">
        <v>26851.32</v>
      </c>
      <c r="J778" s="90">
        <v>0.03</v>
      </c>
      <c r="K778" s="91">
        <v>0.03</v>
      </c>
      <c r="L778" s="90"/>
      <c r="N778" s="92" t="s">
        <v>3424</v>
      </c>
      <c r="P778" s="92" t="s">
        <v>940</v>
      </c>
      <c r="Q778" s="92" t="s">
        <v>418</v>
      </c>
      <c r="S778" s="35" t="s">
        <v>190</v>
      </c>
      <c r="T778" s="35" t="s">
        <v>191</v>
      </c>
      <c r="U778" s="35" t="s">
        <v>1153</v>
      </c>
      <c r="V778" s="35" t="s">
        <v>3422</v>
      </c>
    </row>
    <row r="779" spans="1:22" ht="47.25" outlineLevel="1" x14ac:dyDescent="0.25">
      <c r="A779" s="160" t="s">
        <v>3425</v>
      </c>
      <c r="B779" s="439" t="s">
        <v>3426</v>
      </c>
      <c r="C779" s="441" t="s">
        <v>3427</v>
      </c>
      <c r="D779" s="454">
        <v>2020</v>
      </c>
      <c r="E779" s="454" t="s">
        <v>28</v>
      </c>
      <c r="F779" s="455">
        <v>80</v>
      </c>
      <c r="G779" s="196">
        <v>10</v>
      </c>
      <c r="H779" s="471">
        <v>33.94164</v>
      </c>
      <c r="I779" s="89">
        <v>33941.64</v>
      </c>
      <c r="J779" s="90">
        <v>0.08</v>
      </c>
      <c r="K779" s="91">
        <v>0.08</v>
      </c>
      <c r="L779" s="90"/>
      <c r="N779" s="92" t="s">
        <v>314</v>
      </c>
      <c r="P779" s="92" t="s">
        <v>943</v>
      </c>
      <c r="Q779" s="92" t="s">
        <v>418</v>
      </c>
      <c r="S779" s="35" t="s">
        <v>190</v>
      </c>
      <c r="T779" s="35" t="s">
        <v>191</v>
      </c>
      <c r="U779" s="35" t="s">
        <v>3059</v>
      </c>
      <c r="V779" s="35" t="s">
        <v>3426</v>
      </c>
    </row>
    <row r="780" spans="1:22" ht="31.5" outlineLevel="1" x14ac:dyDescent="0.25">
      <c r="A780" s="160" t="s">
        <v>3428</v>
      </c>
      <c r="B780" s="439" t="s">
        <v>3429</v>
      </c>
      <c r="C780" s="441" t="s">
        <v>3430</v>
      </c>
      <c r="D780" s="454">
        <v>2020</v>
      </c>
      <c r="E780" s="454" t="s">
        <v>215</v>
      </c>
      <c r="F780" s="455">
        <v>120</v>
      </c>
      <c r="G780" s="196">
        <v>5</v>
      </c>
      <c r="H780" s="471">
        <v>24.33278</v>
      </c>
      <c r="I780" s="89">
        <v>24332.78</v>
      </c>
      <c r="J780" s="90">
        <v>0.12</v>
      </c>
      <c r="K780" s="91">
        <v>0.12</v>
      </c>
      <c r="L780" s="90"/>
      <c r="N780" s="92" t="s">
        <v>204</v>
      </c>
      <c r="P780" s="92" t="s">
        <v>966</v>
      </c>
      <c r="Q780" s="92" t="s">
        <v>418</v>
      </c>
      <c r="S780" s="35" t="s">
        <v>190</v>
      </c>
      <c r="T780" s="35" t="s">
        <v>191</v>
      </c>
      <c r="U780" s="35" t="s">
        <v>3059</v>
      </c>
      <c r="V780" s="35" t="s">
        <v>3429</v>
      </c>
    </row>
    <row r="781" spans="1:22" ht="47.25" outlineLevel="1" x14ac:dyDescent="0.25">
      <c r="A781" s="160" t="s">
        <v>3431</v>
      </c>
      <c r="B781" s="439" t="s">
        <v>3432</v>
      </c>
      <c r="C781" s="441" t="s">
        <v>3433</v>
      </c>
      <c r="D781" s="454">
        <v>2020</v>
      </c>
      <c r="E781" s="454" t="s">
        <v>28</v>
      </c>
      <c r="F781" s="455">
        <v>144</v>
      </c>
      <c r="G781" s="196">
        <v>10</v>
      </c>
      <c r="H781" s="471">
        <v>62.615780000000001</v>
      </c>
      <c r="I781" s="89">
        <v>62615.78</v>
      </c>
      <c r="J781" s="90">
        <v>0.59699999999999998</v>
      </c>
      <c r="K781" s="91">
        <v>0.14399999999999999</v>
      </c>
      <c r="L781" s="95">
        <v>0.45300000000000001</v>
      </c>
      <c r="M781" s="96">
        <v>6.3E-2</v>
      </c>
      <c r="N781" s="35" t="s">
        <v>3434</v>
      </c>
      <c r="P781" s="35" t="s">
        <v>3435</v>
      </c>
      <c r="Q781" s="92" t="s">
        <v>418</v>
      </c>
      <c r="R781" s="96" t="s">
        <v>418</v>
      </c>
      <c r="S781" s="35" t="s">
        <v>325</v>
      </c>
      <c r="T781" s="35" t="s">
        <v>326</v>
      </c>
      <c r="U781" s="35" t="s">
        <v>3054</v>
      </c>
      <c r="V781" s="35" t="s">
        <v>3432</v>
      </c>
    </row>
    <row r="782" spans="1:22" ht="47.25" outlineLevel="1" x14ac:dyDescent="0.25">
      <c r="A782" s="160" t="s">
        <v>3436</v>
      </c>
      <c r="B782" s="439" t="s">
        <v>3437</v>
      </c>
      <c r="C782" s="441" t="s">
        <v>3438</v>
      </c>
      <c r="D782" s="454">
        <v>2020</v>
      </c>
      <c r="E782" s="454" t="s">
        <v>28</v>
      </c>
      <c r="F782" s="455">
        <v>48</v>
      </c>
      <c r="G782" s="196">
        <v>15</v>
      </c>
      <c r="H782" s="471">
        <v>20.747509999999998</v>
      </c>
      <c r="I782" s="89">
        <v>20747.509999999998</v>
      </c>
      <c r="J782" s="90">
        <v>4.8000000000000001E-2</v>
      </c>
      <c r="K782" s="91">
        <v>4.8000000000000001E-2</v>
      </c>
      <c r="L782" s="90"/>
      <c r="N782" s="92" t="s">
        <v>246</v>
      </c>
      <c r="P782" s="92" t="s">
        <v>963</v>
      </c>
      <c r="Q782" s="92" t="s">
        <v>418</v>
      </c>
      <c r="S782" s="35" t="s">
        <v>190</v>
      </c>
      <c r="T782" s="35" t="s">
        <v>191</v>
      </c>
      <c r="U782" s="35" t="s">
        <v>3068</v>
      </c>
      <c r="V782" s="35" t="s">
        <v>3437</v>
      </c>
    </row>
    <row r="783" spans="1:22" ht="47.25" outlineLevel="1" x14ac:dyDescent="0.25">
      <c r="A783" s="160" t="s">
        <v>3439</v>
      </c>
      <c r="B783" s="439" t="s">
        <v>3440</v>
      </c>
      <c r="C783" s="441" t="s">
        <v>3441</v>
      </c>
      <c r="D783" s="454">
        <v>2020</v>
      </c>
      <c r="E783" s="454" t="s">
        <v>215</v>
      </c>
      <c r="F783" s="455">
        <v>30</v>
      </c>
      <c r="G783" s="196">
        <v>7</v>
      </c>
      <c r="H783" s="471">
        <v>23.167570000000001</v>
      </c>
      <c r="I783" s="89">
        <v>23167.57</v>
      </c>
      <c r="J783" s="90">
        <v>0.03</v>
      </c>
      <c r="K783" s="91">
        <v>0.03</v>
      </c>
      <c r="L783" s="90"/>
      <c r="N783" s="92" t="s">
        <v>3424</v>
      </c>
      <c r="P783" s="92" t="s">
        <v>940</v>
      </c>
      <c r="Q783" s="92" t="s">
        <v>418</v>
      </c>
      <c r="S783" s="35" t="s">
        <v>190</v>
      </c>
      <c r="T783" s="35" t="s">
        <v>191</v>
      </c>
      <c r="U783" s="35" t="s">
        <v>1153</v>
      </c>
      <c r="V783" s="35" t="s">
        <v>3440</v>
      </c>
    </row>
    <row r="784" spans="1:22" ht="47.25" outlineLevel="1" x14ac:dyDescent="0.25">
      <c r="A784" s="160" t="s">
        <v>3442</v>
      </c>
      <c r="B784" s="439" t="s">
        <v>3443</v>
      </c>
      <c r="C784" s="441" t="s">
        <v>3444</v>
      </c>
      <c r="D784" s="454">
        <v>2020</v>
      </c>
      <c r="E784" s="454" t="s">
        <v>28</v>
      </c>
      <c r="F784" s="455">
        <v>530</v>
      </c>
      <c r="G784" s="196">
        <v>13</v>
      </c>
      <c r="H784" s="471">
        <v>173.59236999999999</v>
      </c>
      <c r="I784" s="89">
        <v>173592.37</v>
      </c>
      <c r="J784" s="90">
        <v>0.58000000000000007</v>
      </c>
      <c r="K784" s="91">
        <v>0.53</v>
      </c>
      <c r="L784" s="95">
        <v>0.05</v>
      </c>
      <c r="M784" s="96">
        <v>0.1</v>
      </c>
      <c r="N784" s="35" t="s">
        <v>3445</v>
      </c>
      <c r="P784" s="35" t="s">
        <v>3446</v>
      </c>
      <c r="Q784" s="92" t="s">
        <v>418</v>
      </c>
      <c r="R784" s="96" t="s">
        <v>418</v>
      </c>
      <c r="S784" s="35" t="s">
        <v>3447</v>
      </c>
      <c r="T784" s="35" t="s">
        <v>326</v>
      </c>
      <c r="U784" s="35" t="s">
        <v>3054</v>
      </c>
      <c r="V784" s="35" t="s">
        <v>3443</v>
      </c>
    </row>
    <row r="785" spans="1:22" ht="47.25" outlineLevel="1" x14ac:dyDescent="0.25">
      <c r="A785" s="160" t="s">
        <v>3448</v>
      </c>
      <c r="B785" s="439" t="s">
        <v>3449</v>
      </c>
      <c r="C785" s="441" t="s">
        <v>3450</v>
      </c>
      <c r="D785" s="454">
        <v>2020</v>
      </c>
      <c r="E785" s="454" t="s">
        <v>28</v>
      </c>
      <c r="F785" s="455">
        <v>150</v>
      </c>
      <c r="G785" s="196">
        <v>15</v>
      </c>
      <c r="H785" s="471">
        <v>50.542699999999996</v>
      </c>
      <c r="I785" s="89">
        <v>50542.7</v>
      </c>
      <c r="J785" s="90">
        <v>0.15</v>
      </c>
      <c r="K785" s="91">
        <v>0.15</v>
      </c>
      <c r="L785" s="90"/>
      <c r="N785" s="92" t="s">
        <v>333</v>
      </c>
      <c r="P785" s="92" t="s">
        <v>937</v>
      </c>
      <c r="Q785" s="92" t="s">
        <v>418</v>
      </c>
      <c r="S785" s="35" t="s">
        <v>190</v>
      </c>
      <c r="T785" s="35" t="s">
        <v>191</v>
      </c>
      <c r="U785" s="35" t="s">
        <v>3045</v>
      </c>
      <c r="V785" s="35" t="s">
        <v>3449</v>
      </c>
    </row>
    <row r="786" spans="1:22" ht="47.25" outlineLevel="1" x14ac:dyDescent="0.25">
      <c r="A786" s="160" t="s">
        <v>3451</v>
      </c>
      <c r="B786" s="439" t="s">
        <v>3452</v>
      </c>
      <c r="C786" s="441" t="s">
        <v>3453</v>
      </c>
      <c r="D786" s="454">
        <v>2020</v>
      </c>
      <c r="E786" s="454" t="s">
        <v>28</v>
      </c>
      <c r="F786" s="455">
        <v>439</v>
      </c>
      <c r="G786" s="196">
        <v>15</v>
      </c>
      <c r="H786" s="471">
        <v>1112.9647299999999</v>
      </c>
      <c r="I786" s="89">
        <v>1112964.73</v>
      </c>
      <c r="J786" s="90">
        <v>0.439</v>
      </c>
      <c r="K786" s="91">
        <v>0.439</v>
      </c>
      <c r="L786" s="90"/>
      <c r="N786" s="92" t="s">
        <v>3359</v>
      </c>
      <c r="P786" s="92" t="s">
        <v>3454</v>
      </c>
      <c r="Q786" s="92" t="s">
        <v>418</v>
      </c>
      <c r="S786" s="35" t="s">
        <v>190</v>
      </c>
      <c r="T786" s="35" t="s">
        <v>191</v>
      </c>
      <c r="U786" s="35" t="s">
        <v>3455</v>
      </c>
      <c r="V786" s="35" t="s">
        <v>3452</v>
      </c>
    </row>
    <row r="787" spans="1:22" ht="63" outlineLevel="1" x14ac:dyDescent="0.25">
      <c r="A787" s="160" t="s">
        <v>3456</v>
      </c>
      <c r="B787" s="439" t="s">
        <v>3457</v>
      </c>
      <c r="C787" s="441" t="s">
        <v>3458</v>
      </c>
      <c r="D787" s="454">
        <v>2020</v>
      </c>
      <c r="E787" s="454" t="s">
        <v>28</v>
      </c>
      <c r="F787" s="455">
        <v>193</v>
      </c>
      <c r="G787" s="196">
        <v>15</v>
      </c>
      <c r="H787" s="471">
        <v>524.94467999999995</v>
      </c>
      <c r="I787" s="89">
        <v>524944.67999999993</v>
      </c>
      <c r="J787" s="90">
        <v>1.5570000000000002</v>
      </c>
      <c r="K787" s="91">
        <v>0.193</v>
      </c>
      <c r="L787" s="95">
        <v>1.3640000000000001</v>
      </c>
      <c r="M787" s="96">
        <v>6.3E-2</v>
      </c>
      <c r="N787" s="35" t="s">
        <v>3459</v>
      </c>
      <c r="P787" s="35" t="s">
        <v>3460</v>
      </c>
      <c r="Q787" s="92" t="s">
        <v>418</v>
      </c>
      <c r="R787" s="96" t="s">
        <v>418</v>
      </c>
      <c r="S787" s="35" t="s">
        <v>325</v>
      </c>
      <c r="T787" s="35" t="s">
        <v>326</v>
      </c>
      <c r="U787" s="35" t="s">
        <v>404</v>
      </c>
      <c r="V787" s="35" t="s">
        <v>3457</v>
      </c>
    </row>
    <row r="788" spans="1:22" ht="31.5" outlineLevel="1" x14ac:dyDescent="0.25">
      <c r="A788" s="160" t="s">
        <v>3461</v>
      </c>
      <c r="B788" s="439" t="s">
        <v>3462</v>
      </c>
      <c r="C788" s="441" t="s">
        <v>3463</v>
      </c>
      <c r="D788" s="454">
        <v>2020</v>
      </c>
      <c r="E788" s="454" t="s">
        <v>215</v>
      </c>
      <c r="F788" s="455">
        <v>110</v>
      </c>
      <c r="G788" s="196">
        <v>7</v>
      </c>
      <c r="H788" s="471">
        <v>67.553960000000004</v>
      </c>
      <c r="I788" s="89">
        <v>67553.960000000006</v>
      </c>
      <c r="J788" s="90">
        <v>0.11</v>
      </c>
      <c r="K788" s="91">
        <v>0.11</v>
      </c>
      <c r="L788" s="90"/>
      <c r="N788" s="92" t="s">
        <v>250</v>
      </c>
      <c r="P788" s="92" t="s">
        <v>946</v>
      </c>
      <c r="Q788" s="92" t="s">
        <v>418</v>
      </c>
      <c r="S788" s="35" t="s">
        <v>190</v>
      </c>
      <c r="T788" s="35" t="s">
        <v>191</v>
      </c>
      <c r="U788" s="35" t="s">
        <v>1153</v>
      </c>
      <c r="V788" s="35" t="s">
        <v>3462</v>
      </c>
    </row>
    <row r="789" spans="1:22" ht="47.25" outlineLevel="1" x14ac:dyDescent="0.25">
      <c r="A789" s="160" t="s">
        <v>3464</v>
      </c>
      <c r="B789" s="439" t="s">
        <v>3465</v>
      </c>
      <c r="C789" s="441" t="s">
        <v>3466</v>
      </c>
      <c r="D789" s="454">
        <v>2020</v>
      </c>
      <c r="E789" s="454" t="s">
        <v>28</v>
      </c>
      <c r="F789" s="455">
        <v>150</v>
      </c>
      <c r="G789" s="196">
        <v>10</v>
      </c>
      <c r="H789" s="471">
        <v>104.13800000000001</v>
      </c>
      <c r="I789" s="89">
        <v>104138</v>
      </c>
      <c r="J789" s="90">
        <v>0.15</v>
      </c>
      <c r="K789" s="91">
        <v>0.15</v>
      </c>
      <c r="L789" s="90"/>
      <c r="N789" s="92" t="s">
        <v>3105</v>
      </c>
      <c r="P789" s="92" t="s">
        <v>1004</v>
      </c>
      <c r="Q789" s="92" t="s">
        <v>418</v>
      </c>
      <c r="S789" s="35" t="s">
        <v>190</v>
      </c>
      <c r="T789" s="35" t="s">
        <v>191</v>
      </c>
      <c r="U789" s="35" t="s">
        <v>1153</v>
      </c>
      <c r="V789" s="35" t="s">
        <v>3465</v>
      </c>
    </row>
    <row r="790" spans="1:22" ht="47.25" outlineLevel="1" x14ac:dyDescent="0.25">
      <c r="A790" s="160" t="s">
        <v>3467</v>
      </c>
      <c r="B790" s="439" t="s">
        <v>3468</v>
      </c>
      <c r="C790" s="441" t="s">
        <v>3469</v>
      </c>
      <c r="D790" s="454">
        <v>2020</v>
      </c>
      <c r="E790" s="454" t="s">
        <v>28</v>
      </c>
      <c r="F790" s="455">
        <v>130</v>
      </c>
      <c r="G790" s="196">
        <v>10</v>
      </c>
      <c r="H790" s="471">
        <v>56.748089999999998</v>
      </c>
      <c r="I790" s="89">
        <v>56748.09</v>
      </c>
      <c r="J790" s="90">
        <v>0.13</v>
      </c>
      <c r="K790" s="91">
        <v>0.13</v>
      </c>
      <c r="L790" s="90"/>
      <c r="N790" s="92" t="s">
        <v>250</v>
      </c>
      <c r="P790" s="92" t="s">
        <v>937</v>
      </c>
      <c r="Q790" s="92" t="s">
        <v>418</v>
      </c>
      <c r="S790" s="35" t="s">
        <v>190</v>
      </c>
      <c r="T790" s="35" t="s">
        <v>191</v>
      </c>
      <c r="U790" s="35" t="s">
        <v>3059</v>
      </c>
      <c r="V790" s="35" t="s">
        <v>3468</v>
      </c>
    </row>
    <row r="791" spans="1:22" ht="47.25" outlineLevel="1" x14ac:dyDescent="0.25">
      <c r="A791" s="160" t="s">
        <v>3470</v>
      </c>
      <c r="B791" s="439" t="s">
        <v>3471</v>
      </c>
      <c r="C791" s="441" t="s">
        <v>3472</v>
      </c>
      <c r="D791" s="454">
        <v>2020</v>
      </c>
      <c r="E791" s="454" t="s">
        <v>28</v>
      </c>
      <c r="F791" s="455">
        <v>77</v>
      </c>
      <c r="G791" s="196">
        <v>10</v>
      </c>
      <c r="H791" s="471">
        <v>24.544490000000003</v>
      </c>
      <c r="I791" s="89">
        <v>24544.49</v>
      </c>
      <c r="J791" s="90">
        <v>7.6999999999999999E-2</v>
      </c>
      <c r="K791" s="91">
        <v>7.6999999999999999E-2</v>
      </c>
      <c r="L791" s="90"/>
      <c r="N791" s="92" t="s">
        <v>246</v>
      </c>
      <c r="P791" s="92" t="s">
        <v>966</v>
      </c>
      <c r="Q791" s="92" t="s">
        <v>418</v>
      </c>
      <c r="S791" s="35" t="s">
        <v>190</v>
      </c>
      <c r="T791" s="35" t="s">
        <v>191</v>
      </c>
      <c r="U791" s="35" t="s">
        <v>3068</v>
      </c>
      <c r="V791" s="35" t="s">
        <v>3471</v>
      </c>
    </row>
    <row r="792" spans="1:22" ht="47.25" outlineLevel="1" x14ac:dyDescent="0.25">
      <c r="A792" s="160" t="s">
        <v>3473</v>
      </c>
      <c r="B792" s="439" t="s">
        <v>3474</v>
      </c>
      <c r="C792" s="441" t="s">
        <v>3475</v>
      </c>
      <c r="D792" s="454">
        <v>2020</v>
      </c>
      <c r="E792" s="454" t="s">
        <v>28</v>
      </c>
      <c r="F792" s="455">
        <v>158</v>
      </c>
      <c r="G792" s="196">
        <v>15</v>
      </c>
      <c r="H792" s="471">
        <v>57.208959999999998</v>
      </c>
      <c r="I792" s="89">
        <v>57208.959999999999</v>
      </c>
      <c r="J792" s="90">
        <v>0.158</v>
      </c>
      <c r="K792" s="91">
        <v>0.158</v>
      </c>
      <c r="L792" s="90"/>
      <c r="N792" s="92" t="s">
        <v>208</v>
      </c>
      <c r="P792" s="92" t="s">
        <v>937</v>
      </c>
      <c r="Q792" s="92" t="s">
        <v>418</v>
      </c>
      <c r="S792" s="35" t="s">
        <v>190</v>
      </c>
      <c r="T792" s="35" t="s">
        <v>191</v>
      </c>
      <c r="U792" s="35" t="s">
        <v>3068</v>
      </c>
      <c r="V792" s="35" t="s">
        <v>3474</v>
      </c>
    </row>
    <row r="793" spans="1:22" ht="47.25" outlineLevel="1" x14ac:dyDescent="0.25">
      <c r="A793" s="160" t="s">
        <v>3476</v>
      </c>
      <c r="B793" s="439" t="s">
        <v>3477</v>
      </c>
      <c r="C793" s="441" t="s">
        <v>3478</v>
      </c>
      <c r="D793" s="454">
        <v>2020</v>
      </c>
      <c r="E793" s="454" t="s">
        <v>215</v>
      </c>
      <c r="F793" s="455">
        <v>120</v>
      </c>
      <c r="G793" s="196">
        <v>5</v>
      </c>
      <c r="H793" s="471">
        <v>71.268699999999995</v>
      </c>
      <c r="I793" s="89">
        <v>71268.7</v>
      </c>
      <c r="J793" s="90">
        <v>0.12</v>
      </c>
      <c r="K793" s="91">
        <v>0.12</v>
      </c>
      <c r="L793" s="90"/>
      <c r="N793" s="92" t="s">
        <v>3156</v>
      </c>
      <c r="P793" s="92" t="s">
        <v>937</v>
      </c>
      <c r="Q793" s="92" t="s">
        <v>418</v>
      </c>
      <c r="S793" s="35" t="s">
        <v>190</v>
      </c>
      <c r="T793" s="35" t="s">
        <v>191</v>
      </c>
      <c r="U793" s="35" t="s">
        <v>3059</v>
      </c>
      <c r="V793" s="35" t="s">
        <v>3477</v>
      </c>
    </row>
    <row r="794" spans="1:22" ht="47.25" outlineLevel="1" x14ac:dyDescent="0.25">
      <c r="A794" s="160" t="s">
        <v>3479</v>
      </c>
      <c r="B794" s="439" t="s">
        <v>3480</v>
      </c>
      <c r="C794" s="441" t="s">
        <v>3481</v>
      </c>
      <c r="D794" s="454">
        <v>2020</v>
      </c>
      <c r="E794" s="454" t="s">
        <v>28</v>
      </c>
      <c r="F794" s="455">
        <v>440</v>
      </c>
      <c r="G794" s="196">
        <v>15</v>
      </c>
      <c r="H794" s="471">
        <v>231.01021</v>
      </c>
      <c r="I794" s="89">
        <v>231010.21</v>
      </c>
      <c r="J794" s="90">
        <v>0.44</v>
      </c>
      <c r="K794" s="91">
        <v>0.44</v>
      </c>
      <c r="L794" s="90"/>
      <c r="N794" s="92" t="s">
        <v>250</v>
      </c>
      <c r="P794" s="92" t="s">
        <v>3482</v>
      </c>
      <c r="Q794" s="92" t="s">
        <v>418</v>
      </c>
      <c r="S794" s="35" t="s">
        <v>190</v>
      </c>
      <c r="T794" s="35" t="s">
        <v>191</v>
      </c>
      <c r="U794" s="35" t="s">
        <v>3059</v>
      </c>
      <c r="V794" s="35" t="s">
        <v>3480</v>
      </c>
    </row>
    <row r="795" spans="1:22" s="283" customFormat="1" ht="47.25" outlineLevel="1" x14ac:dyDescent="0.25">
      <c r="A795" s="160" t="s">
        <v>3483</v>
      </c>
      <c r="B795" s="439" t="s">
        <v>3484</v>
      </c>
      <c r="C795" s="441" t="s">
        <v>3485</v>
      </c>
      <c r="D795" s="454">
        <v>2020</v>
      </c>
      <c r="E795" s="454" t="s">
        <v>215</v>
      </c>
      <c r="F795" s="455">
        <v>269</v>
      </c>
      <c r="G795" s="196">
        <v>5</v>
      </c>
      <c r="H795" s="471">
        <v>626.46593000000007</v>
      </c>
      <c r="I795" s="277">
        <v>626465.93000000005</v>
      </c>
      <c r="J795" s="278">
        <v>0.26900000000000002</v>
      </c>
      <c r="K795" s="278">
        <v>0.26900000000000002</v>
      </c>
      <c r="L795" s="278"/>
      <c r="M795" s="282"/>
      <c r="N795" s="281" t="s">
        <v>3486</v>
      </c>
      <c r="O795" s="282"/>
      <c r="P795" s="281" t="s">
        <v>3487</v>
      </c>
      <c r="Q795" s="281" t="s">
        <v>418</v>
      </c>
      <c r="R795" s="282"/>
      <c r="S795" s="282" t="s">
        <v>190</v>
      </c>
      <c r="T795" s="282" t="s">
        <v>191</v>
      </c>
      <c r="U795" s="282" t="s">
        <v>3133</v>
      </c>
      <c r="V795" s="282" t="s">
        <v>3484</v>
      </c>
    </row>
    <row r="796" spans="1:22" ht="47.25" outlineLevel="1" x14ac:dyDescent="0.25">
      <c r="A796" s="160" t="s">
        <v>3488</v>
      </c>
      <c r="B796" s="439" t="s">
        <v>3489</v>
      </c>
      <c r="C796" s="441" t="s">
        <v>3490</v>
      </c>
      <c r="D796" s="454">
        <v>2020</v>
      </c>
      <c r="E796" s="454" t="s">
        <v>28</v>
      </c>
      <c r="F796" s="455">
        <v>1077</v>
      </c>
      <c r="G796" s="196">
        <v>15</v>
      </c>
      <c r="H796" s="471">
        <v>3051.2558100000001</v>
      </c>
      <c r="I796" s="89">
        <f>1009078.32+2042177.49</f>
        <v>3051255.81</v>
      </c>
      <c r="J796" s="91">
        <v>1.077</v>
      </c>
      <c r="K796" s="90">
        <v>0.46</v>
      </c>
      <c r="L796" s="90">
        <v>0.61699999999999999</v>
      </c>
      <c r="M796" s="96">
        <v>0.16</v>
      </c>
      <c r="N796" s="92" t="s">
        <v>3491</v>
      </c>
      <c r="P796" s="92" t="s">
        <v>3492</v>
      </c>
      <c r="Q796" s="92" t="s">
        <v>418</v>
      </c>
      <c r="R796" s="92" t="s">
        <v>418</v>
      </c>
      <c r="S796" s="35" t="s">
        <v>325</v>
      </c>
      <c r="T796" s="35" t="s">
        <v>326</v>
      </c>
      <c r="U796" s="35" t="s">
        <v>404</v>
      </c>
      <c r="V796" s="35" t="s">
        <v>3489</v>
      </c>
    </row>
    <row r="797" spans="1:22" ht="47.25" outlineLevel="1" x14ac:dyDescent="0.25">
      <c r="A797" s="160" t="s">
        <v>3493</v>
      </c>
      <c r="B797" s="439" t="s">
        <v>3494</v>
      </c>
      <c r="C797" s="441" t="s">
        <v>3495</v>
      </c>
      <c r="D797" s="454">
        <v>2020</v>
      </c>
      <c r="E797" s="454" t="s">
        <v>28</v>
      </c>
      <c r="F797" s="455">
        <v>26</v>
      </c>
      <c r="G797" s="196">
        <v>10</v>
      </c>
      <c r="H797" s="471">
        <v>15.13138</v>
      </c>
      <c r="I797" s="89">
        <v>15131.38</v>
      </c>
      <c r="J797" s="90">
        <v>2.5999999999999999E-2</v>
      </c>
      <c r="K797" s="91">
        <v>2.5999999999999999E-2</v>
      </c>
      <c r="L797" s="90"/>
      <c r="N797" s="92" t="s">
        <v>425</v>
      </c>
      <c r="P797" s="92" t="s">
        <v>963</v>
      </c>
      <c r="Q797" s="92" t="s">
        <v>418</v>
      </c>
      <c r="S797" s="35" t="s">
        <v>190</v>
      </c>
      <c r="T797" s="35" t="s">
        <v>191</v>
      </c>
      <c r="U797" s="35" t="s">
        <v>3059</v>
      </c>
      <c r="V797" s="35" t="s">
        <v>3494</v>
      </c>
    </row>
    <row r="798" spans="1:22" ht="47.25" outlineLevel="1" x14ac:dyDescent="0.25">
      <c r="A798" s="160" t="s">
        <v>3496</v>
      </c>
      <c r="B798" s="439" t="s">
        <v>3497</v>
      </c>
      <c r="C798" s="441" t="s">
        <v>3498</v>
      </c>
      <c r="D798" s="454">
        <v>2020</v>
      </c>
      <c r="E798" s="454" t="s">
        <v>28</v>
      </c>
      <c r="F798" s="455">
        <v>448</v>
      </c>
      <c r="G798" s="196">
        <v>15</v>
      </c>
      <c r="H798" s="471">
        <v>439.97926000000001</v>
      </c>
      <c r="I798" s="89">
        <v>439979.26</v>
      </c>
      <c r="J798" s="90">
        <v>0.44800000000000001</v>
      </c>
      <c r="K798" s="91">
        <v>0.44800000000000001</v>
      </c>
      <c r="L798" s="90"/>
      <c r="N798" s="92" t="s">
        <v>387</v>
      </c>
      <c r="P798" s="92" t="s">
        <v>1135</v>
      </c>
      <c r="Q798" s="92" t="s">
        <v>418</v>
      </c>
      <c r="S798" s="35" t="s">
        <v>190</v>
      </c>
      <c r="T798" s="35" t="s">
        <v>191</v>
      </c>
      <c r="U798" s="35" t="s">
        <v>404</v>
      </c>
      <c r="V798" s="35" t="s">
        <v>3497</v>
      </c>
    </row>
    <row r="799" spans="1:22" ht="47.25" outlineLevel="1" x14ac:dyDescent="0.25">
      <c r="A799" s="160" t="s">
        <v>3499</v>
      </c>
      <c r="B799" s="439" t="s">
        <v>3500</v>
      </c>
      <c r="C799" s="441" t="s">
        <v>3501</v>
      </c>
      <c r="D799" s="454">
        <v>2020</v>
      </c>
      <c r="E799" s="454" t="s">
        <v>28</v>
      </c>
      <c r="F799" s="455">
        <v>404</v>
      </c>
      <c r="G799" s="196">
        <v>15</v>
      </c>
      <c r="H799" s="471">
        <v>955.06101000000001</v>
      </c>
      <c r="I799" s="89">
        <v>955061.01</v>
      </c>
      <c r="J799" s="90">
        <v>0.40400000000000003</v>
      </c>
      <c r="K799" s="91">
        <v>0.40400000000000003</v>
      </c>
      <c r="L799" s="90"/>
      <c r="N799" s="92" t="s">
        <v>387</v>
      </c>
      <c r="P799" s="92" t="s">
        <v>3502</v>
      </c>
      <c r="Q799" s="92" t="s">
        <v>418</v>
      </c>
      <c r="S799" s="35" t="s">
        <v>190</v>
      </c>
      <c r="T799" s="35" t="s">
        <v>191</v>
      </c>
      <c r="U799" s="35" t="s">
        <v>404</v>
      </c>
      <c r="V799" s="35" t="s">
        <v>3500</v>
      </c>
    </row>
    <row r="800" spans="1:22" ht="47.25" outlineLevel="1" x14ac:dyDescent="0.25">
      <c r="A800" s="160" t="s">
        <v>3503</v>
      </c>
      <c r="B800" s="439" t="s">
        <v>3504</v>
      </c>
      <c r="C800" s="441" t="s">
        <v>3505</v>
      </c>
      <c r="D800" s="454">
        <v>2020</v>
      </c>
      <c r="E800" s="454" t="s">
        <v>28</v>
      </c>
      <c r="F800" s="455">
        <v>77</v>
      </c>
      <c r="G800" s="196">
        <v>15</v>
      </c>
      <c r="H800" s="471">
        <v>20.351559999999999</v>
      </c>
      <c r="I800" s="89">
        <v>20351.559999999998</v>
      </c>
      <c r="J800" s="90">
        <v>7.6999999999999999E-2</v>
      </c>
      <c r="K800" s="91">
        <v>7.6999999999999999E-2</v>
      </c>
      <c r="L800" s="90"/>
      <c r="M800" s="96">
        <v>2.5000000000000001E-2</v>
      </c>
      <c r="N800" s="92" t="s">
        <v>3067</v>
      </c>
      <c r="P800" s="92" t="s">
        <v>940</v>
      </c>
      <c r="Q800" s="92" t="s">
        <v>418</v>
      </c>
      <c r="S800" s="35" t="s">
        <v>190</v>
      </c>
      <c r="T800" s="35" t="s">
        <v>191</v>
      </c>
      <c r="U800" s="35" t="s">
        <v>3068</v>
      </c>
      <c r="V800" s="35" t="s">
        <v>3504</v>
      </c>
    </row>
    <row r="801" spans="1:22" ht="47.25" outlineLevel="1" x14ac:dyDescent="0.25">
      <c r="A801" s="160" t="s">
        <v>3506</v>
      </c>
      <c r="B801" s="439" t="s">
        <v>3507</v>
      </c>
      <c r="C801" s="441" t="s">
        <v>3508</v>
      </c>
      <c r="D801" s="454">
        <v>2020</v>
      </c>
      <c r="E801" s="454" t="s">
        <v>28</v>
      </c>
      <c r="F801" s="455">
        <v>376</v>
      </c>
      <c r="G801" s="196">
        <v>14</v>
      </c>
      <c r="H801" s="471">
        <v>347.83820000000003</v>
      </c>
      <c r="I801" s="89">
        <f>23312.63+324525.57</f>
        <v>347838.2</v>
      </c>
      <c r="J801" s="91">
        <v>0.376</v>
      </c>
      <c r="K801" s="90">
        <v>5.7000000000000002E-2</v>
      </c>
      <c r="L801" s="90">
        <v>0.31900000000000001</v>
      </c>
      <c r="M801" s="96">
        <v>0.04</v>
      </c>
      <c r="N801" s="92" t="s">
        <v>3509</v>
      </c>
      <c r="P801" s="92" t="s">
        <v>3510</v>
      </c>
      <c r="Q801" s="92" t="s">
        <v>418</v>
      </c>
      <c r="R801" s="92" t="s">
        <v>418</v>
      </c>
      <c r="S801" s="35" t="s">
        <v>325</v>
      </c>
      <c r="T801" s="35" t="s">
        <v>326</v>
      </c>
      <c r="U801" s="35" t="s">
        <v>1130</v>
      </c>
      <c r="V801" s="35" t="s">
        <v>3507</v>
      </c>
    </row>
    <row r="802" spans="1:22" ht="47.25" outlineLevel="1" x14ac:dyDescent="0.25">
      <c r="A802" s="160" t="s">
        <v>3511</v>
      </c>
      <c r="B802" s="439" t="s">
        <v>3512</v>
      </c>
      <c r="C802" s="441" t="s">
        <v>3513</v>
      </c>
      <c r="D802" s="454">
        <v>2020</v>
      </c>
      <c r="E802" s="454" t="s">
        <v>215</v>
      </c>
      <c r="F802" s="455">
        <v>593</v>
      </c>
      <c r="G802" s="196">
        <v>7</v>
      </c>
      <c r="H802" s="471">
        <v>679.51714000000004</v>
      </c>
      <c r="I802" s="89">
        <v>679517.14</v>
      </c>
      <c r="J802" s="90">
        <v>0.59299999999999997</v>
      </c>
      <c r="K802" s="91">
        <v>0.59299999999999997</v>
      </c>
      <c r="L802" s="90"/>
      <c r="N802" s="92" t="s">
        <v>3359</v>
      </c>
      <c r="P802" s="92" t="s">
        <v>3514</v>
      </c>
      <c r="Q802" s="92" t="s">
        <v>418</v>
      </c>
      <c r="S802" s="35" t="s">
        <v>190</v>
      </c>
      <c r="T802" s="35" t="s">
        <v>191</v>
      </c>
      <c r="U802" s="35" t="s">
        <v>404</v>
      </c>
      <c r="V802" s="35" t="s">
        <v>3512</v>
      </c>
    </row>
    <row r="803" spans="1:22" ht="31.5" outlineLevel="1" x14ac:dyDescent="0.25">
      <c r="A803" s="160" t="s">
        <v>3515</v>
      </c>
      <c r="B803" s="439" t="s">
        <v>3516</v>
      </c>
      <c r="C803" s="441" t="s">
        <v>3517</v>
      </c>
      <c r="D803" s="454">
        <v>2020</v>
      </c>
      <c r="E803" s="454" t="s">
        <v>28</v>
      </c>
      <c r="F803" s="455">
        <v>38</v>
      </c>
      <c r="G803" s="196">
        <v>15</v>
      </c>
      <c r="H803" s="471">
        <v>20.116599999999998</v>
      </c>
      <c r="I803" s="89">
        <v>20116.599999999999</v>
      </c>
      <c r="J803" s="90">
        <v>5.7999999999999996E-2</v>
      </c>
      <c r="K803" s="91">
        <v>3.7999999999999999E-2</v>
      </c>
      <c r="L803" s="95">
        <v>0.02</v>
      </c>
      <c r="M803" s="96">
        <v>0.04</v>
      </c>
      <c r="N803" s="35" t="s">
        <v>3518</v>
      </c>
      <c r="P803" s="35" t="s">
        <v>3519</v>
      </c>
      <c r="Q803" s="92" t="s">
        <v>418</v>
      </c>
      <c r="R803" s="96" t="s">
        <v>418</v>
      </c>
      <c r="S803" s="35" t="s">
        <v>3447</v>
      </c>
      <c r="T803" s="35" t="s">
        <v>326</v>
      </c>
      <c r="U803" s="35" t="s">
        <v>1130</v>
      </c>
      <c r="V803" s="35" t="s">
        <v>3516</v>
      </c>
    </row>
    <row r="804" spans="1:22" ht="47.25" outlineLevel="1" x14ac:dyDescent="0.25">
      <c r="A804" s="160" t="s">
        <v>3520</v>
      </c>
      <c r="B804" s="439" t="s">
        <v>3521</v>
      </c>
      <c r="C804" s="441" t="s">
        <v>3522</v>
      </c>
      <c r="D804" s="454">
        <v>2020</v>
      </c>
      <c r="E804" s="454" t="s">
        <v>28</v>
      </c>
      <c r="F804" s="455">
        <v>1176</v>
      </c>
      <c r="G804" s="196">
        <v>7.6</v>
      </c>
      <c r="H804" s="471">
        <v>2461.4539199999999</v>
      </c>
      <c r="I804" s="89">
        <f>344876.07+2116577.85</f>
        <v>2461453.92</v>
      </c>
      <c r="J804" s="91">
        <v>1.1759999999999999</v>
      </c>
      <c r="K804" s="90">
        <v>0.159</v>
      </c>
      <c r="L804" s="90">
        <v>1.0169999999999999</v>
      </c>
      <c r="M804" s="96">
        <v>0.16</v>
      </c>
      <c r="N804" s="92" t="s">
        <v>3491</v>
      </c>
      <c r="P804" s="92" t="s">
        <v>3523</v>
      </c>
      <c r="Q804" s="92" t="s">
        <v>418</v>
      </c>
      <c r="R804" s="92" t="s">
        <v>418</v>
      </c>
      <c r="S804" s="35" t="s">
        <v>325</v>
      </c>
      <c r="T804" s="35" t="s">
        <v>326</v>
      </c>
      <c r="U804" s="35" t="s">
        <v>3059</v>
      </c>
      <c r="V804" s="35" t="s">
        <v>3521</v>
      </c>
    </row>
    <row r="805" spans="1:22" ht="47.25" outlineLevel="1" x14ac:dyDescent="0.25">
      <c r="A805" s="160" t="s">
        <v>3524</v>
      </c>
      <c r="B805" s="439" t="s">
        <v>3525</v>
      </c>
      <c r="C805" s="441" t="s">
        <v>3526</v>
      </c>
      <c r="D805" s="454">
        <v>2020</v>
      </c>
      <c r="E805" s="454" t="s">
        <v>215</v>
      </c>
      <c r="F805" s="455">
        <v>47</v>
      </c>
      <c r="G805" s="196">
        <v>15</v>
      </c>
      <c r="H805" s="471">
        <v>41.761559999999996</v>
      </c>
      <c r="I805" s="89">
        <v>41761.56</v>
      </c>
      <c r="J805" s="90">
        <v>4.7E-2</v>
      </c>
      <c r="K805" s="91">
        <v>4.7E-2</v>
      </c>
      <c r="L805" s="90"/>
      <c r="N805" s="92" t="s">
        <v>1022</v>
      </c>
      <c r="P805" s="92" t="s">
        <v>940</v>
      </c>
      <c r="Q805" s="92" t="s">
        <v>418</v>
      </c>
      <c r="S805" s="35" t="s">
        <v>190</v>
      </c>
      <c r="T805" s="35" t="s">
        <v>191</v>
      </c>
      <c r="U805" s="35" t="s">
        <v>1130</v>
      </c>
      <c r="V805" s="35" t="s">
        <v>3525</v>
      </c>
    </row>
    <row r="806" spans="1:22" ht="31.5" outlineLevel="1" x14ac:dyDescent="0.25">
      <c r="A806" s="160" t="s">
        <v>3527</v>
      </c>
      <c r="B806" s="439" t="s">
        <v>3528</v>
      </c>
      <c r="C806" s="441" t="s">
        <v>3529</v>
      </c>
      <c r="D806" s="454">
        <v>2020</v>
      </c>
      <c r="E806" s="454" t="s">
        <v>28</v>
      </c>
      <c r="F806" s="455">
        <v>38</v>
      </c>
      <c r="G806" s="196">
        <v>14</v>
      </c>
      <c r="H806" s="471">
        <v>61.869450000000001</v>
      </c>
      <c r="I806" s="89">
        <v>61869.45</v>
      </c>
      <c r="J806" s="90">
        <v>3.7999999999999999E-2</v>
      </c>
      <c r="K806" s="91">
        <v>3.7999999999999999E-2</v>
      </c>
      <c r="L806" s="90"/>
      <c r="N806" s="92" t="s">
        <v>3530</v>
      </c>
      <c r="P806" s="92" t="s">
        <v>966</v>
      </c>
      <c r="Q806" s="92" t="s">
        <v>418</v>
      </c>
      <c r="S806" s="35" t="s">
        <v>190</v>
      </c>
      <c r="T806" s="35" t="s">
        <v>191</v>
      </c>
      <c r="U806" s="35" t="s">
        <v>1130</v>
      </c>
      <c r="V806" s="35" t="s">
        <v>3528</v>
      </c>
    </row>
    <row r="807" spans="1:22" ht="47.25" outlineLevel="1" x14ac:dyDescent="0.25">
      <c r="A807" s="160" t="s">
        <v>3531</v>
      </c>
      <c r="B807" s="439" t="s">
        <v>3532</v>
      </c>
      <c r="C807" s="441" t="s">
        <v>3533</v>
      </c>
      <c r="D807" s="454">
        <v>2020</v>
      </c>
      <c r="E807" s="454" t="s">
        <v>28</v>
      </c>
      <c r="F807" s="455">
        <v>373</v>
      </c>
      <c r="G807" s="196">
        <v>15</v>
      </c>
      <c r="H807" s="471">
        <v>747.84268999999995</v>
      </c>
      <c r="I807" s="89">
        <v>747842.69</v>
      </c>
      <c r="J807" s="90">
        <v>0.373</v>
      </c>
      <c r="K807" s="91">
        <v>0.373</v>
      </c>
      <c r="L807" s="90"/>
      <c r="N807" s="92" t="s">
        <v>387</v>
      </c>
      <c r="P807" s="92" t="s">
        <v>3534</v>
      </c>
      <c r="Q807" s="92" t="s">
        <v>418</v>
      </c>
      <c r="S807" s="35" t="s">
        <v>190</v>
      </c>
      <c r="T807" s="35" t="s">
        <v>191</v>
      </c>
      <c r="U807" s="35" t="s">
        <v>404</v>
      </c>
      <c r="V807" s="35" t="s">
        <v>3532</v>
      </c>
    </row>
    <row r="808" spans="1:22" ht="31.5" outlineLevel="1" x14ac:dyDescent="0.25">
      <c r="A808" s="160" t="s">
        <v>3535</v>
      </c>
      <c r="B808" s="439" t="s">
        <v>3536</v>
      </c>
      <c r="C808" s="441" t="s">
        <v>3537</v>
      </c>
      <c r="D808" s="454">
        <v>2020</v>
      </c>
      <c r="E808" s="454" t="s">
        <v>28</v>
      </c>
      <c r="F808" s="455">
        <v>840.00000000000011</v>
      </c>
      <c r="G808" s="196">
        <v>10</v>
      </c>
      <c r="H808" s="471">
        <v>353.86518000000001</v>
      </c>
      <c r="I808" s="89">
        <v>353865.18</v>
      </c>
      <c r="J808" s="90">
        <v>0.84000000000000008</v>
      </c>
      <c r="K808" s="91">
        <v>0.84000000000000008</v>
      </c>
      <c r="L808" s="90"/>
      <c r="N808" s="92" t="s">
        <v>3538</v>
      </c>
      <c r="P808" s="92" t="s">
        <v>3383</v>
      </c>
      <c r="Q808" s="92" t="s">
        <v>418</v>
      </c>
      <c r="S808" s="35" t="s">
        <v>190</v>
      </c>
      <c r="T808" s="35" t="s">
        <v>191</v>
      </c>
      <c r="U808" s="35" t="s">
        <v>3059</v>
      </c>
      <c r="V808" s="35" t="s">
        <v>3536</v>
      </c>
    </row>
    <row r="809" spans="1:22" ht="47.25" outlineLevel="1" x14ac:dyDescent="0.25">
      <c r="A809" s="160" t="s">
        <v>3539</v>
      </c>
      <c r="B809" s="439" t="s">
        <v>3540</v>
      </c>
      <c r="C809" s="441" t="s">
        <v>3541</v>
      </c>
      <c r="D809" s="454">
        <v>2020</v>
      </c>
      <c r="E809" s="454" t="s">
        <v>28</v>
      </c>
      <c r="F809" s="455">
        <v>647</v>
      </c>
      <c r="G809" s="196">
        <v>15</v>
      </c>
      <c r="H809" s="471">
        <v>1315.4543100000001</v>
      </c>
      <c r="I809" s="89">
        <f>1140179.11+175275.2</f>
        <v>1315454.31</v>
      </c>
      <c r="J809" s="91">
        <v>0.64700000000000002</v>
      </c>
      <c r="K809" s="90">
        <v>0.63500000000000001</v>
      </c>
      <c r="L809" s="90">
        <v>1.2E-2</v>
      </c>
      <c r="M809" s="96">
        <v>6.3E-2</v>
      </c>
      <c r="N809" s="92" t="s">
        <v>3542</v>
      </c>
      <c r="P809" s="92" t="s">
        <v>3543</v>
      </c>
      <c r="Q809" s="92" t="s">
        <v>418</v>
      </c>
      <c r="R809" s="92" t="s">
        <v>418</v>
      </c>
      <c r="S809" s="35" t="s">
        <v>325</v>
      </c>
      <c r="T809" s="35" t="s">
        <v>326</v>
      </c>
      <c r="U809" s="35" t="s">
        <v>3133</v>
      </c>
      <c r="V809" s="35" t="s">
        <v>3540</v>
      </c>
    </row>
    <row r="810" spans="1:22" ht="47.25" outlineLevel="1" x14ac:dyDescent="0.25">
      <c r="A810" s="160" t="s">
        <v>3544</v>
      </c>
      <c r="B810" s="439" t="s">
        <v>3545</v>
      </c>
      <c r="C810" s="441" t="s">
        <v>3546</v>
      </c>
      <c r="D810" s="454">
        <v>2020</v>
      </c>
      <c r="E810" s="454" t="s">
        <v>28</v>
      </c>
      <c r="F810" s="455">
        <v>26</v>
      </c>
      <c r="G810" s="196">
        <v>14</v>
      </c>
      <c r="H810" s="471">
        <v>193.13363000000001</v>
      </c>
      <c r="I810" s="89">
        <v>193133.63</v>
      </c>
      <c r="J810" s="90">
        <v>2.5999999999999999E-2</v>
      </c>
      <c r="K810" s="91">
        <v>2.5999999999999999E-2</v>
      </c>
      <c r="L810" s="90"/>
      <c r="N810" s="92" t="s">
        <v>3547</v>
      </c>
      <c r="P810" s="92" t="s">
        <v>1135</v>
      </c>
      <c r="Q810" s="92" t="s">
        <v>418</v>
      </c>
      <c r="S810" s="35" t="s">
        <v>190</v>
      </c>
      <c r="T810" s="35" t="s">
        <v>191</v>
      </c>
      <c r="U810" s="35" t="s">
        <v>1153</v>
      </c>
      <c r="V810" s="35" t="s">
        <v>3545</v>
      </c>
    </row>
    <row r="811" spans="1:22" ht="47.25" outlineLevel="1" x14ac:dyDescent="0.25">
      <c r="A811" s="160" t="s">
        <v>3548</v>
      </c>
      <c r="B811" s="439" t="s">
        <v>3549</v>
      </c>
      <c r="C811" s="441" t="s">
        <v>3550</v>
      </c>
      <c r="D811" s="454">
        <v>2020</v>
      </c>
      <c r="E811" s="454" t="s">
        <v>28</v>
      </c>
      <c r="F811" s="455">
        <v>80</v>
      </c>
      <c r="G811" s="196">
        <v>7</v>
      </c>
      <c r="H811" s="471">
        <v>45.54983</v>
      </c>
      <c r="I811" s="89">
        <v>45549.83</v>
      </c>
      <c r="J811" s="90">
        <v>0.08</v>
      </c>
      <c r="K811" s="91">
        <v>0.08</v>
      </c>
      <c r="L811" s="90"/>
      <c r="N811" s="92" t="s">
        <v>3551</v>
      </c>
      <c r="P811" s="92" t="s">
        <v>943</v>
      </c>
      <c r="Q811" s="92" t="s">
        <v>418</v>
      </c>
      <c r="S811" s="35" t="s">
        <v>190</v>
      </c>
      <c r="T811" s="35" t="s">
        <v>191</v>
      </c>
      <c r="U811" s="35" t="s">
        <v>3133</v>
      </c>
      <c r="V811" s="35" t="s">
        <v>3549</v>
      </c>
    </row>
    <row r="812" spans="1:22" ht="31.5" outlineLevel="1" x14ac:dyDescent="0.25">
      <c r="A812" s="160" t="s">
        <v>3552</v>
      </c>
      <c r="B812" s="439" t="s">
        <v>3553</v>
      </c>
      <c r="C812" s="441" t="s">
        <v>3554</v>
      </c>
      <c r="D812" s="454">
        <v>2020</v>
      </c>
      <c r="E812" s="454" t="s">
        <v>215</v>
      </c>
      <c r="F812" s="455">
        <v>30</v>
      </c>
      <c r="G812" s="196">
        <v>12</v>
      </c>
      <c r="H812" s="471">
        <v>16.565729999999999</v>
      </c>
      <c r="I812" s="89">
        <v>16565.73</v>
      </c>
      <c r="J812" s="90">
        <v>0.03</v>
      </c>
      <c r="K812" s="91">
        <v>0.03</v>
      </c>
      <c r="L812" s="90"/>
      <c r="N812" s="92" t="s">
        <v>204</v>
      </c>
      <c r="P812" s="92" t="s">
        <v>940</v>
      </c>
      <c r="Q812" s="92" t="s">
        <v>418</v>
      </c>
      <c r="S812" s="35" t="s">
        <v>190</v>
      </c>
      <c r="T812" s="35" t="s">
        <v>191</v>
      </c>
      <c r="U812" s="35" t="s">
        <v>1153</v>
      </c>
      <c r="V812" s="35" t="s">
        <v>3553</v>
      </c>
    </row>
    <row r="813" spans="1:22" ht="31.5" outlineLevel="1" x14ac:dyDescent="0.25">
      <c r="A813" s="160" t="s">
        <v>3555</v>
      </c>
      <c r="B813" s="439" t="s">
        <v>3556</v>
      </c>
      <c r="C813" s="441" t="s">
        <v>3554</v>
      </c>
      <c r="D813" s="454">
        <v>2020</v>
      </c>
      <c r="E813" s="454" t="s">
        <v>215</v>
      </c>
      <c r="F813" s="455">
        <v>30</v>
      </c>
      <c r="G813" s="196">
        <v>12</v>
      </c>
      <c r="H813" s="471">
        <v>16.493929999999999</v>
      </c>
      <c r="I813" s="89">
        <v>16493.93</v>
      </c>
      <c r="J813" s="90">
        <v>0.03</v>
      </c>
      <c r="K813" s="91">
        <v>0.03</v>
      </c>
      <c r="L813" s="90"/>
      <c r="N813" s="92" t="s">
        <v>204</v>
      </c>
      <c r="P813" s="92" t="s">
        <v>940</v>
      </c>
      <c r="Q813" s="92" t="s">
        <v>418</v>
      </c>
      <c r="S813" s="35" t="s">
        <v>190</v>
      </c>
      <c r="T813" s="35" t="s">
        <v>191</v>
      </c>
      <c r="U813" s="35" t="s">
        <v>1153</v>
      </c>
      <c r="V813" s="35" t="s">
        <v>3556</v>
      </c>
    </row>
    <row r="814" spans="1:22" ht="47.25" outlineLevel="1" x14ac:dyDescent="0.25">
      <c r="A814" s="160" t="s">
        <v>3557</v>
      </c>
      <c r="B814" s="439" t="s">
        <v>3558</v>
      </c>
      <c r="C814" s="441" t="s">
        <v>3559</v>
      </c>
      <c r="D814" s="454">
        <v>2020</v>
      </c>
      <c r="E814" s="454" t="s">
        <v>28</v>
      </c>
      <c r="F814" s="455">
        <v>440</v>
      </c>
      <c r="G814" s="196">
        <v>15</v>
      </c>
      <c r="H814" s="471">
        <v>184.49419</v>
      </c>
      <c r="I814" s="89">
        <v>184494.19</v>
      </c>
      <c r="J814" s="90">
        <v>0.44</v>
      </c>
      <c r="K814" s="91">
        <v>0.44</v>
      </c>
      <c r="L814" s="90"/>
      <c r="N814" s="92" t="s">
        <v>3560</v>
      </c>
      <c r="P814" s="92" t="s">
        <v>3561</v>
      </c>
      <c r="Q814" s="92" t="s">
        <v>418</v>
      </c>
      <c r="S814" s="35" t="s">
        <v>190</v>
      </c>
      <c r="T814" s="35" t="s">
        <v>191</v>
      </c>
      <c r="U814" s="35" t="s">
        <v>3133</v>
      </c>
      <c r="V814" s="35" t="s">
        <v>3558</v>
      </c>
    </row>
    <row r="815" spans="1:22" ht="31.5" outlineLevel="1" x14ac:dyDescent="0.25">
      <c r="A815" s="160" t="s">
        <v>3562</v>
      </c>
      <c r="B815" s="439" t="s">
        <v>3563</v>
      </c>
      <c r="C815" s="441" t="s">
        <v>3564</v>
      </c>
      <c r="D815" s="454">
        <v>2020</v>
      </c>
      <c r="E815" s="454" t="s">
        <v>28</v>
      </c>
      <c r="F815" s="455">
        <v>60</v>
      </c>
      <c r="G815" s="196">
        <v>15</v>
      </c>
      <c r="H815" s="471">
        <v>55.242440000000002</v>
      </c>
      <c r="I815" s="89">
        <v>55242.44</v>
      </c>
      <c r="J815" s="90">
        <v>0.06</v>
      </c>
      <c r="K815" s="91">
        <v>0.06</v>
      </c>
      <c r="L815" s="90"/>
      <c r="N815" s="92" t="s">
        <v>3565</v>
      </c>
      <c r="P815" s="92" t="s">
        <v>943</v>
      </c>
      <c r="Q815" s="92" t="s">
        <v>418</v>
      </c>
      <c r="S815" s="35" t="s">
        <v>190</v>
      </c>
      <c r="T815" s="35" t="s">
        <v>191</v>
      </c>
      <c r="U815" s="35" t="s">
        <v>3054</v>
      </c>
      <c r="V815" s="35" t="s">
        <v>3563</v>
      </c>
    </row>
    <row r="816" spans="1:22" ht="47.25" outlineLevel="1" x14ac:dyDescent="0.25">
      <c r="A816" s="160" t="s">
        <v>3566</v>
      </c>
      <c r="B816" s="439" t="s">
        <v>3567</v>
      </c>
      <c r="C816" s="441" t="s">
        <v>3568</v>
      </c>
      <c r="D816" s="454">
        <v>2020</v>
      </c>
      <c r="E816" s="454" t="s">
        <v>215</v>
      </c>
      <c r="F816" s="455">
        <v>130</v>
      </c>
      <c r="G816" s="196">
        <v>5</v>
      </c>
      <c r="H816" s="471">
        <v>75.959789999999998</v>
      </c>
      <c r="I816" s="89">
        <v>75959.789999999994</v>
      </c>
      <c r="J816" s="90">
        <v>0.13</v>
      </c>
      <c r="K816" s="91">
        <v>0.13</v>
      </c>
      <c r="L816" s="90"/>
      <c r="N816" s="92" t="s">
        <v>3569</v>
      </c>
      <c r="P816" s="92" t="s">
        <v>3167</v>
      </c>
      <c r="Q816" s="92" t="s">
        <v>418</v>
      </c>
      <c r="S816" s="35" t="s">
        <v>190</v>
      </c>
      <c r="T816" s="35" t="s">
        <v>191</v>
      </c>
      <c r="U816" s="35" t="s">
        <v>3133</v>
      </c>
      <c r="V816" s="35" t="s">
        <v>3567</v>
      </c>
    </row>
    <row r="817" spans="1:22" ht="47.25" outlineLevel="1" x14ac:dyDescent="0.25">
      <c r="A817" s="160" t="s">
        <v>3570</v>
      </c>
      <c r="B817" s="439" t="s">
        <v>3571</v>
      </c>
      <c r="C817" s="441" t="s">
        <v>3572</v>
      </c>
      <c r="D817" s="454">
        <v>2020</v>
      </c>
      <c r="E817" s="454" t="s">
        <v>215</v>
      </c>
      <c r="F817" s="455">
        <v>77</v>
      </c>
      <c r="G817" s="196">
        <v>5</v>
      </c>
      <c r="H817" s="471">
        <v>83.097719999999995</v>
      </c>
      <c r="I817" s="89">
        <v>83097.72</v>
      </c>
      <c r="J817" s="90">
        <v>7.6999999999999999E-2</v>
      </c>
      <c r="K817" s="91">
        <v>7.6999999999999999E-2</v>
      </c>
      <c r="L817" s="90"/>
      <c r="N817" s="92" t="s">
        <v>3530</v>
      </c>
      <c r="P817" s="92" t="s">
        <v>943</v>
      </c>
      <c r="Q817" s="92" t="s">
        <v>418</v>
      </c>
      <c r="S817" s="35" t="s">
        <v>190</v>
      </c>
      <c r="T817" s="35" t="s">
        <v>191</v>
      </c>
      <c r="U817" s="35" t="s">
        <v>1130</v>
      </c>
      <c r="V817" s="35" t="s">
        <v>3571</v>
      </c>
    </row>
    <row r="818" spans="1:22" ht="31.5" outlineLevel="1" x14ac:dyDescent="0.25">
      <c r="A818" s="160" t="s">
        <v>3573</v>
      </c>
      <c r="B818" s="439" t="s">
        <v>3574</v>
      </c>
      <c r="C818" s="441" t="s">
        <v>3575</v>
      </c>
      <c r="D818" s="454">
        <v>2020</v>
      </c>
      <c r="E818" s="454" t="s">
        <v>28</v>
      </c>
      <c r="F818" s="455">
        <v>470.00000000000006</v>
      </c>
      <c r="G818" s="196">
        <v>15</v>
      </c>
      <c r="H818" s="471">
        <v>276.74441999999999</v>
      </c>
      <c r="I818" s="89">
        <v>276744.42</v>
      </c>
      <c r="J818" s="90">
        <v>0.47000000000000003</v>
      </c>
      <c r="K818" s="91">
        <v>0.47000000000000003</v>
      </c>
      <c r="L818" s="90"/>
      <c r="N818" s="92" t="s">
        <v>3576</v>
      </c>
      <c r="P818" s="92" t="s">
        <v>3577</v>
      </c>
      <c r="Q818" s="92" t="s">
        <v>418</v>
      </c>
      <c r="S818" s="35" t="s">
        <v>190</v>
      </c>
      <c r="T818" s="35" t="s">
        <v>191</v>
      </c>
      <c r="U818" s="35" t="s">
        <v>3045</v>
      </c>
      <c r="V818" s="35" t="s">
        <v>3574</v>
      </c>
    </row>
    <row r="819" spans="1:22" ht="31.5" outlineLevel="1" x14ac:dyDescent="0.25">
      <c r="A819" s="160" t="s">
        <v>3578</v>
      </c>
      <c r="B819" s="439" t="s">
        <v>3579</v>
      </c>
      <c r="C819" s="441" t="s">
        <v>3580</v>
      </c>
      <c r="D819" s="454">
        <v>2020</v>
      </c>
      <c r="E819" s="454" t="s">
        <v>215</v>
      </c>
      <c r="F819" s="455">
        <v>241</v>
      </c>
      <c r="G819" s="196">
        <v>5</v>
      </c>
      <c r="H819" s="471">
        <v>691.63118999999995</v>
      </c>
      <c r="I819" s="89">
        <v>691631.19</v>
      </c>
      <c r="J819" s="90">
        <v>0.24099999999999999</v>
      </c>
      <c r="K819" s="91">
        <v>0.24099999999999999</v>
      </c>
      <c r="L819" s="91"/>
      <c r="M819" s="96"/>
      <c r="N819" s="92" t="s">
        <v>387</v>
      </c>
      <c r="P819" s="92" t="s">
        <v>3581</v>
      </c>
      <c r="Q819" s="92" t="s">
        <v>418</v>
      </c>
      <c r="R819" s="92"/>
      <c r="S819" s="35" t="s">
        <v>190</v>
      </c>
      <c r="T819" s="35" t="s">
        <v>191</v>
      </c>
      <c r="U819" s="35" t="s">
        <v>3054</v>
      </c>
      <c r="V819" s="35" t="s">
        <v>3579</v>
      </c>
    </row>
    <row r="820" spans="1:22" ht="31.5" outlineLevel="1" x14ac:dyDescent="0.25">
      <c r="A820" s="160" t="s">
        <v>3582</v>
      </c>
      <c r="B820" s="439" t="s">
        <v>3583</v>
      </c>
      <c r="C820" s="441" t="s">
        <v>3584</v>
      </c>
      <c r="D820" s="454">
        <v>2020</v>
      </c>
      <c r="E820" s="454" t="s">
        <v>28</v>
      </c>
      <c r="F820" s="455">
        <v>200</v>
      </c>
      <c r="G820" s="196">
        <v>15</v>
      </c>
      <c r="H820" s="471">
        <v>145.94335000000001</v>
      </c>
      <c r="I820" s="89">
        <v>145943.35</v>
      </c>
      <c r="J820" s="90">
        <v>0.2</v>
      </c>
      <c r="K820" s="90"/>
      <c r="L820" s="91">
        <v>0.2</v>
      </c>
      <c r="M820" s="96"/>
      <c r="N820" s="92" t="s">
        <v>3585</v>
      </c>
      <c r="P820" s="92" t="s">
        <v>3586</v>
      </c>
      <c r="R820" s="92" t="s">
        <v>418</v>
      </c>
      <c r="S820" s="35" t="s">
        <v>190</v>
      </c>
      <c r="T820" s="35" t="s">
        <v>191</v>
      </c>
      <c r="U820" s="35" t="s">
        <v>3045</v>
      </c>
      <c r="V820" s="35" t="s">
        <v>3583</v>
      </c>
    </row>
    <row r="821" spans="1:22" ht="47.25" outlineLevel="1" x14ac:dyDescent="0.25">
      <c r="A821" s="160" t="s">
        <v>3587</v>
      </c>
      <c r="B821" s="439" t="s">
        <v>3588</v>
      </c>
      <c r="C821" s="441" t="s">
        <v>3589</v>
      </c>
      <c r="D821" s="454">
        <v>2020</v>
      </c>
      <c r="E821" s="454" t="s">
        <v>988</v>
      </c>
      <c r="F821" s="455">
        <v>350</v>
      </c>
      <c r="G821" s="196">
        <v>15</v>
      </c>
      <c r="H821" s="471">
        <v>228.93933000000001</v>
      </c>
      <c r="I821" s="89">
        <v>228939.33</v>
      </c>
      <c r="J821" s="90">
        <v>0.35</v>
      </c>
      <c r="K821" s="90"/>
      <c r="L821" s="91">
        <v>0.35</v>
      </c>
      <c r="M821" s="96"/>
      <c r="N821" s="92" t="s">
        <v>3590</v>
      </c>
      <c r="P821" s="92" t="s">
        <v>3591</v>
      </c>
      <c r="R821" s="92" t="s">
        <v>418</v>
      </c>
      <c r="S821" s="35" t="s">
        <v>190</v>
      </c>
      <c r="T821" s="35" t="s">
        <v>191</v>
      </c>
      <c r="U821" s="35" t="s">
        <v>3054</v>
      </c>
      <c r="V821" s="35" t="s">
        <v>3588</v>
      </c>
    </row>
    <row r="822" spans="1:22" ht="47.25" outlineLevel="1" x14ac:dyDescent="0.25">
      <c r="A822" s="160" t="s">
        <v>3592</v>
      </c>
      <c r="B822" s="439" t="s">
        <v>3138</v>
      </c>
      <c r="C822" s="441" t="s">
        <v>3139</v>
      </c>
      <c r="D822" s="454">
        <v>2020</v>
      </c>
      <c r="E822" s="454" t="s">
        <v>28</v>
      </c>
      <c r="F822" s="455">
        <v>1400</v>
      </c>
      <c r="G822" s="196">
        <v>150</v>
      </c>
      <c r="H822" s="196">
        <v>3177.0236300000001</v>
      </c>
      <c r="I822" s="81">
        <v>3177023.63</v>
      </c>
      <c r="J822" s="90">
        <v>1.4049999999999998</v>
      </c>
      <c r="K822" s="90">
        <v>5.0000000000000001E-3</v>
      </c>
      <c r="L822" s="93">
        <v>1.4</v>
      </c>
      <c r="M822" s="96">
        <v>0.16</v>
      </c>
      <c r="N822" s="35" t="s">
        <v>3593</v>
      </c>
      <c r="P822" s="94" t="s">
        <v>3141</v>
      </c>
      <c r="Q822" s="35" t="s">
        <v>189</v>
      </c>
      <c r="R822" s="94" t="s">
        <v>418</v>
      </c>
      <c r="S822" s="35" t="s">
        <v>325</v>
      </c>
      <c r="T822" s="35" t="s">
        <v>326</v>
      </c>
      <c r="U822" s="35" t="s">
        <v>3133</v>
      </c>
      <c r="V822" s="35" t="s">
        <v>3138</v>
      </c>
    </row>
    <row r="823" spans="1:22" ht="47.25" outlineLevel="1" x14ac:dyDescent="0.25">
      <c r="A823" s="160" t="s">
        <v>3594</v>
      </c>
      <c r="B823" s="439" t="s">
        <v>3595</v>
      </c>
      <c r="C823" s="441" t="s">
        <v>3596</v>
      </c>
      <c r="D823" s="454">
        <v>2020</v>
      </c>
      <c r="E823" s="454" t="s">
        <v>28</v>
      </c>
      <c r="F823" s="455">
        <v>230</v>
      </c>
      <c r="G823" s="196">
        <v>30</v>
      </c>
      <c r="H823" s="196">
        <v>102.86859</v>
      </c>
      <c r="I823" s="81">
        <v>102868.59</v>
      </c>
      <c r="J823" s="90">
        <v>0.23</v>
      </c>
      <c r="K823" s="93">
        <v>0.23</v>
      </c>
      <c r="L823" s="90"/>
      <c r="N823" s="94" t="s">
        <v>314</v>
      </c>
      <c r="P823" s="94" t="s">
        <v>3407</v>
      </c>
      <c r="Q823" s="94" t="s">
        <v>418</v>
      </c>
      <c r="S823" s="35" t="s">
        <v>190</v>
      </c>
      <c r="T823" s="35" t="s">
        <v>191</v>
      </c>
      <c r="U823" s="35" t="s">
        <v>1153</v>
      </c>
      <c r="V823" s="35" t="s">
        <v>3595</v>
      </c>
    </row>
    <row r="824" spans="1:22" ht="47.25" outlineLevel="1" x14ac:dyDescent="0.25">
      <c r="A824" s="160" t="s">
        <v>3597</v>
      </c>
      <c r="B824" s="439" t="s">
        <v>3598</v>
      </c>
      <c r="C824" s="441" t="s">
        <v>3599</v>
      </c>
      <c r="D824" s="454">
        <v>2020</v>
      </c>
      <c r="E824" s="454" t="s">
        <v>28</v>
      </c>
      <c r="F824" s="455">
        <v>240</v>
      </c>
      <c r="G824" s="196">
        <v>50</v>
      </c>
      <c r="H824" s="196">
        <v>104.34787</v>
      </c>
      <c r="I824" s="81">
        <v>104347.87</v>
      </c>
      <c r="J824" s="90">
        <v>0.24</v>
      </c>
      <c r="K824" s="93">
        <v>0.24</v>
      </c>
      <c r="L824" s="90"/>
      <c r="N824" s="94" t="s">
        <v>3254</v>
      </c>
      <c r="P824" s="94" t="s">
        <v>946</v>
      </c>
      <c r="Q824" s="94" t="s">
        <v>418</v>
      </c>
      <c r="S824" s="35" t="s">
        <v>190</v>
      </c>
      <c r="T824" s="35" t="s">
        <v>191</v>
      </c>
      <c r="U824" s="35" t="s">
        <v>3054</v>
      </c>
      <c r="V824" s="35" t="s">
        <v>3598</v>
      </c>
    </row>
    <row r="825" spans="1:22" ht="31.5" outlineLevel="1" x14ac:dyDescent="0.25">
      <c r="A825" s="160" t="s">
        <v>3600</v>
      </c>
      <c r="B825" s="439" t="s">
        <v>3601</v>
      </c>
      <c r="C825" s="441" t="s">
        <v>3602</v>
      </c>
      <c r="D825" s="454">
        <v>2020</v>
      </c>
      <c r="E825" s="454" t="s">
        <v>28</v>
      </c>
      <c r="F825" s="455">
        <v>493</v>
      </c>
      <c r="G825" s="196">
        <v>30</v>
      </c>
      <c r="H825" s="196">
        <v>799.13851</v>
      </c>
      <c r="I825" s="81">
        <v>799138.51</v>
      </c>
      <c r="J825" s="90">
        <v>0.49299999999999999</v>
      </c>
      <c r="K825" s="93">
        <v>0.49299999999999999</v>
      </c>
      <c r="L825" s="90"/>
      <c r="M825" s="96">
        <v>0.25</v>
      </c>
      <c r="N825" s="94" t="s">
        <v>3119</v>
      </c>
      <c r="P825" s="94" t="s">
        <v>946</v>
      </c>
      <c r="Q825" s="94" t="s">
        <v>418</v>
      </c>
      <c r="S825" s="35" t="s">
        <v>190</v>
      </c>
      <c r="T825" s="35" t="s">
        <v>191</v>
      </c>
      <c r="U825" s="35" t="s">
        <v>3054</v>
      </c>
      <c r="V825" s="35" t="s">
        <v>3601</v>
      </c>
    </row>
    <row r="826" spans="1:22" ht="47.25" outlineLevel="1" x14ac:dyDescent="0.25">
      <c r="A826" s="160" t="s">
        <v>3603</v>
      </c>
      <c r="B826" s="439" t="s">
        <v>3604</v>
      </c>
      <c r="C826" s="441" t="s">
        <v>403</v>
      </c>
      <c r="D826" s="454">
        <v>2020</v>
      </c>
      <c r="E826" s="454" t="s">
        <v>28</v>
      </c>
      <c r="F826" s="455">
        <v>50</v>
      </c>
      <c r="G826" s="196">
        <v>30</v>
      </c>
      <c r="H826" s="196">
        <v>15.540569999999999</v>
      </c>
      <c r="I826" s="81">
        <v>15540.57</v>
      </c>
      <c r="J826" s="90">
        <v>0.05</v>
      </c>
      <c r="K826" s="93">
        <v>0.05</v>
      </c>
      <c r="L826" s="90"/>
      <c r="N826" s="94" t="s">
        <v>1036</v>
      </c>
      <c r="P826" s="94" t="s">
        <v>940</v>
      </c>
      <c r="Q826" s="94" t="s">
        <v>418</v>
      </c>
      <c r="S826" s="35" t="s">
        <v>190</v>
      </c>
      <c r="T826" s="35" t="s">
        <v>191</v>
      </c>
      <c r="U826" s="35" t="s">
        <v>3059</v>
      </c>
      <c r="V826" s="35" t="s">
        <v>3604</v>
      </c>
    </row>
    <row r="827" spans="1:22" ht="47.25" outlineLevel="1" x14ac:dyDescent="0.25">
      <c r="A827" s="160" t="s">
        <v>3605</v>
      </c>
      <c r="B827" s="439" t="s">
        <v>3606</v>
      </c>
      <c r="C827" s="441" t="s">
        <v>403</v>
      </c>
      <c r="D827" s="454">
        <v>2020</v>
      </c>
      <c r="E827" s="454" t="s">
        <v>28</v>
      </c>
      <c r="F827" s="455">
        <v>1000</v>
      </c>
      <c r="G827" s="196">
        <v>125</v>
      </c>
      <c r="H827" s="196">
        <v>3344.6926799999997</v>
      </c>
      <c r="I827" s="81">
        <f>457708.57+2886984.11</f>
        <v>3344692.6799999997</v>
      </c>
      <c r="J827" s="93">
        <v>1</v>
      </c>
      <c r="K827" s="90">
        <v>0.437</v>
      </c>
      <c r="L827" s="90">
        <v>0.56299999999999994</v>
      </c>
      <c r="M827" s="96">
        <v>0.32</v>
      </c>
      <c r="N827" s="94" t="s">
        <v>3607</v>
      </c>
      <c r="P827" s="94" t="s">
        <v>3608</v>
      </c>
      <c r="Q827" s="94" t="s">
        <v>418</v>
      </c>
      <c r="R827" s="94" t="s">
        <v>418</v>
      </c>
      <c r="S827" s="35" t="s">
        <v>325</v>
      </c>
      <c r="T827" s="35" t="s">
        <v>326</v>
      </c>
      <c r="U827" s="35" t="s">
        <v>3045</v>
      </c>
      <c r="V827" s="35" t="s">
        <v>3606</v>
      </c>
    </row>
    <row r="828" spans="1:22" ht="31.5" outlineLevel="1" x14ac:dyDescent="0.25">
      <c r="A828" s="160" t="s">
        <v>3609</v>
      </c>
      <c r="B828" s="439" t="s">
        <v>3610</v>
      </c>
      <c r="C828" s="441" t="s">
        <v>3611</v>
      </c>
      <c r="D828" s="454">
        <v>2020</v>
      </c>
      <c r="E828" s="454" t="s">
        <v>28</v>
      </c>
      <c r="F828" s="455">
        <v>540</v>
      </c>
      <c r="G828" s="196">
        <v>50</v>
      </c>
      <c r="H828" s="196">
        <v>367.43950999999998</v>
      </c>
      <c r="I828" s="81">
        <f>139818.83+227620.68</f>
        <v>367439.51</v>
      </c>
      <c r="J828" s="93">
        <v>0.54</v>
      </c>
      <c r="K828" s="90">
        <v>0.27</v>
      </c>
      <c r="L828" s="90">
        <v>0.27</v>
      </c>
      <c r="M828" s="96">
        <v>0.1</v>
      </c>
      <c r="N828" s="94" t="s">
        <v>3612</v>
      </c>
      <c r="P828" s="94" t="s">
        <v>3613</v>
      </c>
      <c r="Q828" s="94" t="s">
        <v>418</v>
      </c>
      <c r="R828" s="94" t="s">
        <v>418</v>
      </c>
      <c r="S828" s="35" t="s">
        <v>325</v>
      </c>
      <c r="T828" s="35" t="s">
        <v>326</v>
      </c>
      <c r="U828" s="35" t="s">
        <v>3133</v>
      </c>
      <c r="V828" s="35" t="s">
        <v>3610</v>
      </c>
    </row>
    <row r="829" spans="1:22" ht="47.25" outlineLevel="1" x14ac:dyDescent="0.25">
      <c r="A829" s="160" t="s">
        <v>3614</v>
      </c>
      <c r="B829" s="439" t="s">
        <v>3615</v>
      </c>
      <c r="C829" s="441" t="s">
        <v>403</v>
      </c>
      <c r="D829" s="454">
        <v>2020</v>
      </c>
      <c r="E829" s="454" t="s">
        <v>28</v>
      </c>
      <c r="F829" s="455">
        <v>350</v>
      </c>
      <c r="G829" s="196">
        <v>27</v>
      </c>
      <c r="H829" s="196">
        <v>556.69893999999999</v>
      </c>
      <c r="I829" s="81">
        <v>556698.93999999994</v>
      </c>
      <c r="J829" s="90">
        <v>0.35</v>
      </c>
      <c r="K829" s="93">
        <v>0.35</v>
      </c>
      <c r="L829" s="90"/>
      <c r="N829" s="94" t="s">
        <v>3335</v>
      </c>
      <c r="P829" s="94" t="s">
        <v>3616</v>
      </c>
      <c r="Q829" s="94" t="s">
        <v>418</v>
      </c>
      <c r="S829" s="35" t="s">
        <v>190</v>
      </c>
      <c r="T829" s="35" t="s">
        <v>191</v>
      </c>
      <c r="U829" s="35" t="s">
        <v>3120</v>
      </c>
      <c r="V829" s="35" t="s">
        <v>3615</v>
      </c>
    </row>
    <row r="830" spans="1:22" ht="47.25" outlineLevel="1" x14ac:dyDescent="0.25">
      <c r="A830" s="160" t="s">
        <v>3617</v>
      </c>
      <c r="B830" s="439" t="s">
        <v>3618</v>
      </c>
      <c r="C830" s="441" t="s">
        <v>403</v>
      </c>
      <c r="D830" s="454">
        <v>2020</v>
      </c>
      <c r="E830" s="454" t="s">
        <v>28</v>
      </c>
      <c r="F830" s="455">
        <v>38</v>
      </c>
      <c r="G830" s="196">
        <v>27</v>
      </c>
      <c r="H830" s="196">
        <v>227.17964999999998</v>
      </c>
      <c r="I830" s="81">
        <v>227179.65</v>
      </c>
      <c r="J830" s="90">
        <v>3.7999999999999999E-2</v>
      </c>
      <c r="K830" s="93">
        <v>3.7999999999999999E-2</v>
      </c>
      <c r="L830" s="90"/>
      <c r="N830" s="94" t="s">
        <v>3083</v>
      </c>
      <c r="P830" s="94" t="s">
        <v>3619</v>
      </c>
      <c r="Q830" s="94" t="s">
        <v>418</v>
      </c>
      <c r="S830" s="35" t="s">
        <v>190</v>
      </c>
      <c r="T830" s="35" t="s">
        <v>191</v>
      </c>
      <c r="U830" s="35" t="s">
        <v>3045</v>
      </c>
      <c r="V830" s="35" t="s">
        <v>3618</v>
      </c>
    </row>
    <row r="831" spans="1:22" ht="47.25" outlineLevel="1" x14ac:dyDescent="0.25">
      <c r="A831" s="160" t="s">
        <v>3620</v>
      </c>
      <c r="B831" s="439" t="s">
        <v>3621</v>
      </c>
      <c r="C831" s="441" t="s">
        <v>403</v>
      </c>
      <c r="D831" s="454">
        <v>2020</v>
      </c>
      <c r="E831" s="454" t="s">
        <v>28</v>
      </c>
      <c r="F831" s="455">
        <v>67</v>
      </c>
      <c r="G831" s="196">
        <v>27</v>
      </c>
      <c r="H831" s="196">
        <v>272.61039</v>
      </c>
      <c r="I831" s="81">
        <v>272610.39</v>
      </c>
      <c r="J831" s="90">
        <v>6.7000000000000004E-2</v>
      </c>
      <c r="K831" s="93">
        <v>6.7000000000000004E-2</v>
      </c>
      <c r="L831" s="90"/>
      <c r="N831" s="94" t="s">
        <v>3083</v>
      </c>
      <c r="P831" s="94" t="s">
        <v>3622</v>
      </c>
      <c r="Q831" s="94" t="s">
        <v>418</v>
      </c>
      <c r="S831" s="35" t="s">
        <v>190</v>
      </c>
      <c r="T831" s="35" t="s">
        <v>191</v>
      </c>
      <c r="U831" s="35" t="s">
        <v>3455</v>
      </c>
      <c r="V831" s="35" t="s">
        <v>3621</v>
      </c>
    </row>
    <row r="832" spans="1:22" ht="47.25" outlineLevel="1" x14ac:dyDescent="0.25">
      <c r="A832" s="160" t="s">
        <v>3623</v>
      </c>
      <c r="B832" s="439" t="s">
        <v>3624</v>
      </c>
      <c r="C832" s="441" t="s">
        <v>3625</v>
      </c>
      <c r="D832" s="454">
        <v>2020</v>
      </c>
      <c r="E832" s="454" t="s">
        <v>28</v>
      </c>
      <c r="F832" s="455">
        <v>57</v>
      </c>
      <c r="G832" s="196">
        <v>150</v>
      </c>
      <c r="H832" s="196">
        <v>42.269435156132488</v>
      </c>
      <c r="I832" s="81">
        <v>42269.435156132487</v>
      </c>
      <c r="J832" s="90">
        <v>1.3169999999999999</v>
      </c>
      <c r="K832" s="93">
        <v>5.7000000000000002E-2</v>
      </c>
      <c r="L832" s="95">
        <v>1.26</v>
      </c>
      <c r="M832" s="96">
        <v>0.16</v>
      </c>
      <c r="N832" s="35" t="s">
        <v>3626</v>
      </c>
      <c r="P832" s="35" t="s">
        <v>3627</v>
      </c>
      <c r="Q832" s="94" t="s">
        <v>418</v>
      </c>
      <c r="R832" s="35" t="s">
        <v>418</v>
      </c>
      <c r="S832" s="35" t="s">
        <v>3447</v>
      </c>
      <c r="T832" s="35" t="s">
        <v>326</v>
      </c>
      <c r="U832" s="35" t="s">
        <v>3059</v>
      </c>
      <c r="V832" s="35" t="s">
        <v>3624</v>
      </c>
    </row>
    <row r="833" spans="1:22" ht="47.25" outlineLevel="1" x14ac:dyDescent="0.25">
      <c r="A833" s="160" t="s">
        <v>3628</v>
      </c>
      <c r="B833" s="439" t="s">
        <v>3629</v>
      </c>
      <c r="C833" s="441" t="s">
        <v>3630</v>
      </c>
      <c r="D833" s="454">
        <v>2020</v>
      </c>
      <c r="E833" s="454" t="s">
        <v>28</v>
      </c>
      <c r="F833" s="455">
        <v>48</v>
      </c>
      <c r="G833" s="196">
        <v>21</v>
      </c>
      <c r="H833" s="196">
        <v>32.394849999999998</v>
      </c>
      <c r="I833" s="81">
        <v>32394.85</v>
      </c>
      <c r="J833" s="90">
        <v>4.8000000000000001E-2</v>
      </c>
      <c r="K833" s="93">
        <v>4.8000000000000001E-2</v>
      </c>
      <c r="L833" s="90"/>
      <c r="N833" s="94" t="s">
        <v>314</v>
      </c>
      <c r="P833" s="94" t="s">
        <v>3232</v>
      </c>
      <c r="Q833" s="94" t="s">
        <v>418</v>
      </c>
      <c r="S833" s="35" t="s">
        <v>190</v>
      </c>
      <c r="T833" s="35" t="s">
        <v>191</v>
      </c>
      <c r="U833" s="35" t="s">
        <v>3068</v>
      </c>
      <c r="V833" s="35" t="s">
        <v>3629</v>
      </c>
    </row>
    <row r="834" spans="1:22" ht="47.25" outlineLevel="1" x14ac:dyDescent="0.25">
      <c r="A834" s="160" t="s">
        <v>3631</v>
      </c>
      <c r="B834" s="439" t="s">
        <v>3632</v>
      </c>
      <c r="C834" s="441" t="s">
        <v>3633</v>
      </c>
      <c r="D834" s="454">
        <v>2020</v>
      </c>
      <c r="E834" s="454" t="s">
        <v>28</v>
      </c>
      <c r="F834" s="455">
        <v>370</v>
      </c>
      <c r="G834" s="196">
        <v>150</v>
      </c>
      <c r="H834" s="196">
        <v>208.14106000000001</v>
      </c>
      <c r="I834" s="81">
        <v>208141.06</v>
      </c>
      <c r="J834" s="90">
        <v>0.37</v>
      </c>
      <c r="K834" s="93">
        <v>0.37</v>
      </c>
      <c r="L834" s="90"/>
      <c r="N834" s="94" t="s">
        <v>3402</v>
      </c>
      <c r="P834" s="94" t="s">
        <v>946</v>
      </c>
      <c r="Q834" s="94" t="s">
        <v>418</v>
      </c>
      <c r="S834" s="35" t="s">
        <v>190</v>
      </c>
      <c r="T834" s="35" t="s">
        <v>191</v>
      </c>
      <c r="U834" s="35" t="s">
        <v>1130</v>
      </c>
      <c r="V834" s="35" t="s">
        <v>3632</v>
      </c>
    </row>
    <row r="835" spans="1:22" ht="47.25" outlineLevel="1" x14ac:dyDescent="0.25">
      <c r="A835" s="160" t="s">
        <v>3634</v>
      </c>
      <c r="B835" s="439" t="s">
        <v>3635</v>
      </c>
      <c r="C835" s="441" t="s">
        <v>3636</v>
      </c>
      <c r="D835" s="454">
        <v>2020</v>
      </c>
      <c r="E835" s="454" t="s">
        <v>28</v>
      </c>
      <c r="F835" s="455">
        <v>110</v>
      </c>
      <c r="G835" s="196">
        <v>19</v>
      </c>
      <c r="H835" s="196">
        <v>36.422559999999997</v>
      </c>
      <c r="I835" s="81">
        <v>36422.559999999998</v>
      </c>
      <c r="J835" s="90">
        <v>0.11</v>
      </c>
      <c r="K835" s="93">
        <v>0.11</v>
      </c>
      <c r="L835" s="90"/>
      <c r="N835" s="94" t="s">
        <v>425</v>
      </c>
      <c r="P835" s="94" t="s">
        <v>943</v>
      </c>
      <c r="Q835" s="94" t="s">
        <v>418</v>
      </c>
      <c r="S835" s="35" t="s">
        <v>190</v>
      </c>
      <c r="T835" s="35" t="s">
        <v>191</v>
      </c>
      <c r="U835" s="35" t="s">
        <v>3059</v>
      </c>
      <c r="V835" s="35" t="s">
        <v>3635</v>
      </c>
    </row>
    <row r="836" spans="1:22" ht="47.25" outlineLevel="1" x14ac:dyDescent="0.25">
      <c r="A836" s="160" t="s">
        <v>3637</v>
      </c>
      <c r="B836" s="439" t="s">
        <v>3638</v>
      </c>
      <c r="C836" s="441" t="s">
        <v>3639</v>
      </c>
      <c r="D836" s="454">
        <v>2020</v>
      </c>
      <c r="E836" s="454" t="s">
        <v>28</v>
      </c>
      <c r="F836" s="455">
        <v>534.99999999999989</v>
      </c>
      <c r="G836" s="196">
        <v>25</v>
      </c>
      <c r="H836" s="196">
        <v>1267.53413</v>
      </c>
      <c r="I836" s="81">
        <f>307109.14+960424.99</f>
        <v>1267534.1299999999</v>
      </c>
      <c r="J836" s="93">
        <v>0.53499999999999992</v>
      </c>
      <c r="K836" s="90">
        <v>0.121</v>
      </c>
      <c r="L836" s="90">
        <v>0.41399999999999998</v>
      </c>
      <c r="M836" s="96">
        <v>0.1</v>
      </c>
      <c r="N836" s="94" t="s">
        <v>3542</v>
      </c>
      <c r="P836" s="94" t="s">
        <v>3640</v>
      </c>
      <c r="Q836" s="94" t="s">
        <v>418</v>
      </c>
      <c r="R836" s="94" t="s">
        <v>418</v>
      </c>
      <c r="S836" s="35" t="s">
        <v>325</v>
      </c>
      <c r="T836" s="35" t="s">
        <v>326</v>
      </c>
      <c r="U836" s="35" t="s">
        <v>3059</v>
      </c>
      <c r="V836" s="35" t="s">
        <v>3638</v>
      </c>
    </row>
    <row r="837" spans="1:22" ht="47.25" outlineLevel="1" x14ac:dyDescent="0.25">
      <c r="A837" s="160" t="s">
        <v>3641</v>
      </c>
      <c r="B837" s="439" t="s">
        <v>3642</v>
      </c>
      <c r="C837" s="441" t="s">
        <v>3643</v>
      </c>
      <c r="D837" s="454">
        <v>2020</v>
      </c>
      <c r="E837" s="454" t="s">
        <v>988</v>
      </c>
      <c r="F837" s="455">
        <v>400</v>
      </c>
      <c r="G837" s="196">
        <v>36</v>
      </c>
      <c r="H837" s="196">
        <v>230.36583999999999</v>
      </c>
      <c r="I837" s="81">
        <v>230365.84</v>
      </c>
      <c r="J837" s="90">
        <v>0.4</v>
      </c>
      <c r="K837" s="90"/>
      <c r="L837" s="93">
        <v>0.4</v>
      </c>
      <c r="N837" s="94" t="s">
        <v>3644</v>
      </c>
      <c r="P837" s="94" t="s">
        <v>3645</v>
      </c>
      <c r="Q837" s="94"/>
      <c r="R837" s="94" t="s">
        <v>418</v>
      </c>
      <c r="S837" s="35" t="s">
        <v>190</v>
      </c>
      <c r="T837" s="35" t="s">
        <v>191</v>
      </c>
      <c r="U837" s="35" t="s">
        <v>3068</v>
      </c>
      <c r="V837" s="35" t="s">
        <v>3642</v>
      </c>
    </row>
    <row r="838" spans="1:22" ht="47.25" outlineLevel="1" x14ac:dyDescent="0.25">
      <c r="A838" s="160" t="s">
        <v>3646</v>
      </c>
      <c r="B838" s="439" t="s">
        <v>3647</v>
      </c>
      <c r="C838" s="441" t="s">
        <v>3648</v>
      </c>
      <c r="D838" s="454">
        <v>2020</v>
      </c>
      <c r="E838" s="454" t="s">
        <v>28</v>
      </c>
      <c r="F838" s="455">
        <v>950</v>
      </c>
      <c r="G838" s="196">
        <v>50</v>
      </c>
      <c r="H838" s="196">
        <v>792.42680000000007</v>
      </c>
      <c r="I838" s="81">
        <v>792426.8</v>
      </c>
      <c r="J838" s="90">
        <v>0.95</v>
      </c>
      <c r="K838" s="90"/>
      <c r="L838" s="93">
        <v>0.95</v>
      </c>
      <c r="M838" s="96">
        <v>0.16</v>
      </c>
      <c r="N838" s="94" t="s">
        <v>3649</v>
      </c>
      <c r="P838" s="94" t="s">
        <v>3650</v>
      </c>
      <c r="R838" s="94" t="s">
        <v>418</v>
      </c>
      <c r="S838" s="35" t="s">
        <v>190</v>
      </c>
      <c r="T838" s="35" t="s">
        <v>191</v>
      </c>
      <c r="U838" s="35" t="s">
        <v>1130</v>
      </c>
      <c r="V838" s="35" t="s">
        <v>3647</v>
      </c>
    </row>
    <row r="839" spans="1:22" ht="47.25" outlineLevel="1" x14ac:dyDescent="0.25">
      <c r="A839" s="160" t="s">
        <v>3651</v>
      </c>
      <c r="B839" s="439" t="s">
        <v>3652</v>
      </c>
      <c r="C839" s="441" t="s">
        <v>3653</v>
      </c>
      <c r="D839" s="454">
        <v>2020</v>
      </c>
      <c r="E839" s="454" t="s">
        <v>988</v>
      </c>
      <c r="F839" s="455">
        <v>255</v>
      </c>
      <c r="G839" s="196">
        <v>40</v>
      </c>
      <c r="H839" s="196">
        <v>248.13857000000002</v>
      </c>
      <c r="I839" s="81">
        <v>248138.57</v>
      </c>
      <c r="J839" s="90">
        <v>0.255</v>
      </c>
      <c r="K839" s="90"/>
      <c r="L839" s="93">
        <v>0.255</v>
      </c>
      <c r="N839" s="94" t="s">
        <v>3654</v>
      </c>
      <c r="P839" s="94" t="s">
        <v>3655</v>
      </c>
      <c r="R839" s="94" t="s">
        <v>418</v>
      </c>
      <c r="S839" s="35" t="s">
        <v>190</v>
      </c>
      <c r="T839" s="35" t="s">
        <v>191</v>
      </c>
      <c r="U839" s="35" t="s">
        <v>3068</v>
      </c>
      <c r="V839" s="35" t="s">
        <v>3652</v>
      </c>
    </row>
    <row r="840" spans="1:22" ht="47.25" outlineLevel="1" x14ac:dyDescent="0.25">
      <c r="A840" s="160" t="s">
        <v>3656</v>
      </c>
      <c r="B840" s="439" t="s">
        <v>3657</v>
      </c>
      <c r="C840" s="441" t="s">
        <v>403</v>
      </c>
      <c r="D840" s="454">
        <v>2020</v>
      </c>
      <c r="E840" s="454" t="s">
        <v>28</v>
      </c>
      <c r="F840" s="455">
        <v>200</v>
      </c>
      <c r="G840" s="196">
        <v>65</v>
      </c>
      <c r="H840" s="196">
        <v>161.43146000000002</v>
      </c>
      <c r="I840" s="81">
        <v>161431.46000000002</v>
      </c>
      <c r="J840" s="90">
        <v>0.2</v>
      </c>
      <c r="K840" s="90"/>
      <c r="L840" s="93">
        <v>0.2</v>
      </c>
      <c r="M840" s="96">
        <v>0.25</v>
      </c>
      <c r="N840" s="94" t="s">
        <v>3590</v>
      </c>
      <c r="P840" s="94" t="s">
        <v>3586</v>
      </c>
      <c r="R840" s="94" t="s">
        <v>418</v>
      </c>
      <c r="S840" s="35" t="s">
        <v>190</v>
      </c>
      <c r="T840" s="35" t="s">
        <v>191</v>
      </c>
      <c r="U840" s="35" t="s">
        <v>3133</v>
      </c>
      <c r="V840" s="35" t="s">
        <v>3657</v>
      </c>
    </row>
    <row r="841" spans="1:22" ht="47.25" outlineLevel="1" x14ac:dyDescent="0.25">
      <c r="A841" s="160" t="s">
        <v>3658</v>
      </c>
      <c r="B841" s="439" t="s">
        <v>3659</v>
      </c>
      <c r="C841" s="441" t="s">
        <v>3660</v>
      </c>
      <c r="D841" s="454">
        <v>2020</v>
      </c>
      <c r="E841" s="454" t="s">
        <v>28</v>
      </c>
      <c r="F841" s="455">
        <v>191</v>
      </c>
      <c r="G841" s="196">
        <v>90</v>
      </c>
      <c r="H841" s="196">
        <v>583.72158999999999</v>
      </c>
      <c r="I841" s="81">
        <v>583721.59</v>
      </c>
      <c r="J841" s="90">
        <v>0.191</v>
      </c>
      <c r="K841" s="90"/>
      <c r="L841" s="93">
        <v>0.191</v>
      </c>
      <c r="N841" s="94" t="s">
        <v>1007</v>
      </c>
      <c r="P841" s="94" t="s">
        <v>3661</v>
      </c>
      <c r="R841" s="94" t="s">
        <v>418</v>
      </c>
      <c r="S841" s="35" t="s">
        <v>190</v>
      </c>
      <c r="T841" s="35" t="s">
        <v>191</v>
      </c>
      <c r="U841" s="35" t="s">
        <v>3133</v>
      </c>
      <c r="V841" s="35" t="s">
        <v>3659</v>
      </c>
    </row>
    <row r="842" spans="1:22" ht="47.25" outlineLevel="1" x14ac:dyDescent="0.25">
      <c r="A842" s="160" t="s">
        <v>3662</v>
      </c>
      <c r="B842" s="439" t="s">
        <v>3663</v>
      </c>
      <c r="C842" s="441" t="s">
        <v>3664</v>
      </c>
      <c r="D842" s="454">
        <v>2020</v>
      </c>
      <c r="E842" s="454" t="s">
        <v>988</v>
      </c>
      <c r="F842" s="455">
        <v>607</v>
      </c>
      <c r="G842" s="196">
        <v>580</v>
      </c>
      <c r="H842" s="196">
        <v>355.02209999999997</v>
      </c>
      <c r="I842" s="81">
        <v>355022.1</v>
      </c>
      <c r="J842" s="90">
        <v>0.60699999999999998</v>
      </c>
      <c r="K842" s="90"/>
      <c r="L842" s="148">
        <v>0.60699999999999998</v>
      </c>
      <c r="N842" s="149" t="s">
        <v>3665</v>
      </c>
      <c r="P842" s="149" t="s">
        <v>3666</v>
      </c>
      <c r="R842" s="149" t="s">
        <v>418</v>
      </c>
      <c r="S842" s="35" t="s">
        <v>190</v>
      </c>
      <c r="T842" s="35" t="s">
        <v>191</v>
      </c>
      <c r="U842" s="35" t="s">
        <v>404</v>
      </c>
      <c r="V842" s="35" t="s">
        <v>3663</v>
      </c>
    </row>
    <row r="843" spans="1:22" ht="47.25" outlineLevel="1" x14ac:dyDescent="0.25">
      <c r="A843" s="160" t="s">
        <v>3667</v>
      </c>
      <c r="B843" s="439" t="s">
        <v>3668</v>
      </c>
      <c r="C843" s="441" t="s">
        <v>3669</v>
      </c>
      <c r="D843" s="454">
        <v>2020</v>
      </c>
      <c r="E843" s="454" t="s">
        <v>988</v>
      </c>
      <c r="F843" s="455">
        <v>100</v>
      </c>
      <c r="G843" s="196">
        <v>360</v>
      </c>
      <c r="H843" s="196">
        <v>61.332250000000002</v>
      </c>
      <c r="I843" s="81">
        <v>61332.25</v>
      </c>
      <c r="J843" s="90">
        <v>0.1</v>
      </c>
      <c r="K843" s="90"/>
      <c r="L843" s="148">
        <v>0.1</v>
      </c>
      <c r="N843" s="149" t="s">
        <v>3670</v>
      </c>
      <c r="P843" s="149" t="s">
        <v>1228</v>
      </c>
      <c r="R843" s="149" t="s">
        <v>418</v>
      </c>
      <c r="S843" s="35" t="s">
        <v>190</v>
      </c>
      <c r="T843" s="35" t="s">
        <v>191</v>
      </c>
      <c r="U843" s="35" t="s">
        <v>3054</v>
      </c>
      <c r="V843" s="35" t="s">
        <v>3668</v>
      </c>
    </row>
    <row r="844" spans="1:22" ht="94.5" outlineLevel="1" x14ac:dyDescent="0.25">
      <c r="A844" s="160" t="s">
        <v>3671</v>
      </c>
      <c r="B844" s="439" t="s">
        <v>3672</v>
      </c>
      <c r="C844" s="441" t="s">
        <v>3673</v>
      </c>
      <c r="D844" s="454">
        <v>2020</v>
      </c>
      <c r="E844" s="454" t="s">
        <v>988</v>
      </c>
      <c r="F844" s="455">
        <v>520</v>
      </c>
      <c r="G844" s="196">
        <v>220</v>
      </c>
      <c r="H844" s="196">
        <v>957.78498000000002</v>
      </c>
      <c r="I844" s="81">
        <v>957784.98</v>
      </c>
      <c r="J844" s="90">
        <v>0.52</v>
      </c>
      <c r="K844" s="90"/>
      <c r="L844" s="148">
        <v>0.52</v>
      </c>
      <c r="N844" s="149" t="s">
        <v>1007</v>
      </c>
      <c r="P844" s="149" t="s">
        <v>3674</v>
      </c>
      <c r="R844" s="149" t="s">
        <v>418</v>
      </c>
      <c r="S844" s="35" t="s">
        <v>1233</v>
      </c>
      <c r="T844" s="35" t="s">
        <v>191</v>
      </c>
      <c r="U844" s="35" t="s">
        <v>3054</v>
      </c>
      <c r="V844" s="35" t="s">
        <v>3672</v>
      </c>
    </row>
    <row r="845" spans="1:22" s="142" customFormat="1" x14ac:dyDescent="0.25">
      <c r="A845" s="160" t="s">
        <v>3675</v>
      </c>
      <c r="B845" s="249" t="s">
        <v>3676</v>
      </c>
      <c r="C845" s="439" t="s">
        <v>3676</v>
      </c>
      <c r="D845" s="454">
        <v>2019</v>
      </c>
      <c r="E845" s="454" t="s">
        <v>28</v>
      </c>
      <c r="F845" s="456">
        <v>125</v>
      </c>
      <c r="G845" s="489">
        <v>15</v>
      </c>
      <c r="H845" s="490">
        <v>44.234220000000001</v>
      </c>
      <c r="I845" s="187" t="s">
        <v>340</v>
      </c>
      <c r="K845" s="284"/>
      <c r="L845" s="285">
        <v>7672</v>
      </c>
      <c r="M845" s="205">
        <v>41766</v>
      </c>
    </row>
    <row r="846" spans="1:22" s="142" customFormat="1" x14ac:dyDescent="0.25">
      <c r="A846" s="160" t="s">
        <v>3677</v>
      </c>
      <c r="B846" s="249" t="s">
        <v>3678</v>
      </c>
      <c r="C846" s="439" t="s">
        <v>3678</v>
      </c>
      <c r="D846" s="454">
        <v>2019</v>
      </c>
      <c r="E846" s="454" t="s">
        <v>215</v>
      </c>
      <c r="F846" s="456">
        <v>95</v>
      </c>
      <c r="G846" s="489">
        <v>5</v>
      </c>
      <c r="H846" s="490">
        <v>78.52</v>
      </c>
      <c r="I846" s="187" t="s">
        <v>204</v>
      </c>
      <c r="K846" s="284"/>
      <c r="L846" s="285">
        <v>8478</v>
      </c>
      <c r="M846" s="205">
        <v>41996</v>
      </c>
    </row>
    <row r="847" spans="1:22" s="142" customFormat="1" x14ac:dyDescent="0.25">
      <c r="A847" s="160" t="s">
        <v>3679</v>
      </c>
      <c r="B847" s="249" t="s">
        <v>3680</v>
      </c>
      <c r="C847" s="439" t="s">
        <v>3680</v>
      </c>
      <c r="D847" s="454">
        <v>2019</v>
      </c>
      <c r="E847" s="454" t="s">
        <v>215</v>
      </c>
      <c r="F847" s="456">
        <v>95</v>
      </c>
      <c r="G847" s="489">
        <v>5</v>
      </c>
      <c r="H847" s="490">
        <v>35.299999999999997</v>
      </c>
      <c r="I847" s="187" t="s">
        <v>204</v>
      </c>
      <c r="K847" s="284"/>
      <c r="L847" s="285">
        <v>139</v>
      </c>
      <c r="M847" s="205">
        <v>42052</v>
      </c>
    </row>
    <row r="848" spans="1:22" s="142" customFormat="1" x14ac:dyDescent="0.25">
      <c r="A848" s="160" t="s">
        <v>3681</v>
      </c>
      <c r="B848" s="249" t="s">
        <v>3682</v>
      </c>
      <c r="C848" s="439" t="s">
        <v>3682</v>
      </c>
      <c r="D848" s="454">
        <v>2019</v>
      </c>
      <c r="E848" s="454" t="s">
        <v>28</v>
      </c>
      <c r="F848" s="456">
        <v>150</v>
      </c>
      <c r="G848" s="489">
        <v>15</v>
      </c>
      <c r="H848" s="490">
        <v>34.20402</v>
      </c>
      <c r="I848" s="187" t="s">
        <v>3411</v>
      </c>
      <c r="K848" s="284"/>
      <c r="L848" s="285" t="s">
        <v>3683</v>
      </c>
      <c r="M848" s="205">
        <v>42026</v>
      </c>
    </row>
    <row r="849" spans="1:13" s="142" customFormat="1" x14ac:dyDescent="0.25">
      <c r="A849" s="160" t="s">
        <v>3684</v>
      </c>
      <c r="B849" s="249" t="s">
        <v>3685</v>
      </c>
      <c r="C849" s="439" t="s">
        <v>3685</v>
      </c>
      <c r="D849" s="454">
        <v>2019</v>
      </c>
      <c r="E849" s="454" t="s">
        <v>215</v>
      </c>
      <c r="F849" s="456">
        <v>110</v>
      </c>
      <c r="G849" s="489">
        <v>5</v>
      </c>
      <c r="H849" s="490">
        <v>26.2407</v>
      </c>
      <c r="I849" s="187" t="s">
        <v>1036</v>
      </c>
      <c r="K849" s="284"/>
      <c r="L849" s="285">
        <v>268</v>
      </c>
      <c r="M849" s="205">
        <v>42081</v>
      </c>
    </row>
    <row r="850" spans="1:13" s="142" customFormat="1" x14ac:dyDescent="0.25">
      <c r="A850" s="160" t="s">
        <v>3686</v>
      </c>
      <c r="B850" s="249" t="s">
        <v>3687</v>
      </c>
      <c r="C850" s="439" t="s">
        <v>3687</v>
      </c>
      <c r="D850" s="454">
        <v>2019</v>
      </c>
      <c r="E850" s="454" t="s">
        <v>28</v>
      </c>
      <c r="F850" s="456">
        <v>260</v>
      </c>
      <c r="G850" s="489">
        <v>15</v>
      </c>
      <c r="H850" s="490">
        <v>60.306290000000004</v>
      </c>
      <c r="I850" s="187" t="s">
        <v>3688</v>
      </c>
      <c r="K850" s="284"/>
      <c r="L850" s="285">
        <v>890</v>
      </c>
      <c r="M850" s="205">
        <v>42174</v>
      </c>
    </row>
    <row r="851" spans="1:13" s="142" customFormat="1" x14ac:dyDescent="0.25">
      <c r="A851" s="160" t="s">
        <v>3689</v>
      </c>
      <c r="B851" s="249" t="s">
        <v>3690</v>
      </c>
      <c r="C851" s="439" t="s">
        <v>3690</v>
      </c>
      <c r="D851" s="454">
        <v>2019</v>
      </c>
      <c r="E851" s="454" t="s">
        <v>215</v>
      </c>
      <c r="F851" s="456">
        <v>135</v>
      </c>
      <c r="G851" s="489">
        <v>7</v>
      </c>
      <c r="H851" s="490">
        <v>52.394040000000004</v>
      </c>
      <c r="I851" s="187" t="s">
        <v>3691</v>
      </c>
      <c r="K851" s="284"/>
      <c r="L851" s="285">
        <v>1093</v>
      </c>
      <c r="M851" s="205">
        <v>42201</v>
      </c>
    </row>
    <row r="852" spans="1:13" s="142" customFormat="1" ht="31.5" x14ac:dyDescent="0.25">
      <c r="A852" s="160" t="s">
        <v>3692</v>
      </c>
      <c r="B852" s="249" t="s">
        <v>3693</v>
      </c>
      <c r="C852" s="439" t="s">
        <v>3693</v>
      </c>
      <c r="D852" s="454">
        <v>2019</v>
      </c>
      <c r="E852" s="454" t="s">
        <v>28</v>
      </c>
      <c r="F852" s="456">
        <v>460</v>
      </c>
      <c r="G852" s="489">
        <v>15</v>
      </c>
      <c r="H852" s="490">
        <v>214.97219000000001</v>
      </c>
      <c r="I852" s="187" t="s">
        <v>3694</v>
      </c>
      <c r="K852" s="284"/>
      <c r="L852" s="285">
        <v>1054</v>
      </c>
      <c r="M852" s="205">
        <v>42198</v>
      </c>
    </row>
    <row r="853" spans="1:13" s="142" customFormat="1" x14ac:dyDescent="0.25">
      <c r="A853" s="160" t="s">
        <v>3695</v>
      </c>
      <c r="B853" s="249" t="s">
        <v>3696</v>
      </c>
      <c r="C853" s="439" t="s">
        <v>3696</v>
      </c>
      <c r="D853" s="454">
        <v>2019</v>
      </c>
      <c r="E853" s="454" t="s">
        <v>28</v>
      </c>
      <c r="F853" s="456">
        <v>35</v>
      </c>
      <c r="G853" s="489">
        <v>15</v>
      </c>
      <c r="H853" s="490">
        <v>19.105630000000001</v>
      </c>
      <c r="I853" s="187" t="s">
        <v>3691</v>
      </c>
      <c r="K853" s="284"/>
      <c r="L853" s="285">
        <v>1034</v>
      </c>
      <c r="M853" s="205">
        <v>42192</v>
      </c>
    </row>
    <row r="854" spans="1:13" s="142" customFormat="1" x14ac:dyDescent="0.25">
      <c r="A854" s="160" t="s">
        <v>3697</v>
      </c>
      <c r="B854" s="249" t="s">
        <v>3698</v>
      </c>
      <c r="C854" s="439" t="s">
        <v>3698</v>
      </c>
      <c r="D854" s="454">
        <v>2019</v>
      </c>
      <c r="E854" s="454" t="s">
        <v>215</v>
      </c>
      <c r="F854" s="456">
        <v>180</v>
      </c>
      <c r="G854" s="489">
        <v>7</v>
      </c>
      <c r="H854" s="490">
        <v>34.957790000000003</v>
      </c>
      <c r="I854" s="187" t="s">
        <v>204</v>
      </c>
      <c r="K854" s="284"/>
      <c r="L854" s="285">
        <v>1447</v>
      </c>
      <c r="M854" s="205">
        <v>42269</v>
      </c>
    </row>
    <row r="855" spans="1:13" s="142" customFormat="1" x14ac:dyDescent="0.25">
      <c r="A855" s="160" t="s">
        <v>3699</v>
      </c>
      <c r="B855" s="249" t="s">
        <v>3700</v>
      </c>
      <c r="C855" s="439" t="s">
        <v>3700</v>
      </c>
      <c r="D855" s="454">
        <v>2019</v>
      </c>
      <c r="E855" s="454" t="s">
        <v>215</v>
      </c>
      <c r="F855" s="456">
        <v>150</v>
      </c>
      <c r="G855" s="489">
        <v>7</v>
      </c>
      <c r="H855" s="490">
        <v>59.180910000000004</v>
      </c>
      <c r="I855" s="187" t="s">
        <v>3691</v>
      </c>
      <c r="K855" s="284"/>
      <c r="L855" s="285">
        <v>1443</v>
      </c>
      <c r="M855" s="205">
        <v>42268</v>
      </c>
    </row>
    <row r="856" spans="1:13" s="142" customFormat="1" x14ac:dyDescent="0.25">
      <c r="A856" s="160" t="s">
        <v>3701</v>
      </c>
      <c r="B856" s="249" t="s">
        <v>3702</v>
      </c>
      <c r="C856" s="439" t="s">
        <v>3702</v>
      </c>
      <c r="D856" s="454">
        <v>2019</v>
      </c>
      <c r="E856" s="454" t="s">
        <v>28</v>
      </c>
      <c r="F856" s="456">
        <v>25</v>
      </c>
      <c r="G856" s="489">
        <v>15</v>
      </c>
      <c r="H856" s="490">
        <v>14.185450000000001</v>
      </c>
      <c r="I856" s="187" t="s">
        <v>3703</v>
      </c>
      <c r="K856" s="284"/>
      <c r="L856" s="285">
        <v>313</v>
      </c>
      <c r="M856" s="205">
        <v>42433</v>
      </c>
    </row>
    <row r="857" spans="1:13" s="142" customFormat="1" ht="31.5" x14ac:dyDescent="0.25">
      <c r="A857" s="160" t="s">
        <v>3704</v>
      </c>
      <c r="B857" s="249" t="s">
        <v>3705</v>
      </c>
      <c r="C857" s="439" t="s">
        <v>3705</v>
      </c>
      <c r="D857" s="454">
        <v>2019</v>
      </c>
      <c r="E857" s="454" t="s">
        <v>28</v>
      </c>
      <c r="F857" s="456">
        <v>410</v>
      </c>
      <c r="G857" s="489">
        <v>15</v>
      </c>
      <c r="H857" s="490">
        <v>204.77257999999998</v>
      </c>
      <c r="I857" s="187" t="s">
        <v>3706</v>
      </c>
      <c r="K857" s="284"/>
      <c r="L857" s="285">
        <v>688</v>
      </c>
      <c r="M857" s="205">
        <v>42502</v>
      </c>
    </row>
    <row r="858" spans="1:13" s="142" customFormat="1" x14ac:dyDescent="0.25">
      <c r="A858" s="160" t="s">
        <v>3707</v>
      </c>
      <c r="B858" s="249" t="s">
        <v>3708</v>
      </c>
      <c r="C858" s="439" t="s">
        <v>3708</v>
      </c>
      <c r="D858" s="454">
        <v>2019</v>
      </c>
      <c r="E858" s="454" t="s">
        <v>28</v>
      </c>
      <c r="F858" s="456">
        <v>20</v>
      </c>
      <c r="G858" s="489">
        <v>147</v>
      </c>
      <c r="H858" s="490">
        <v>9.5014600000000087</v>
      </c>
      <c r="I858" s="187" t="s">
        <v>3709</v>
      </c>
      <c r="J858" s="142" t="s">
        <v>3710</v>
      </c>
      <c r="K858" s="284">
        <v>366.61739999999998</v>
      </c>
      <c r="L858" s="285">
        <v>721</v>
      </c>
      <c r="M858" s="205">
        <v>42548</v>
      </c>
    </row>
    <row r="859" spans="1:13" s="142" customFormat="1" ht="31.5" x14ac:dyDescent="0.25">
      <c r="A859" s="160" t="s">
        <v>3711</v>
      </c>
      <c r="B859" s="249" t="s">
        <v>3712</v>
      </c>
      <c r="C859" s="439" t="s">
        <v>3712</v>
      </c>
      <c r="D859" s="454">
        <v>2019</v>
      </c>
      <c r="E859" s="454" t="s">
        <v>28</v>
      </c>
      <c r="F859" s="456">
        <v>280</v>
      </c>
      <c r="G859" s="489">
        <v>15</v>
      </c>
      <c r="H859" s="490">
        <v>90.712779999999995</v>
      </c>
      <c r="I859" s="187" t="s">
        <v>3713</v>
      </c>
      <c r="K859" s="284"/>
      <c r="L859" s="285">
        <v>1191</v>
      </c>
      <c r="M859" s="205">
        <v>42590</v>
      </c>
    </row>
    <row r="860" spans="1:13" s="142" customFormat="1" ht="31.5" x14ac:dyDescent="0.25">
      <c r="A860" s="160" t="s">
        <v>3714</v>
      </c>
      <c r="B860" s="249" t="s">
        <v>3715</v>
      </c>
      <c r="C860" s="439" t="s">
        <v>3715</v>
      </c>
      <c r="D860" s="454">
        <v>2019</v>
      </c>
      <c r="E860" s="454" t="s">
        <v>215</v>
      </c>
      <c r="F860" s="456">
        <v>150</v>
      </c>
      <c r="G860" s="489">
        <v>7</v>
      </c>
      <c r="H860" s="490">
        <v>90.854420000000005</v>
      </c>
      <c r="I860" s="187" t="s">
        <v>1039</v>
      </c>
      <c r="K860" s="284"/>
      <c r="L860" s="285">
        <v>1859</v>
      </c>
      <c r="M860" s="205">
        <v>42677</v>
      </c>
    </row>
    <row r="861" spans="1:13" s="142" customFormat="1" x14ac:dyDescent="0.25">
      <c r="A861" s="160" t="s">
        <v>3716</v>
      </c>
      <c r="B861" s="249" t="s">
        <v>3717</v>
      </c>
      <c r="C861" s="439" t="s">
        <v>3717</v>
      </c>
      <c r="D861" s="454">
        <v>2019</v>
      </c>
      <c r="E861" s="454" t="s">
        <v>28</v>
      </c>
      <c r="F861" s="456">
        <v>120</v>
      </c>
      <c r="G861" s="489">
        <v>15</v>
      </c>
      <c r="H861" s="490">
        <v>81.486559999999997</v>
      </c>
      <c r="I861" s="187" t="s">
        <v>3718</v>
      </c>
      <c r="K861" s="284"/>
      <c r="L861" s="285">
        <v>1974</v>
      </c>
      <c r="M861" s="205">
        <v>42704</v>
      </c>
    </row>
    <row r="862" spans="1:13" s="142" customFormat="1" x14ac:dyDescent="0.25">
      <c r="A862" s="160" t="s">
        <v>3719</v>
      </c>
      <c r="B862" s="249" t="s">
        <v>3720</v>
      </c>
      <c r="C862" s="439" t="s">
        <v>3720</v>
      </c>
      <c r="D862" s="454">
        <v>2019</v>
      </c>
      <c r="E862" s="454" t="s">
        <v>28</v>
      </c>
      <c r="F862" s="456">
        <v>80</v>
      </c>
      <c r="G862" s="489">
        <v>15</v>
      </c>
      <c r="H862" s="490">
        <v>18.53276</v>
      </c>
      <c r="I862" s="187" t="s">
        <v>425</v>
      </c>
      <c r="K862" s="284"/>
      <c r="L862" s="285">
        <v>1727</v>
      </c>
      <c r="M862" s="205">
        <v>42670</v>
      </c>
    </row>
    <row r="863" spans="1:13" s="142" customFormat="1" ht="31.5" x14ac:dyDescent="0.25">
      <c r="A863" s="160" t="s">
        <v>3721</v>
      </c>
      <c r="B863" s="249" t="s">
        <v>3722</v>
      </c>
      <c r="C863" s="439" t="s">
        <v>3722</v>
      </c>
      <c r="D863" s="454">
        <v>2019</v>
      </c>
      <c r="E863" s="454" t="s">
        <v>28</v>
      </c>
      <c r="F863" s="456">
        <v>75</v>
      </c>
      <c r="G863" s="489">
        <v>15</v>
      </c>
      <c r="H863" s="490">
        <v>43.162289999999999</v>
      </c>
      <c r="I863" s="187" t="s">
        <v>1064</v>
      </c>
      <c r="K863" s="284"/>
      <c r="L863" s="285">
        <v>252</v>
      </c>
      <c r="M863" s="205">
        <v>42795</v>
      </c>
    </row>
    <row r="864" spans="1:13" s="142" customFormat="1" x14ac:dyDescent="0.25">
      <c r="A864" s="160" t="s">
        <v>3723</v>
      </c>
      <c r="B864" s="249" t="s">
        <v>3724</v>
      </c>
      <c r="C864" s="439" t="s">
        <v>3724</v>
      </c>
      <c r="D864" s="454">
        <v>2019</v>
      </c>
      <c r="E864" s="454" t="s">
        <v>28</v>
      </c>
      <c r="F864" s="456">
        <v>86</v>
      </c>
      <c r="G864" s="489">
        <v>15</v>
      </c>
      <c r="H864" s="490">
        <v>50.390720000000002</v>
      </c>
      <c r="I864" s="187" t="s">
        <v>3688</v>
      </c>
      <c r="K864" s="284"/>
      <c r="L864" s="285">
        <v>346</v>
      </c>
      <c r="M864" s="205">
        <v>42811</v>
      </c>
    </row>
    <row r="865" spans="1:13" s="142" customFormat="1" x14ac:dyDescent="0.25">
      <c r="A865" s="160" t="s">
        <v>3725</v>
      </c>
      <c r="B865" s="249" t="s">
        <v>3726</v>
      </c>
      <c r="C865" s="439" t="s">
        <v>3726</v>
      </c>
      <c r="D865" s="454">
        <v>2019</v>
      </c>
      <c r="E865" s="454" t="s">
        <v>215</v>
      </c>
      <c r="F865" s="456">
        <v>134</v>
      </c>
      <c r="G865" s="489">
        <v>5</v>
      </c>
      <c r="H865" s="490">
        <v>69.232230000000001</v>
      </c>
      <c r="I865" s="187" t="s">
        <v>3688</v>
      </c>
      <c r="K865" s="284"/>
      <c r="L865" s="285">
        <v>396</v>
      </c>
      <c r="M865" s="205">
        <v>42816</v>
      </c>
    </row>
    <row r="866" spans="1:13" s="142" customFormat="1" x14ac:dyDescent="0.25">
      <c r="A866" s="160" t="s">
        <v>3727</v>
      </c>
      <c r="B866" s="249" t="s">
        <v>3728</v>
      </c>
      <c r="C866" s="439" t="s">
        <v>3728</v>
      </c>
      <c r="D866" s="454">
        <v>2019</v>
      </c>
      <c r="E866" s="454" t="s">
        <v>215</v>
      </c>
      <c r="F866" s="456">
        <v>30</v>
      </c>
      <c r="G866" s="489">
        <v>8</v>
      </c>
      <c r="H866" s="490">
        <v>24.498259999999998</v>
      </c>
      <c r="I866" s="187" t="s">
        <v>3729</v>
      </c>
      <c r="K866" s="284"/>
      <c r="L866" s="285">
        <v>315</v>
      </c>
      <c r="M866" s="205">
        <v>42809</v>
      </c>
    </row>
    <row r="867" spans="1:13" s="142" customFormat="1" x14ac:dyDescent="0.25">
      <c r="A867" s="160" t="s">
        <v>3730</v>
      </c>
      <c r="B867" s="249" t="s">
        <v>3731</v>
      </c>
      <c r="C867" s="439" t="s">
        <v>3731</v>
      </c>
      <c r="D867" s="454">
        <v>2019</v>
      </c>
      <c r="E867" s="454" t="s">
        <v>215</v>
      </c>
      <c r="F867" s="456">
        <v>25</v>
      </c>
      <c r="G867" s="489">
        <v>5</v>
      </c>
      <c r="H867" s="490">
        <v>17.467680000000001</v>
      </c>
      <c r="I867" s="187" t="s">
        <v>3729</v>
      </c>
      <c r="K867" s="284"/>
      <c r="L867" s="285">
        <v>634</v>
      </c>
      <c r="M867" s="205">
        <v>42858</v>
      </c>
    </row>
    <row r="868" spans="1:13" s="142" customFormat="1" x14ac:dyDescent="0.25">
      <c r="A868" s="160" t="s">
        <v>3732</v>
      </c>
      <c r="B868" s="249" t="s">
        <v>3733</v>
      </c>
      <c r="C868" s="439" t="s">
        <v>3733</v>
      </c>
      <c r="D868" s="454">
        <v>2019</v>
      </c>
      <c r="E868" s="454" t="s">
        <v>215</v>
      </c>
      <c r="F868" s="456">
        <v>60</v>
      </c>
      <c r="G868" s="489">
        <v>10</v>
      </c>
      <c r="H868" s="490">
        <v>18.095669999999998</v>
      </c>
      <c r="I868" s="187" t="s">
        <v>204</v>
      </c>
      <c r="K868" s="284"/>
      <c r="L868" s="285">
        <v>861</v>
      </c>
      <c r="M868" s="205">
        <v>42894</v>
      </c>
    </row>
    <row r="869" spans="1:13" s="142" customFormat="1" ht="31.5" x14ac:dyDescent="0.25">
      <c r="A869" s="160" t="s">
        <v>3734</v>
      </c>
      <c r="B869" s="249" t="s">
        <v>3735</v>
      </c>
      <c r="C869" s="439" t="s">
        <v>3735</v>
      </c>
      <c r="D869" s="454">
        <v>2019</v>
      </c>
      <c r="E869" s="454" t="s">
        <v>215</v>
      </c>
      <c r="F869" s="456">
        <v>880</v>
      </c>
      <c r="G869" s="489">
        <v>10</v>
      </c>
      <c r="H869" s="490">
        <f>405.99750280719+318.495848696297</f>
        <v>724.49335150348702</v>
      </c>
      <c r="I869" s="187" t="s">
        <v>3736</v>
      </c>
      <c r="J869" s="142" t="s">
        <v>3737</v>
      </c>
      <c r="K869" s="284">
        <v>520.70089092633282</v>
      </c>
      <c r="L869" s="285">
        <v>773</v>
      </c>
      <c r="M869" s="205">
        <v>42888</v>
      </c>
    </row>
    <row r="870" spans="1:13" s="142" customFormat="1" ht="31.5" x14ac:dyDescent="0.25">
      <c r="A870" s="160" t="s">
        <v>3738</v>
      </c>
      <c r="B870" s="249" t="s">
        <v>3739</v>
      </c>
      <c r="C870" s="439" t="s">
        <v>3739</v>
      </c>
      <c r="D870" s="454">
        <v>2019</v>
      </c>
      <c r="E870" s="454" t="s">
        <v>215</v>
      </c>
      <c r="F870" s="456">
        <v>200</v>
      </c>
      <c r="G870" s="489">
        <v>5</v>
      </c>
      <c r="H870" s="490">
        <v>131.53325000000001</v>
      </c>
      <c r="I870" s="187" t="s">
        <v>3740</v>
      </c>
      <c r="K870" s="284"/>
      <c r="L870" s="285">
        <v>1019</v>
      </c>
      <c r="M870" s="205">
        <v>42926</v>
      </c>
    </row>
    <row r="871" spans="1:13" s="142" customFormat="1" x14ac:dyDescent="0.25">
      <c r="A871" s="160" t="s">
        <v>3741</v>
      </c>
      <c r="B871" s="249" t="s">
        <v>3742</v>
      </c>
      <c r="C871" s="439" t="s">
        <v>3742</v>
      </c>
      <c r="D871" s="454">
        <v>2019</v>
      </c>
      <c r="E871" s="454" t="s">
        <v>28</v>
      </c>
      <c r="F871" s="456">
        <v>140</v>
      </c>
      <c r="G871" s="489">
        <v>20</v>
      </c>
      <c r="H871" s="490">
        <v>32.210209999999996</v>
      </c>
      <c r="I871" s="187" t="s">
        <v>3729</v>
      </c>
      <c r="K871" s="284"/>
      <c r="L871" s="285">
        <v>529</v>
      </c>
      <c r="M871" s="205">
        <v>42846</v>
      </c>
    </row>
    <row r="872" spans="1:13" s="142" customFormat="1" x14ac:dyDescent="0.25">
      <c r="A872" s="160" t="s">
        <v>3743</v>
      </c>
      <c r="B872" s="249" t="s">
        <v>3744</v>
      </c>
      <c r="C872" s="439" t="s">
        <v>3744</v>
      </c>
      <c r="D872" s="454">
        <v>2019</v>
      </c>
      <c r="E872" s="454" t="s">
        <v>28</v>
      </c>
      <c r="F872" s="456">
        <v>85</v>
      </c>
      <c r="G872" s="489">
        <v>15</v>
      </c>
      <c r="H872" s="490">
        <v>48.601610000000001</v>
      </c>
      <c r="I872" s="187" t="s">
        <v>340</v>
      </c>
      <c r="K872" s="284"/>
      <c r="L872" s="285">
        <v>1203</v>
      </c>
      <c r="M872" s="205">
        <v>42954</v>
      </c>
    </row>
    <row r="873" spans="1:13" s="142" customFormat="1" ht="31.5" x14ac:dyDescent="0.25">
      <c r="A873" s="160" t="s">
        <v>3745</v>
      </c>
      <c r="B873" s="249" t="s">
        <v>3746</v>
      </c>
      <c r="C873" s="439" t="s">
        <v>3746</v>
      </c>
      <c r="D873" s="454">
        <v>2019</v>
      </c>
      <c r="E873" s="454" t="s">
        <v>215</v>
      </c>
      <c r="F873" s="456">
        <v>300</v>
      </c>
      <c r="G873" s="489">
        <v>7</v>
      </c>
      <c r="H873" s="490">
        <v>168.33025000000001</v>
      </c>
      <c r="I873" s="187" t="s">
        <v>3747</v>
      </c>
      <c r="K873" s="284"/>
      <c r="L873" s="285">
        <v>67</v>
      </c>
      <c r="M873" s="205">
        <v>42762</v>
      </c>
    </row>
    <row r="874" spans="1:13" s="142" customFormat="1" x14ac:dyDescent="0.25">
      <c r="A874" s="160" t="s">
        <v>3748</v>
      </c>
      <c r="B874" s="249" t="s">
        <v>3749</v>
      </c>
      <c r="C874" s="439" t="s">
        <v>3749</v>
      </c>
      <c r="D874" s="454">
        <v>2019</v>
      </c>
      <c r="E874" s="454" t="s">
        <v>28</v>
      </c>
      <c r="F874" s="456">
        <v>490</v>
      </c>
      <c r="G874" s="489">
        <v>15</v>
      </c>
      <c r="H874" s="490">
        <v>220.79164</v>
      </c>
      <c r="I874" s="187" t="s">
        <v>3750</v>
      </c>
      <c r="K874" s="284"/>
      <c r="L874" s="285">
        <v>1227</v>
      </c>
      <c r="M874" s="205">
        <v>42963</v>
      </c>
    </row>
    <row r="875" spans="1:13" s="142" customFormat="1" x14ac:dyDescent="0.25">
      <c r="A875" s="160" t="s">
        <v>3751</v>
      </c>
      <c r="B875" s="249" t="s">
        <v>3752</v>
      </c>
      <c r="C875" s="439" t="s">
        <v>3752</v>
      </c>
      <c r="D875" s="454">
        <v>2019</v>
      </c>
      <c r="E875" s="454" t="s">
        <v>215</v>
      </c>
      <c r="F875" s="456">
        <v>20</v>
      </c>
      <c r="G875" s="489">
        <v>7</v>
      </c>
      <c r="H875" s="490">
        <v>14.65451</v>
      </c>
      <c r="I875" s="187" t="s">
        <v>3753</v>
      </c>
      <c r="K875" s="284"/>
      <c r="L875" s="285">
        <v>565</v>
      </c>
      <c r="M875" s="205">
        <v>42843</v>
      </c>
    </row>
    <row r="876" spans="1:13" s="142" customFormat="1" x14ac:dyDescent="0.25">
      <c r="A876" s="160" t="s">
        <v>3754</v>
      </c>
      <c r="B876" s="249" t="s">
        <v>3755</v>
      </c>
      <c r="C876" s="439" t="s">
        <v>3755</v>
      </c>
      <c r="D876" s="454">
        <v>2019</v>
      </c>
      <c r="E876" s="454" t="s">
        <v>28</v>
      </c>
      <c r="F876" s="456">
        <v>600</v>
      </c>
      <c r="G876" s="489">
        <v>15</v>
      </c>
      <c r="H876" s="490">
        <v>138.08473000000001</v>
      </c>
      <c r="I876" s="187" t="s">
        <v>250</v>
      </c>
      <c r="K876" s="284"/>
      <c r="L876" s="285">
        <v>1319</v>
      </c>
      <c r="M876" s="205">
        <v>42972</v>
      </c>
    </row>
    <row r="877" spans="1:13" s="142" customFormat="1" ht="31.5" x14ac:dyDescent="0.25">
      <c r="A877" s="160" t="s">
        <v>3756</v>
      </c>
      <c r="B877" s="249" t="s">
        <v>3757</v>
      </c>
      <c r="C877" s="439" t="s">
        <v>3757</v>
      </c>
      <c r="D877" s="454">
        <v>2019</v>
      </c>
      <c r="E877" s="454" t="s">
        <v>215</v>
      </c>
      <c r="F877" s="456">
        <v>250</v>
      </c>
      <c r="G877" s="489">
        <v>7</v>
      </c>
      <c r="H877" s="490">
        <v>173.77202</v>
      </c>
      <c r="I877" s="187" t="s">
        <v>3747</v>
      </c>
      <c r="K877" s="284"/>
      <c r="L877" s="285">
        <v>292</v>
      </c>
      <c r="M877" s="205">
        <v>42803</v>
      </c>
    </row>
    <row r="878" spans="1:13" s="142" customFormat="1" x14ac:dyDescent="0.25">
      <c r="A878" s="160" t="s">
        <v>3758</v>
      </c>
      <c r="B878" s="249" t="s">
        <v>3759</v>
      </c>
      <c r="C878" s="439" t="s">
        <v>3759</v>
      </c>
      <c r="D878" s="454">
        <v>2019</v>
      </c>
      <c r="E878" s="454" t="s">
        <v>28</v>
      </c>
      <c r="F878" s="456">
        <v>85</v>
      </c>
      <c r="G878" s="489">
        <v>15</v>
      </c>
      <c r="H878" s="490">
        <v>42.720639999999996</v>
      </c>
      <c r="I878" s="187" t="s">
        <v>3760</v>
      </c>
      <c r="K878" s="284"/>
      <c r="L878" s="285">
        <v>1213</v>
      </c>
      <c r="M878" s="205">
        <v>42963</v>
      </c>
    </row>
    <row r="879" spans="1:13" s="142" customFormat="1" x14ac:dyDescent="0.25">
      <c r="A879" s="160" t="s">
        <v>3761</v>
      </c>
      <c r="B879" s="249" t="s">
        <v>3762</v>
      </c>
      <c r="C879" s="439" t="s">
        <v>3762</v>
      </c>
      <c r="D879" s="454">
        <v>2019</v>
      </c>
      <c r="E879" s="454" t="s">
        <v>215</v>
      </c>
      <c r="F879" s="456">
        <v>173</v>
      </c>
      <c r="G879" s="489">
        <v>5</v>
      </c>
      <c r="H879" s="490">
        <v>69.027690000000007</v>
      </c>
      <c r="I879" s="187" t="s">
        <v>340</v>
      </c>
      <c r="K879" s="284"/>
      <c r="L879" s="285">
        <v>1460</v>
      </c>
      <c r="M879" s="205">
        <v>43003</v>
      </c>
    </row>
    <row r="880" spans="1:13" s="142" customFormat="1" ht="31.5" x14ac:dyDescent="0.25">
      <c r="A880" s="160" t="s">
        <v>3763</v>
      </c>
      <c r="B880" s="249" t="s">
        <v>3764</v>
      </c>
      <c r="C880" s="439" t="s">
        <v>3764</v>
      </c>
      <c r="D880" s="454">
        <v>2019</v>
      </c>
      <c r="E880" s="454" t="s">
        <v>215</v>
      </c>
      <c r="F880" s="456">
        <v>260</v>
      </c>
      <c r="G880" s="489">
        <v>5</v>
      </c>
      <c r="H880" s="490">
        <v>130.0915</v>
      </c>
      <c r="I880" s="187" t="s">
        <v>3694</v>
      </c>
      <c r="K880" s="284"/>
      <c r="L880" s="285">
        <v>1488</v>
      </c>
      <c r="M880" s="205">
        <v>43007</v>
      </c>
    </row>
    <row r="881" spans="1:13" s="142" customFormat="1" x14ac:dyDescent="0.25">
      <c r="A881" s="160" t="s">
        <v>3765</v>
      </c>
      <c r="B881" s="249" t="s">
        <v>3766</v>
      </c>
      <c r="C881" s="439" t="s">
        <v>3766</v>
      </c>
      <c r="D881" s="454">
        <v>2019</v>
      </c>
      <c r="E881" s="454" t="s">
        <v>215</v>
      </c>
      <c r="F881" s="456">
        <v>80</v>
      </c>
      <c r="G881" s="489">
        <v>5</v>
      </c>
      <c r="H881" s="490">
        <v>45.998449999999998</v>
      </c>
      <c r="I881" s="187" t="s">
        <v>3688</v>
      </c>
      <c r="K881" s="284"/>
      <c r="L881" s="285">
        <v>1497</v>
      </c>
      <c r="M881" s="205">
        <v>43011</v>
      </c>
    </row>
    <row r="882" spans="1:13" s="142" customFormat="1" x14ac:dyDescent="0.25">
      <c r="A882" s="160" t="s">
        <v>3767</v>
      </c>
      <c r="B882" s="249" t="s">
        <v>3768</v>
      </c>
      <c r="C882" s="439" t="s">
        <v>3768</v>
      </c>
      <c r="D882" s="454">
        <v>2019</v>
      </c>
      <c r="E882" s="454" t="s">
        <v>215</v>
      </c>
      <c r="F882" s="456">
        <v>60</v>
      </c>
      <c r="G882" s="489">
        <v>7</v>
      </c>
      <c r="H882" s="490">
        <v>25.062660000000001</v>
      </c>
      <c r="I882" s="187" t="s">
        <v>204</v>
      </c>
      <c r="K882" s="284"/>
      <c r="L882" s="285">
        <v>1526</v>
      </c>
      <c r="M882" s="205">
        <v>43012</v>
      </c>
    </row>
    <row r="883" spans="1:13" s="142" customFormat="1" ht="31.5" x14ac:dyDescent="0.25">
      <c r="A883" s="160" t="s">
        <v>3769</v>
      </c>
      <c r="B883" s="249" t="s">
        <v>3770</v>
      </c>
      <c r="C883" s="439" t="s">
        <v>3770</v>
      </c>
      <c r="D883" s="454">
        <v>2019</v>
      </c>
      <c r="E883" s="454" t="s">
        <v>28</v>
      </c>
      <c r="F883" s="456">
        <v>120</v>
      </c>
      <c r="G883" s="489">
        <v>15</v>
      </c>
      <c r="H883" s="490">
        <v>58.649699999999996</v>
      </c>
      <c r="I883" s="187" t="s">
        <v>3771</v>
      </c>
      <c r="K883" s="284"/>
      <c r="L883" s="285">
        <v>1524</v>
      </c>
      <c r="M883" s="205">
        <v>43018</v>
      </c>
    </row>
    <row r="884" spans="1:13" s="142" customFormat="1" x14ac:dyDescent="0.25">
      <c r="A884" s="160" t="s">
        <v>3772</v>
      </c>
      <c r="B884" s="249" t="s">
        <v>3773</v>
      </c>
      <c r="C884" s="439" t="s">
        <v>3773</v>
      </c>
      <c r="D884" s="454">
        <v>2019</v>
      </c>
      <c r="E884" s="454" t="s">
        <v>215</v>
      </c>
      <c r="F884" s="456">
        <v>30</v>
      </c>
      <c r="G884" s="489">
        <v>7</v>
      </c>
      <c r="H884" s="490">
        <v>21.019269999999999</v>
      </c>
      <c r="I884" s="187" t="s">
        <v>3718</v>
      </c>
      <c r="K884" s="284"/>
      <c r="L884" s="285">
        <v>1521</v>
      </c>
      <c r="M884" s="205">
        <v>43012</v>
      </c>
    </row>
    <row r="885" spans="1:13" s="142" customFormat="1" ht="31.5" x14ac:dyDescent="0.25">
      <c r="A885" s="160" t="s">
        <v>3774</v>
      </c>
      <c r="B885" s="249" t="s">
        <v>3775</v>
      </c>
      <c r="C885" s="439" t="s">
        <v>3775</v>
      </c>
      <c r="D885" s="454">
        <v>2019</v>
      </c>
      <c r="E885" s="454" t="s">
        <v>215</v>
      </c>
      <c r="F885" s="456">
        <v>100</v>
      </c>
      <c r="G885" s="489">
        <v>7</v>
      </c>
      <c r="H885" s="490">
        <v>54.498779999999996</v>
      </c>
      <c r="I885" s="187" t="s">
        <v>3747</v>
      </c>
      <c r="K885" s="284"/>
      <c r="L885" s="285">
        <v>1651</v>
      </c>
      <c r="M885" s="205">
        <v>43031</v>
      </c>
    </row>
    <row r="886" spans="1:13" s="142" customFormat="1" ht="31.5" x14ac:dyDescent="0.25">
      <c r="A886" s="160" t="s">
        <v>3776</v>
      </c>
      <c r="B886" s="249" t="s">
        <v>3777</v>
      </c>
      <c r="C886" s="439" t="s">
        <v>3777</v>
      </c>
      <c r="D886" s="454">
        <v>2019</v>
      </c>
      <c r="E886" s="454" t="s">
        <v>28</v>
      </c>
      <c r="F886" s="456">
        <v>110</v>
      </c>
      <c r="G886" s="489">
        <v>15</v>
      </c>
      <c r="H886" s="490">
        <v>64.262410000000003</v>
      </c>
      <c r="I886" s="187" t="s">
        <v>3771</v>
      </c>
      <c r="K886" s="284"/>
      <c r="L886" s="285">
        <v>1621</v>
      </c>
      <c r="M886" s="205">
        <v>43027</v>
      </c>
    </row>
    <row r="887" spans="1:13" s="142" customFormat="1" x14ac:dyDescent="0.25">
      <c r="A887" s="160" t="s">
        <v>3778</v>
      </c>
      <c r="B887" s="249" t="s">
        <v>3779</v>
      </c>
      <c r="C887" s="439" t="s">
        <v>3779</v>
      </c>
      <c r="D887" s="454">
        <v>2019</v>
      </c>
      <c r="E887" s="454" t="s">
        <v>28</v>
      </c>
      <c r="F887" s="456">
        <v>480.00000000000006</v>
      </c>
      <c r="G887" s="489">
        <v>15</v>
      </c>
      <c r="H887" s="490">
        <v>389.73015223524573</v>
      </c>
      <c r="I887" s="187" t="s">
        <v>3780</v>
      </c>
      <c r="J887" s="142" t="s">
        <v>3781</v>
      </c>
      <c r="K887" s="284">
        <v>285.79545776475425</v>
      </c>
      <c r="L887" s="285">
        <v>1356</v>
      </c>
      <c r="M887" s="205">
        <v>42983</v>
      </c>
    </row>
    <row r="888" spans="1:13" s="142" customFormat="1" x14ac:dyDescent="0.25">
      <c r="A888" s="160" t="s">
        <v>3782</v>
      </c>
      <c r="B888" s="249" t="s">
        <v>3783</v>
      </c>
      <c r="C888" s="439" t="s">
        <v>3783</v>
      </c>
      <c r="D888" s="454">
        <v>2019</v>
      </c>
      <c r="E888" s="454" t="s">
        <v>215</v>
      </c>
      <c r="F888" s="456">
        <v>25</v>
      </c>
      <c r="G888" s="489">
        <v>7</v>
      </c>
      <c r="H888" s="490">
        <v>16.553380000000001</v>
      </c>
      <c r="I888" s="187" t="s">
        <v>3729</v>
      </c>
      <c r="K888" s="284"/>
      <c r="L888" s="285">
        <v>1726</v>
      </c>
      <c r="M888" s="205">
        <v>43041</v>
      </c>
    </row>
    <row r="889" spans="1:13" s="142" customFormat="1" ht="47.25" x14ac:dyDescent="0.25">
      <c r="A889" s="160" t="s">
        <v>3784</v>
      </c>
      <c r="B889" s="249" t="s">
        <v>3785</v>
      </c>
      <c r="C889" s="439" t="s">
        <v>3785</v>
      </c>
      <c r="D889" s="454">
        <v>2019</v>
      </c>
      <c r="E889" s="454" t="s">
        <v>28</v>
      </c>
      <c r="F889" s="456">
        <v>250</v>
      </c>
      <c r="G889" s="489">
        <v>15</v>
      </c>
      <c r="H889" s="490">
        <v>72.630669999999995</v>
      </c>
      <c r="I889" s="187" t="s">
        <v>3786</v>
      </c>
      <c r="K889" s="284"/>
      <c r="L889" s="285">
        <v>1700</v>
      </c>
      <c r="M889" s="205">
        <v>43047</v>
      </c>
    </row>
    <row r="890" spans="1:13" s="142" customFormat="1" x14ac:dyDescent="0.25">
      <c r="A890" s="160" t="s">
        <v>3787</v>
      </c>
      <c r="B890" s="249" t="s">
        <v>3788</v>
      </c>
      <c r="C890" s="439" t="s">
        <v>3788</v>
      </c>
      <c r="D890" s="454">
        <v>2019</v>
      </c>
      <c r="E890" s="454" t="s">
        <v>28</v>
      </c>
      <c r="F890" s="456">
        <v>50</v>
      </c>
      <c r="G890" s="489">
        <v>15</v>
      </c>
      <c r="H890" s="490">
        <v>20.078619999999997</v>
      </c>
      <c r="I890" s="187" t="s">
        <v>340</v>
      </c>
      <c r="K890" s="284"/>
      <c r="L890" s="285">
        <v>1625</v>
      </c>
      <c r="M890" s="205">
        <v>43027</v>
      </c>
    </row>
    <row r="891" spans="1:13" s="142" customFormat="1" ht="31.5" x14ac:dyDescent="0.25">
      <c r="A891" s="160" t="s">
        <v>3789</v>
      </c>
      <c r="B891" s="249" t="s">
        <v>3790</v>
      </c>
      <c r="C891" s="439" t="s">
        <v>3790</v>
      </c>
      <c r="D891" s="454">
        <v>2019</v>
      </c>
      <c r="E891" s="454" t="s">
        <v>28</v>
      </c>
      <c r="F891" s="456">
        <v>350</v>
      </c>
      <c r="G891" s="489">
        <v>10</v>
      </c>
      <c r="H891" s="490">
        <v>190.38651726785145</v>
      </c>
      <c r="I891" s="187" t="s">
        <v>3747</v>
      </c>
      <c r="J891" s="142" t="s">
        <v>3791</v>
      </c>
      <c r="K891" s="284">
        <v>355.5803741511719</v>
      </c>
      <c r="L891" s="285">
        <v>1758</v>
      </c>
      <c r="M891" s="205">
        <v>43052</v>
      </c>
    </row>
    <row r="892" spans="1:13" s="142" customFormat="1" x14ac:dyDescent="0.25">
      <c r="A892" s="160" t="s">
        <v>3792</v>
      </c>
      <c r="B892" s="249" t="s">
        <v>3793</v>
      </c>
      <c r="C892" s="439" t="s">
        <v>3793</v>
      </c>
      <c r="D892" s="454">
        <v>2019</v>
      </c>
      <c r="E892" s="454" t="s">
        <v>215</v>
      </c>
      <c r="F892" s="456">
        <v>440</v>
      </c>
      <c r="G892" s="489">
        <v>10</v>
      </c>
      <c r="H892" s="490">
        <v>171.78073000000001</v>
      </c>
      <c r="I892" s="187" t="s">
        <v>3688</v>
      </c>
      <c r="K892" s="284"/>
      <c r="L892" s="285">
        <v>1728</v>
      </c>
      <c r="M892" s="205">
        <v>43045</v>
      </c>
    </row>
    <row r="893" spans="1:13" s="142" customFormat="1" x14ac:dyDescent="0.25">
      <c r="A893" s="160" t="s">
        <v>3794</v>
      </c>
      <c r="B893" s="249" t="s">
        <v>3795</v>
      </c>
      <c r="C893" s="439" t="s">
        <v>3795</v>
      </c>
      <c r="D893" s="454">
        <v>2019</v>
      </c>
      <c r="E893" s="454" t="s">
        <v>28</v>
      </c>
      <c r="F893" s="456">
        <v>30</v>
      </c>
      <c r="G893" s="489">
        <v>15</v>
      </c>
      <c r="H893" s="490">
        <v>19.461650000000002</v>
      </c>
      <c r="I893" s="187" t="s">
        <v>3703</v>
      </c>
      <c r="K893" s="284"/>
      <c r="L893" s="285">
        <v>1836</v>
      </c>
      <c r="M893" s="205">
        <v>43066</v>
      </c>
    </row>
    <row r="894" spans="1:13" s="142" customFormat="1" ht="31.5" x14ac:dyDescent="0.25">
      <c r="A894" s="160" t="s">
        <v>3796</v>
      </c>
      <c r="B894" s="249" t="s">
        <v>3797</v>
      </c>
      <c r="C894" s="439" t="s">
        <v>3797</v>
      </c>
      <c r="D894" s="454">
        <v>2019</v>
      </c>
      <c r="E894" s="454" t="s">
        <v>28</v>
      </c>
      <c r="F894" s="456">
        <v>75</v>
      </c>
      <c r="G894" s="489">
        <v>15</v>
      </c>
      <c r="H894" s="490">
        <v>16.023959999999999</v>
      </c>
      <c r="I894" s="187" t="s">
        <v>1064</v>
      </c>
      <c r="K894" s="284"/>
      <c r="L894" s="285">
        <v>1748</v>
      </c>
      <c r="M894" s="205">
        <v>43054</v>
      </c>
    </row>
    <row r="895" spans="1:13" s="142" customFormat="1" x14ac:dyDescent="0.25">
      <c r="A895" s="160" t="s">
        <v>3798</v>
      </c>
      <c r="B895" s="249" t="s">
        <v>3799</v>
      </c>
      <c r="C895" s="439" t="s">
        <v>3799</v>
      </c>
      <c r="D895" s="454">
        <v>2019</v>
      </c>
      <c r="E895" s="454" t="s">
        <v>28</v>
      </c>
      <c r="F895" s="456">
        <v>340</v>
      </c>
      <c r="G895" s="489">
        <v>15</v>
      </c>
      <c r="H895" s="490">
        <v>152.10323</v>
      </c>
      <c r="I895" s="187" t="s">
        <v>3750</v>
      </c>
      <c r="K895" s="284"/>
      <c r="L895" s="285">
        <v>1555</v>
      </c>
      <c r="M895" s="205">
        <v>43024</v>
      </c>
    </row>
    <row r="896" spans="1:13" s="142" customFormat="1" x14ac:dyDescent="0.25">
      <c r="A896" s="160" t="s">
        <v>3800</v>
      </c>
      <c r="B896" s="249" t="s">
        <v>3801</v>
      </c>
      <c r="C896" s="439" t="s">
        <v>3801</v>
      </c>
      <c r="D896" s="454">
        <v>2019</v>
      </c>
      <c r="E896" s="454" t="s">
        <v>215</v>
      </c>
      <c r="F896" s="456">
        <v>82</v>
      </c>
      <c r="G896" s="489">
        <v>5</v>
      </c>
      <c r="H896" s="490">
        <v>52.107839999999996</v>
      </c>
      <c r="I896" s="187" t="s">
        <v>3750</v>
      </c>
      <c r="K896" s="284"/>
      <c r="L896" s="285">
        <v>968</v>
      </c>
      <c r="M896" s="205">
        <v>42919</v>
      </c>
    </row>
    <row r="897" spans="1:13" s="142" customFormat="1" x14ac:dyDescent="0.25">
      <c r="A897" s="160" t="s">
        <v>3802</v>
      </c>
      <c r="B897" s="249" t="s">
        <v>3803</v>
      </c>
      <c r="C897" s="439" t="s">
        <v>3803</v>
      </c>
      <c r="D897" s="454">
        <v>2019</v>
      </c>
      <c r="E897" s="454" t="s">
        <v>215</v>
      </c>
      <c r="F897" s="456">
        <v>30</v>
      </c>
      <c r="G897" s="489">
        <v>7</v>
      </c>
      <c r="H897" s="490">
        <v>18.91957</v>
      </c>
      <c r="I897" s="187" t="s">
        <v>3688</v>
      </c>
      <c r="K897" s="284"/>
      <c r="L897" s="285">
        <v>1855</v>
      </c>
      <c r="M897" s="205">
        <v>43070</v>
      </c>
    </row>
    <row r="898" spans="1:13" s="142" customFormat="1" x14ac:dyDescent="0.25">
      <c r="A898" s="160" t="s">
        <v>3804</v>
      </c>
      <c r="B898" s="249" t="s">
        <v>3805</v>
      </c>
      <c r="C898" s="439" t="s">
        <v>3805</v>
      </c>
      <c r="D898" s="454">
        <v>2019</v>
      </c>
      <c r="E898" s="454" t="s">
        <v>215</v>
      </c>
      <c r="F898" s="456">
        <v>90</v>
      </c>
      <c r="G898" s="489">
        <v>7</v>
      </c>
      <c r="H898" s="490">
        <v>36.116599999999998</v>
      </c>
      <c r="I898" s="187" t="s">
        <v>3806</v>
      </c>
      <c r="K898" s="284"/>
      <c r="L898" s="285">
        <v>1986</v>
      </c>
      <c r="M898" s="205">
        <v>43088</v>
      </c>
    </row>
    <row r="899" spans="1:13" s="142" customFormat="1" x14ac:dyDescent="0.25">
      <c r="A899" s="160" t="s">
        <v>3807</v>
      </c>
      <c r="B899" s="249" t="s">
        <v>3808</v>
      </c>
      <c r="C899" s="439" t="s">
        <v>3808</v>
      </c>
      <c r="D899" s="454">
        <v>2019</v>
      </c>
      <c r="E899" s="454" t="s">
        <v>28</v>
      </c>
      <c r="F899" s="456">
        <v>40</v>
      </c>
      <c r="G899" s="489">
        <v>15</v>
      </c>
      <c r="H899" s="490">
        <v>13.967090000000001</v>
      </c>
      <c r="I899" s="187" t="s">
        <v>425</v>
      </c>
      <c r="K899" s="284"/>
      <c r="L899" s="285">
        <v>1833</v>
      </c>
      <c r="M899" s="205">
        <v>43064</v>
      </c>
    </row>
    <row r="900" spans="1:13" s="142" customFormat="1" ht="47.25" x14ac:dyDescent="0.25">
      <c r="A900" s="160" t="s">
        <v>3809</v>
      </c>
      <c r="B900" s="249" t="s">
        <v>3810</v>
      </c>
      <c r="C900" s="439" t="s">
        <v>3810</v>
      </c>
      <c r="D900" s="454">
        <v>2019</v>
      </c>
      <c r="E900" s="454" t="s">
        <v>28</v>
      </c>
      <c r="F900" s="456">
        <v>345</v>
      </c>
      <c r="G900" s="489">
        <v>50</v>
      </c>
      <c r="H900" s="490">
        <v>107.28818</v>
      </c>
      <c r="I900" s="187" t="s">
        <v>3254</v>
      </c>
      <c r="J900" s="142" t="s">
        <v>3811</v>
      </c>
      <c r="K900" s="284"/>
      <c r="L900" s="285">
        <v>1694</v>
      </c>
      <c r="M900" s="205">
        <v>43044</v>
      </c>
    </row>
    <row r="901" spans="1:13" s="142" customFormat="1" ht="31.5" x14ac:dyDescent="0.25">
      <c r="A901" s="160" t="s">
        <v>3812</v>
      </c>
      <c r="B901" s="249" t="s">
        <v>3813</v>
      </c>
      <c r="C901" s="439" t="s">
        <v>3813</v>
      </c>
      <c r="D901" s="454">
        <v>2019</v>
      </c>
      <c r="E901" s="454" t="s">
        <v>28</v>
      </c>
      <c r="F901" s="456">
        <v>260</v>
      </c>
      <c r="G901" s="489">
        <v>15</v>
      </c>
      <c r="H901" s="490">
        <v>93.591719999999995</v>
      </c>
      <c r="I901" s="187" t="s">
        <v>3814</v>
      </c>
      <c r="K901" s="284"/>
      <c r="L901" s="285">
        <v>1950</v>
      </c>
      <c r="M901" s="205">
        <v>43087</v>
      </c>
    </row>
    <row r="902" spans="1:13" s="142" customFormat="1" x14ac:dyDescent="0.25">
      <c r="A902" s="160" t="s">
        <v>3815</v>
      </c>
      <c r="B902" s="249" t="s">
        <v>3816</v>
      </c>
      <c r="C902" s="439" t="s">
        <v>3816</v>
      </c>
      <c r="D902" s="454">
        <v>2019</v>
      </c>
      <c r="E902" s="454" t="s">
        <v>215</v>
      </c>
      <c r="F902" s="456">
        <v>300</v>
      </c>
      <c r="G902" s="489">
        <v>7</v>
      </c>
      <c r="H902" s="490">
        <v>157.71951000000001</v>
      </c>
      <c r="I902" s="187" t="s">
        <v>3688</v>
      </c>
      <c r="K902" s="284"/>
      <c r="L902" s="285">
        <v>90</v>
      </c>
      <c r="M902" s="205">
        <v>43129</v>
      </c>
    </row>
    <row r="903" spans="1:13" s="142" customFormat="1" x14ac:dyDescent="0.25">
      <c r="A903" s="160" t="s">
        <v>3817</v>
      </c>
      <c r="B903" s="249" t="s">
        <v>3818</v>
      </c>
      <c r="C903" s="439" t="s">
        <v>3818</v>
      </c>
      <c r="D903" s="454">
        <v>2019</v>
      </c>
      <c r="E903" s="454" t="s">
        <v>988</v>
      </c>
      <c r="F903" s="456">
        <v>135</v>
      </c>
      <c r="G903" s="489">
        <v>21</v>
      </c>
      <c r="H903" s="490">
        <v>85.894600000000011</v>
      </c>
      <c r="I903" s="187" t="s">
        <v>3819</v>
      </c>
      <c r="K903" s="284"/>
      <c r="L903" s="285">
        <v>1990</v>
      </c>
      <c r="M903" s="205">
        <v>43089</v>
      </c>
    </row>
    <row r="904" spans="1:13" s="142" customFormat="1" x14ac:dyDescent="0.25">
      <c r="A904" s="160" t="s">
        <v>3820</v>
      </c>
      <c r="B904" s="249" t="s">
        <v>3821</v>
      </c>
      <c r="C904" s="439" t="s">
        <v>3821</v>
      </c>
      <c r="D904" s="454">
        <v>2019</v>
      </c>
      <c r="E904" s="454" t="s">
        <v>215</v>
      </c>
      <c r="F904" s="456">
        <v>115</v>
      </c>
      <c r="G904" s="489">
        <v>5</v>
      </c>
      <c r="H904" s="490">
        <v>61.299630000000001</v>
      </c>
      <c r="I904" s="187" t="s">
        <v>3688</v>
      </c>
      <c r="K904" s="284"/>
      <c r="L904" s="285">
        <v>14</v>
      </c>
      <c r="M904" s="205">
        <v>43132</v>
      </c>
    </row>
    <row r="905" spans="1:13" s="142" customFormat="1" ht="31.5" x14ac:dyDescent="0.25">
      <c r="A905" s="160" t="s">
        <v>3822</v>
      </c>
      <c r="B905" s="249" t="s">
        <v>3823</v>
      </c>
      <c r="C905" s="439" t="s">
        <v>3823</v>
      </c>
      <c r="D905" s="454">
        <v>2019</v>
      </c>
      <c r="E905" s="454" t="s">
        <v>215</v>
      </c>
      <c r="F905" s="456">
        <v>120</v>
      </c>
      <c r="G905" s="489">
        <v>7</v>
      </c>
      <c r="H905" s="490">
        <v>68.891739999999999</v>
      </c>
      <c r="I905" s="187" t="s">
        <v>3824</v>
      </c>
      <c r="K905" s="284"/>
      <c r="L905" s="285">
        <v>18</v>
      </c>
      <c r="M905" s="205">
        <v>43132</v>
      </c>
    </row>
    <row r="906" spans="1:13" s="142" customFormat="1" x14ac:dyDescent="0.25">
      <c r="A906" s="160" t="s">
        <v>3825</v>
      </c>
      <c r="B906" s="249" t="s">
        <v>3826</v>
      </c>
      <c r="C906" s="439" t="s">
        <v>3826</v>
      </c>
      <c r="D906" s="454">
        <v>2019</v>
      </c>
      <c r="E906" s="454" t="s">
        <v>28</v>
      </c>
      <c r="F906" s="456">
        <v>38</v>
      </c>
      <c r="G906" s="489">
        <v>15</v>
      </c>
      <c r="H906" s="490">
        <v>13.748520000000001</v>
      </c>
      <c r="I906" s="187" t="s">
        <v>3753</v>
      </c>
      <c r="K906" s="284"/>
      <c r="L906" s="285">
        <v>22</v>
      </c>
      <c r="M906" s="205">
        <v>43133</v>
      </c>
    </row>
    <row r="907" spans="1:13" s="142" customFormat="1" ht="31.5" x14ac:dyDescent="0.25">
      <c r="A907" s="160" t="s">
        <v>3827</v>
      </c>
      <c r="B907" s="249" t="s">
        <v>3828</v>
      </c>
      <c r="C907" s="439" t="s">
        <v>3828</v>
      </c>
      <c r="D907" s="454">
        <v>2019</v>
      </c>
      <c r="E907" s="454" t="s">
        <v>215</v>
      </c>
      <c r="F907" s="456">
        <v>45</v>
      </c>
      <c r="G907" s="489">
        <v>15</v>
      </c>
      <c r="H907" s="490">
        <v>12.723240000000001</v>
      </c>
      <c r="I907" s="187" t="s">
        <v>3829</v>
      </c>
      <c r="J907" s="142" t="s">
        <v>3830</v>
      </c>
      <c r="K907" s="284"/>
      <c r="L907" s="285">
        <v>2003</v>
      </c>
      <c r="M907" s="205">
        <v>43097</v>
      </c>
    </row>
    <row r="908" spans="1:13" s="142" customFormat="1" x14ac:dyDescent="0.25">
      <c r="A908" s="160" t="s">
        <v>3831</v>
      </c>
      <c r="B908" s="249" t="s">
        <v>3832</v>
      </c>
      <c r="C908" s="439" t="s">
        <v>3832</v>
      </c>
      <c r="D908" s="454">
        <v>2019</v>
      </c>
      <c r="E908" s="454" t="s">
        <v>28</v>
      </c>
      <c r="F908" s="456">
        <v>70</v>
      </c>
      <c r="G908" s="489">
        <v>11</v>
      </c>
      <c r="H908" s="490">
        <v>39.849410000000006</v>
      </c>
      <c r="I908" s="187" t="s">
        <v>3833</v>
      </c>
      <c r="K908" s="284"/>
      <c r="L908" s="285">
        <v>135</v>
      </c>
      <c r="M908" s="205">
        <v>43138</v>
      </c>
    </row>
    <row r="909" spans="1:13" s="142" customFormat="1" ht="31.5" x14ac:dyDescent="0.25">
      <c r="A909" s="160" t="s">
        <v>3834</v>
      </c>
      <c r="B909" s="249" t="s">
        <v>3835</v>
      </c>
      <c r="C909" s="439" t="s">
        <v>3835</v>
      </c>
      <c r="D909" s="454">
        <v>2019</v>
      </c>
      <c r="E909" s="454" t="s">
        <v>28</v>
      </c>
      <c r="F909" s="456">
        <v>450</v>
      </c>
      <c r="G909" s="489">
        <v>15</v>
      </c>
      <c r="H909" s="490">
        <v>187.95292999999998</v>
      </c>
      <c r="I909" s="187" t="s">
        <v>1064</v>
      </c>
      <c r="K909" s="284"/>
      <c r="L909" s="285">
        <v>1908</v>
      </c>
      <c r="M909" s="205">
        <v>43146</v>
      </c>
    </row>
    <row r="910" spans="1:13" s="142" customFormat="1" ht="31.5" x14ac:dyDescent="0.25">
      <c r="A910" s="160" t="s">
        <v>3836</v>
      </c>
      <c r="B910" s="249" t="s">
        <v>3837</v>
      </c>
      <c r="C910" s="439" t="s">
        <v>3837</v>
      </c>
      <c r="D910" s="454">
        <v>2019</v>
      </c>
      <c r="E910" s="454" t="s">
        <v>215</v>
      </c>
      <c r="F910" s="456">
        <v>86</v>
      </c>
      <c r="G910" s="489">
        <v>15</v>
      </c>
      <c r="H910" s="490">
        <v>21.992369999999998</v>
      </c>
      <c r="I910" s="187" t="s">
        <v>3747</v>
      </c>
      <c r="K910" s="284"/>
      <c r="L910" s="285">
        <v>98</v>
      </c>
      <c r="M910" s="205">
        <v>43146</v>
      </c>
    </row>
    <row r="911" spans="1:13" s="142" customFormat="1" x14ac:dyDescent="0.25">
      <c r="A911" s="160" t="s">
        <v>3838</v>
      </c>
      <c r="B911" s="249" t="s">
        <v>3839</v>
      </c>
      <c r="C911" s="439" t="s">
        <v>3839</v>
      </c>
      <c r="D911" s="454">
        <v>2019</v>
      </c>
      <c r="E911" s="454" t="s">
        <v>215</v>
      </c>
      <c r="F911" s="456">
        <v>210</v>
      </c>
      <c r="G911" s="489">
        <v>5</v>
      </c>
      <c r="H911" s="490">
        <v>110.03105000000001</v>
      </c>
      <c r="I911" s="187" t="s">
        <v>3688</v>
      </c>
      <c r="K911" s="284"/>
      <c r="L911" s="285">
        <v>227</v>
      </c>
      <c r="M911" s="205">
        <v>43146</v>
      </c>
    </row>
    <row r="912" spans="1:13" s="142" customFormat="1" ht="31.5" x14ac:dyDescent="0.25">
      <c r="A912" s="160" t="s">
        <v>3840</v>
      </c>
      <c r="B912" s="249" t="s">
        <v>3841</v>
      </c>
      <c r="C912" s="439" t="s">
        <v>3841</v>
      </c>
      <c r="D912" s="454">
        <v>2019</v>
      </c>
      <c r="E912" s="454" t="s">
        <v>28</v>
      </c>
      <c r="F912" s="456">
        <v>225</v>
      </c>
      <c r="G912" s="489">
        <v>15</v>
      </c>
      <c r="H912" s="490">
        <v>102.13964999999999</v>
      </c>
      <c r="I912" s="187" t="s">
        <v>3740</v>
      </c>
      <c r="K912" s="284"/>
      <c r="L912" s="285">
        <v>247</v>
      </c>
      <c r="M912" s="205">
        <v>43151</v>
      </c>
    </row>
    <row r="913" spans="1:13" s="142" customFormat="1" x14ac:dyDescent="0.25">
      <c r="A913" s="160" t="s">
        <v>3842</v>
      </c>
      <c r="B913" s="249" t="s">
        <v>3843</v>
      </c>
      <c r="C913" s="439" t="s">
        <v>3843</v>
      </c>
      <c r="D913" s="454">
        <v>2019</v>
      </c>
      <c r="E913" s="454" t="s">
        <v>215</v>
      </c>
      <c r="F913" s="456">
        <v>50</v>
      </c>
      <c r="G913" s="489">
        <v>5</v>
      </c>
      <c r="H913" s="490">
        <v>30.0366</v>
      </c>
      <c r="I913" s="187" t="s">
        <v>3424</v>
      </c>
      <c r="K913" s="284"/>
      <c r="L913" s="285">
        <v>225</v>
      </c>
      <c r="M913" s="205">
        <v>43146</v>
      </c>
    </row>
    <row r="914" spans="1:13" s="142" customFormat="1" x14ac:dyDescent="0.25">
      <c r="A914" s="160" t="s">
        <v>3844</v>
      </c>
      <c r="B914" s="249" t="s">
        <v>3845</v>
      </c>
      <c r="C914" s="439" t="s">
        <v>3845</v>
      </c>
      <c r="D914" s="454">
        <v>2019</v>
      </c>
      <c r="E914" s="454" t="s">
        <v>215</v>
      </c>
      <c r="F914" s="456">
        <v>30</v>
      </c>
      <c r="G914" s="489">
        <v>5</v>
      </c>
      <c r="H914" s="490">
        <v>24.800099999999997</v>
      </c>
      <c r="I914" s="187" t="s">
        <v>3806</v>
      </c>
      <c r="K914" s="284"/>
      <c r="L914" s="285">
        <v>1724</v>
      </c>
      <c r="M914" s="205">
        <v>43061</v>
      </c>
    </row>
    <row r="915" spans="1:13" s="142" customFormat="1" x14ac:dyDescent="0.25">
      <c r="A915" s="160" t="s">
        <v>3846</v>
      </c>
      <c r="B915" s="249" t="s">
        <v>3847</v>
      </c>
      <c r="C915" s="439" t="s">
        <v>3847</v>
      </c>
      <c r="D915" s="454">
        <v>2019</v>
      </c>
      <c r="E915" s="454" t="s">
        <v>215</v>
      </c>
      <c r="F915" s="456">
        <v>25</v>
      </c>
      <c r="G915" s="489">
        <v>7</v>
      </c>
      <c r="H915" s="490">
        <v>15.946009999999999</v>
      </c>
      <c r="I915" s="187" t="s">
        <v>204</v>
      </c>
      <c r="K915" s="284"/>
      <c r="L915" s="285">
        <v>291</v>
      </c>
      <c r="M915" s="205">
        <v>43160</v>
      </c>
    </row>
    <row r="916" spans="1:13" s="142" customFormat="1" x14ac:dyDescent="0.25">
      <c r="A916" s="160" t="s">
        <v>3848</v>
      </c>
      <c r="B916" s="249" t="s">
        <v>3849</v>
      </c>
      <c r="C916" s="439" t="s">
        <v>3849</v>
      </c>
      <c r="D916" s="454">
        <v>2019</v>
      </c>
      <c r="E916" s="454" t="s">
        <v>215</v>
      </c>
      <c r="F916" s="456">
        <v>30</v>
      </c>
      <c r="G916" s="489">
        <v>7</v>
      </c>
      <c r="H916" s="490">
        <f>18536.62/1000</f>
        <v>18.536619999999999</v>
      </c>
      <c r="I916" s="187" t="s">
        <v>3806</v>
      </c>
      <c r="K916" s="284"/>
      <c r="L916" s="285">
        <v>1723</v>
      </c>
      <c r="M916" s="205">
        <v>43061</v>
      </c>
    </row>
    <row r="917" spans="1:13" s="142" customFormat="1" ht="63" x14ac:dyDescent="0.25">
      <c r="A917" s="160" t="s">
        <v>3850</v>
      </c>
      <c r="B917" s="249" t="s">
        <v>3851</v>
      </c>
      <c r="C917" s="439" t="s">
        <v>3851</v>
      </c>
      <c r="D917" s="454">
        <v>2019</v>
      </c>
      <c r="E917" s="454" t="s">
        <v>215</v>
      </c>
      <c r="F917" s="456">
        <v>80</v>
      </c>
      <c r="G917" s="489">
        <v>5</v>
      </c>
      <c r="H917" s="490">
        <v>46.951480000000004</v>
      </c>
      <c r="I917" s="187" t="s">
        <v>3852</v>
      </c>
      <c r="K917" s="284"/>
      <c r="L917" s="285">
        <v>194</v>
      </c>
      <c r="M917" s="205">
        <v>43145</v>
      </c>
    </row>
    <row r="918" spans="1:13" s="142" customFormat="1" ht="31.5" x14ac:dyDescent="0.25">
      <c r="A918" s="160" t="s">
        <v>3853</v>
      </c>
      <c r="B918" s="249" t="s">
        <v>3854</v>
      </c>
      <c r="C918" s="439" t="s">
        <v>3854</v>
      </c>
      <c r="D918" s="454">
        <v>2019</v>
      </c>
      <c r="E918" s="454" t="s">
        <v>28</v>
      </c>
      <c r="F918" s="456">
        <v>183</v>
      </c>
      <c r="G918" s="489">
        <v>15</v>
      </c>
      <c r="H918" s="490">
        <v>46.467330000000004</v>
      </c>
      <c r="I918" s="187" t="s">
        <v>3855</v>
      </c>
      <c r="K918" s="284"/>
      <c r="L918" s="285">
        <v>290</v>
      </c>
      <c r="M918" s="205">
        <v>43179</v>
      </c>
    </row>
    <row r="919" spans="1:13" s="142" customFormat="1" x14ac:dyDescent="0.25">
      <c r="A919" s="160" t="s">
        <v>3856</v>
      </c>
      <c r="B919" s="249" t="s">
        <v>3857</v>
      </c>
      <c r="C919" s="439" t="s">
        <v>3857</v>
      </c>
      <c r="D919" s="454">
        <v>2019</v>
      </c>
      <c r="E919" s="454" t="s">
        <v>215</v>
      </c>
      <c r="F919" s="456">
        <v>220</v>
      </c>
      <c r="G919" s="489">
        <v>8</v>
      </c>
      <c r="H919" s="490">
        <v>113.25623</v>
      </c>
      <c r="I919" s="187" t="s">
        <v>3254</v>
      </c>
      <c r="K919" s="284"/>
      <c r="L919" s="285">
        <v>193</v>
      </c>
      <c r="M919" s="205">
        <v>43181</v>
      </c>
    </row>
    <row r="920" spans="1:13" s="142" customFormat="1" x14ac:dyDescent="0.25">
      <c r="A920" s="160" t="s">
        <v>3858</v>
      </c>
      <c r="B920" s="249" t="s">
        <v>3859</v>
      </c>
      <c r="C920" s="439" t="s">
        <v>3859</v>
      </c>
      <c r="D920" s="454">
        <v>2019</v>
      </c>
      <c r="E920" s="454" t="s">
        <v>215</v>
      </c>
      <c r="F920" s="456">
        <v>300</v>
      </c>
      <c r="G920" s="489">
        <v>7</v>
      </c>
      <c r="H920" s="490">
        <v>178.52250000000001</v>
      </c>
      <c r="I920" s="187" t="s">
        <v>3718</v>
      </c>
      <c r="K920" s="284"/>
      <c r="L920" s="285">
        <v>105</v>
      </c>
      <c r="M920" s="205">
        <v>43182</v>
      </c>
    </row>
    <row r="921" spans="1:13" s="142" customFormat="1" ht="31.5" x14ac:dyDescent="0.25">
      <c r="A921" s="160" t="s">
        <v>3860</v>
      </c>
      <c r="B921" s="249" t="s">
        <v>3861</v>
      </c>
      <c r="C921" s="439" t="s">
        <v>3861</v>
      </c>
      <c r="D921" s="454">
        <v>2019</v>
      </c>
      <c r="E921" s="454" t="s">
        <v>28</v>
      </c>
      <c r="F921" s="456">
        <v>20</v>
      </c>
      <c r="G921" s="489">
        <v>147</v>
      </c>
      <c r="H921" s="490">
        <v>49.606886502853598</v>
      </c>
      <c r="I921" s="187" t="s">
        <v>3780</v>
      </c>
      <c r="J921" s="142" t="s">
        <v>3862</v>
      </c>
      <c r="K921" s="284">
        <v>344.20153349714644</v>
      </c>
      <c r="L921" s="285">
        <v>21</v>
      </c>
      <c r="M921" s="205">
        <v>43188</v>
      </c>
    </row>
    <row r="922" spans="1:13" s="142" customFormat="1" x14ac:dyDescent="0.25">
      <c r="A922" s="160" t="s">
        <v>3863</v>
      </c>
      <c r="B922" s="249" t="s">
        <v>3864</v>
      </c>
      <c r="C922" s="439" t="s">
        <v>3864</v>
      </c>
      <c r="D922" s="454">
        <v>2019</v>
      </c>
      <c r="E922" s="454" t="s">
        <v>215</v>
      </c>
      <c r="F922" s="456">
        <v>75</v>
      </c>
      <c r="G922" s="489">
        <v>5</v>
      </c>
      <c r="H922" s="490">
        <v>42.866540000000001</v>
      </c>
      <c r="I922" s="187" t="s">
        <v>3718</v>
      </c>
      <c r="K922" s="284"/>
      <c r="L922" s="285">
        <v>392</v>
      </c>
      <c r="M922" s="205">
        <v>43194</v>
      </c>
    </row>
    <row r="923" spans="1:13" s="142" customFormat="1" x14ac:dyDescent="0.25">
      <c r="A923" s="160" t="s">
        <v>3865</v>
      </c>
      <c r="B923" s="249" t="s">
        <v>3866</v>
      </c>
      <c r="C923" s="439" t="s">
        <v>3866</v>
      </c>
      <c r="D923" s="454">
        <v>2019</v>
      </c>
      <c r="E923" s="454" t="s">
        <v>28</v>
      </c>
      <c r="F923" s="456">
        <v>130</v>
      </c>
      <c r="G923" s="489">
        <v>15</v>
      </c>
      <c r="H923" s="490">
        <v>62.179790000000004</v>
      </c>
      <c r="I923" s="187" t="s">
        <v>340</v>
      </c>
      <c r="K923" s="284"/>
      <c r="L923" s="285">
        <v>150</v>
      </c>
      <c r="M923" s="205">
        <v>43199</v>
      </c>
    </row>
    <row r="924" spans="1:13" s="142" customFormat="1" x14ac:dyDescent="0.25">
      <c r="A924" s="160" t="s">
        <v>3867</v>
      </c>
      <c r="B924" s="249" t="s">
        <v>3868</v>
      </c>
      <c r="C924" s="439" t="s">
        <v>3868</v>
      </c>
      <c r="D924" s="454">
        <v>2019</v>
      </c>
      <c r="E924" s="454" t="s">
        <v>215</v>
      </c>
      <c r="F924" s="456">
        <v>75</v>
      </c>
      <c r="G924" s="489">
        <v>5</v>
      </c>
      <c r="H924" s="490">
        <v>53.884029999999996</v>
      </c>
      <c r="I924" s="187" t="s">
        <v>3750</v>
      </c>
      <c r="K924" s="284"/>
      <c r="L924" s="285">
        <v>395</v>
      </c>
      <c r="M924" s="205">
        <v>43181</v>
      </c>
    </row>
    <row r="925" spans="1:13" s="142" customFormat="1" x14ac:dyDescent="0.25">
      <c r="A925" s="160" t="s">
        <v>3869</v>
      </c>
      <c r="B925" s="249" t="s">
        <v>3870</v>
      </c>
      <c r="C925" s="439" t="s">
        <v>3870</v>
      </c>
      <c r="D925" s="454">
        <v>2019</v>
      </c>
      <c r="E925" s="454" t="s">
        <v>215</v>
      </c>
      <c r="F925" s="456">
        <v>210</v>
      </c>
      <c r="G925" s="489">
        <v>5</v>
      </c>
      <c r="H925" s="490">
        <v>82.346580000000003</v>
      </c>
      <c r="I925" s="187" t="s">
        <v>3871</v>
      </c>
      <c r="K925" s="284"/>
      <c r="L925" s="285">
        <v>465</v>
      </c>
      <c r="M925" s="205">
        <v>43206</v>
      </c>
    </row>
    <row r="926" spans="1:13" s="142" customFormat="1" x14ac:dyDescent="0.25">
      <c r="A926" s="160" t="s">
        <v>3872</v>
      </c>
      <c r="B926" s="249" t="s">
        <v>3873</v>
      </c>
      <c r="C926" s="439" t="s">
        <v>3873</v>
      </c>
      <c r="D926" s="454">
        <v>2019</v>
      </c>
      <c r="E926" s="454" t="s">
        <v>1011</v>
      </c>
      <c r="F926" s="456">
        <v>460</v>
      </c>
      <c r="G926" s="489">
        <v>15</v>
      </c>
      <c r="H926" s="490">
        <v>289.98840000000001</v>
      </c>
      <c r="I926" s="187" t="s">
        <v>3819</v>
      </c>
      <c r="K926" s="284"/>
      <c r="L926" s="285">
        <v>469</v>
      </c>
      <c r="M926" s="205">
        <v>43208</v>
      </c>
    </row>
    <row r="927" spans="1:13" s="142" customFormat="1" x14ac:dyDescent="0.25">
      <c r="A927" s="160" t="s">
        <v>3874</v>
      </c>
      <c r="B927" s="249" t="s">
        <v>3875</v>
      </c>
      <c r="C927" s="439" t="s">
        <v>3875</v>
      </c>
      <c r="D927" s="454">
        <v>2019</v>
      </c>
      <c r="E927" s="454" t="s">
        <v>215</v>
      </c>
      <c r="F927" s="456">
        <v>140</v>
      </c>
      <c r="G927" s="489">
        <v>4</v>
      </c>
      <c r="H927" s="490">
        <v>34.600809999999996</v>
      </c>
      <c r="I927" s="187" t="s">
        <v>3806</v>
      </c>
      <c r="K927" s="284"/>
      <c r="L927" s="285">
        <v>452</v>
      </c>
      <c r="M927" s="205">
        <v>43210</v>
      </c>
    </row>
    <row r="928" spans="1:13" s="142" customFormat="1" x14ac:dyDescent="0.25">
      <c r="A928" s="160" t="s">
        <v>3876</v>
      </c>
      <c r="B928" s="249" t="s">
        <v>3877</v>
      </c>
      <c r="C928" s="439" t="s">
        <v>3877</v>
      </c>
      <c r="D928" s="454">
        <v>2019</v>
      </c>
      <c r="E928" s="454" t="s">
        <v>215</v>
      </c>
      <c r="F928" s="456">
        <v>180</v>
      </c>
      <c r="G928" s="489">
        <v>5</v>
      </c>
      <c r="H928" s="490">
        <v>88.366600000000005</v>
      </c>
      <c r="I928" s="187" t="s">
        <v>3878</v>
      </c>
      <c r="K928" s="284"/>
      <c r="L928" s="285">
        <v>333</v>
      </c>
      <c r="M928" s="205">
        <v>43195</v>
      </c>
    </row>
    <row r="929" spans="1:13" s="142" customFormat="1" ht="31.5" x14ac:dyDescent="0.25">
      <c r="A929" s="160" t="s">
        <v>3879</v>
      </c>
      <c r="B929" s="249" t="s">
        <v>3880</v>
      </c>
      <c r="C929" s="439" t="s">
        <v>3880</v>
      </c>
      <c r="D929" s="454">
        <v>2019</v>
      </c>
      <c r="E929" s="454" t="s">
        <v>28</v>
      </c>
      <c r="F929" s="456">
        <v>1610</v>
      </c>
      <c r="G929" s="489">
        <v>145</v>
      </c>
      <c r="H929" s="490">
        <f>913.483721001004+19.7582487134491</f>
        <v>933.24196971445315</v>
      </c>
      <c r="I929" s="187" t="s">
        <v>3736</v>
      </c>
      <c r="J929" s="142" t="s">
        <v>3881</v>
      </c>
      <c r="K929" s="284">
        <v>599.77555028554741</v>
      </c>
      <c r="L929" s="285">
        <v>588</v>
      </c>
      <c r="M929" s="205">
        <v>43214</v>
      </c>
    </row>
    <row r="930" spans="1:13" s="142" customFormat="1" ht="31.5" x14ac:dyDescent="0.25">
      <c r="A930" s="160" t="s">
        <v>3882</v>
      </c>
      <c r="B930" s="249" t="s">
        <v>3883</v>
      </c>
      <c r="C930" s="439" t="s">
        <v>3883</v>
      </c>
      <c r="D930" s="454">
        <v>2019</v>
      </c>
      <c r="E930" s="454" t="s">
        <v>28</v>
      </c>
      <c r="F930" s="456">
        <v>220</v>
      </c>
      <c r="G930" s="489">
        <v>45</v>
      </c>
      <c r="H930" s="490">
        <v>56.450690000000002</v>
      </c>
      <c r="I930" s="187" t="s">
        <v>3884</v>
      </c>
      <c r="K930" s="284"/>
      <c r="L930" s="285">
        <v>583</v>
      </c>
      <c r="M930" s="205">
        <v>43214</v>
      </c>
    </row>
    <row r="931" spans="1:13" s="142" customFormat="1" ht="31.5" x14ac:dyDescent="0.25">
      <c r="A931" s="160" t="s">
        <v>3885</v>
      </c>
      <c r="B931" s="249" t="s">
        <v>3886</v>
      </c>
      <c r="C931" s="439" t="s">
        <v>3886</v>
      </c>
      <c r="D931" s="454">
        <v>2019</v>
      </c>
      <c r="E931" s="454" t="s">
        <v>1011</v>
      </c>
      <c r="F931" s="456">
        <v>500</v>
      </c>
      <c r="G931" s="489">
        <v>90</v>
      </c>
      <c r="H931" s="490">
        <v>319.15884</v>
      </c>
      <c r="I931" s="187" t="s">
        <v>3887</v>
      </c>
      <c r="K931" s="284"/>
      <c r="L931" s="285">
        <v>175</v>
      </c>
      <c r="M931" s="205">
        <v>43217</v>
      </c>
    </row>
    <row r="932" spans="1:13" s="142" customFormat="1" ht="31.5" x14ac:dyDescent="0.25">
      <c r="A932" s="160" t="s">
        <v>3888</v>
      </c>
      <c r="B932" s="249" t="s">
        <v>3889</v>
      </c>
      <c r="C932" s="439" t="s">
        <v>3889</v>
      </c>
      <c r="D932" s="454">
        <v>2019</v>
      </c>
      <c r="E932" s="454" t="s">
        <v>28</v>
      </c>
      <c r="F932" s="456">
        <v>340</v>
      </c>
      <c r="G932" s="489">
        <v>10</v>
      </c>
      <c r="H932" s="490">
        <v>193.83517000000001</v>
      </c>
      <c r="I932" s="187" t="s">
        <v>3747</v>
      </c>
      <c r="K932" s="284"/>
      <c r="L932" s="285">
        <v>526</v>
      </c>
      <c r="M932" s="205">
        <v>43206</v>
      </c>
    </row>
    <row r="933" spans="1:13" s="142" customFormat="1" ht="31.5" x14ac:dyDescent="0.25">
      <c r="A933" s="160" t="s">
        <v>3890</v>
      </c>
      <c r="B933" s="249" t="s">
        <v>3891</v>
      </c>
      <c r="C933" s="439" t="s">
        <v>3891</v>
      </c>
      <c r="D933" s="454">
        <v>2019</v>
      </c>
      <c r="E933" s="454" t="s">
        <v>28</v>
      </c>
      <c r="F933" s="456">
        <v>320</v>
      </c>
      <c r="G933" s="489">
        <v>15</v>
      </c>
      <c r="H933" s="490">
        <v>112.11439</v>
      </c>
      <c r="I933" s="187" t="s">
        <v>3892</v>
      </c>
      <c r="K933" s="284"/>
      <c r="L933" s="285">
        <v>472</v>
      </c>
      <c r="M933" s="205">
        <v>43230</v>
      </c>
    </row>
    <row r="934" spans="1:13" s="142" customFormat="1" x14ac:dyDescent="0.25">
      <c r="A934" s="160" t="s">
        <v>3893</v>
      </c>
      <c r="B934" s="249" t="s">
        <v>3894</v>
      </c>
      <c r="C934" s="439" t="s">
        <v>3894</v>
      </c>
      <c r="D934" s="454">
        <v>2019</v>
      </c>
      <c r="E934" s="454" t="s">
        <v>215</v>
      </c>
      <c r="F934" s="456">
        <v>90</v>
      </c>
      <c r="G934" s="489">
        <v>7</v>
      </c>
      <c r="H934" s="490">
        <v>30.967700000000001</v>
      </c>
      <c r="I934" s="187" t="s">
        <v>340</v>
      </c>
      <c r="K934" s="284"/>
      <c r="L934" s="285">
        <v>594</v>
      </c>
      <c r="M934" s="205">
        <v>43231</v>
      </c>
    </row>
    <row r="935" spans="1:13" s="142" customFormat="1" ht="31.5" x14ac:dyDescent="0.25">
      <c r="A935" s="160" t="s">
        <v>3895</v>
      </c>
      <c r="B935" s="249" t="s">
        <v>3896</v>
      </c>
      <c r="C935" s="439" t="s">
        <v>3896</v>
      </c>
      <c r="D935" s="454">
        <v>2019</v>
      </c>
      <c r="E935" s="454" t="s">
        <v>215</v>
      </c>
      <c r="F935" s="456">
        <v>200</v>
      </c>
      <c r="G935" s="489">
        <v>10</v>
      </c>
      <c r="H935" s="490">
        <v>99.88955</v>
      </c>
      <c r="I935" s="187" t="s">
        <v>3897</v>
      </c>
      <c r="K935" s="284"/>
      <c r="L935" s="285">
        <v>240</v>
      </c>
      <c r="M935" s="205">
        <v>43228</v>
      </c>
    </row>
    <row r="936" spans="1:13" s="142" customFormat="1" ht="31.5" x14ac:dyDescent="0.25">
      <c r="A936" s="160" t="s">
        <v>3898</v>
      </c>
      <c r="B936" s="249" t="s">
        <v>3899</v>
      </c>
      <c r="C936" s="439" t="s">
        <v>3899</v>
      </c>
      <c r="D936" s="454">
        <v>2019</v>
      </c>
      <c r="E936" s="454" t="s">
        <v>28</v>
      </c>
      <c r="F936" s="456">
        <v>250</v>
      </c>
      <c r="G936" s="489">
        <v>17</v>
      </c>
      <c r="H936" s="490">
        <v>125.90912158185547</v>
      </c>
      <c r="I936" s="187" t="s">
        <v>3897</v>
      </c>
      <c r="J936" s="187" t="s">
        <v>3900</v>
      </c>
      <c r="K936" s="284">
        <v>507.91931783501593</v>
      </c>
      <c r="L936" s="285">
        <v>147</v>
      </c>
      <c r="M936" s="205">
        <v>43228</v>
      </c>
    </row>
    <row r="937" spans="1:13" s="142" customFormat="1" ht="31.5" x14ac:dyDescent="0.25">
      <c r="A937" s="160" t="s">
        <v>3901</v>
      </c>
      <c r="B937" s="249" t="s">
        <v>3902</v>
      </c>
      <c r="C937" s="439" t="s">
        <v>3902</v>
      </c>
      <c r="D937" s="454">
        <v>2019</v>
      </c>
      <c r="E937" s="454" t="s">
        <v>215</v>
      </c>
      <c r="F937" s="456">
        <v>175</v>
      </c>
      <c r="G937" s="489">
        <v>10</v>
      </c>
      <c r="H937" s="490">
        <v>98.714740000000006</v>
      </c>
      <c r="I937" s="187" t="s">
        <v>3903</v>
      </c>
      <c r="K937" s="284"/>
      <c r="L937" s="285">
        <v>553</v>
      </c>
      <c r="M937" s="205">
        <v>43215</v>
      </c>
    </row>
    <row r="938" spans="1:13" s="142" customFormat="1" x14ac:dyDescent="0.25">
      <c r="A938" s="160" t="s">
        <v>3904</v>
      </c>
      <c r="B938" s="249" t="s">
        <v>3905</v>
      </c>
      <c r="C938" s="439" t="s">
        <v>3905</v>
      </c>
      <c r="D938" s="454">
        <v>2019</v>
      </c>
      <c r="E938" s="454" t="s">
        <v>215</v>
      </c>
      <c r="F938" s="456">
        <v>230</v>
      </c>
      <c r="G938" s="489">
        <v>10</v>
      </c>
      <c r="H938" s="490">
        <v>144.36327</v>
      </c>
      <c r="I938" s="187" t="s">
        <v>250</v>
      </c>
      <c r="K938" s="284"/>
      <c r="L938" s="285">
        <v>579</v>
      </c>
      <c r="M938" s="205">
        <v>43234</v>
      </c>
    </row>
    <row r="939" spans="1:13" s="142" customFormat="1" x14ac:dyDescent="0.25">
      <c r="A939" s="160" t="s">
        <v>3906</v>
      </c>
      <c r="B939" s="249" t="s">
        <v>3907</v>
      </c>
      <c r="C939" s="439" t="s">
        <v>3907</v>
      </c>
      <c r="D939" s="454">
        <v>2019</v>
      </c>
      <c r="E939" s="454" t="s">
        <v>215</v>
      </c>
      <c r="F939" s="456">
        <v>30</v>
      </c>
      <c r="G939" s="489">
        <v>5</v>
      </c>
      <c r="H939" s="490">
        <v>15.927490000000001</v>
      </c>
      <c r="I939" s="187" t="s">
        <v>3908</v>
      </c>
      <c r="K939" s="284"/>
      <c r="L939" s="285">
        <v>620</v>
      </c>
      <c r="M939" s="205">
        <v>43234</v>
      </c>
    </row>
    <row r="940" spans="1:13" s="142" customFormat="1" x14ac:dyDescent="0.25">
      <c r="A940" s="160" t="s">
        <v>3909</v>
      </c>
      <c r="B940" s="249" t="s">
        <v>3910</v>
      </c>
      <c r="C940" s="439" t="s">
        <v>3910</v>
      </c>
      <c r="D940" s="454">
        <v>2019</v>
      </c>
      <c r="E940" s="454" t="s">
        <v>215</v>
      </c>
      <c r="F940" s="456">
        <v>110</v>
      </c>
      <c r="G940" s="489">
        <v>5</v>
      </c>
      <c r="H940" s="490">
        <v>56.452529999999996</v>
      </c>
      <c r="I940" s="187" t="s">
        <v>3911</v>
      </c>
      <c r="K940" s="284"/>
      <c r="L940" s="285">
        <v>618</v>
      </c>
      <c r="M940" s="205">
        <v>43223</v>
      </c>
    </row>
    <row r="941" spans="1:13" s="142" customFormat="1" x14ac:dyDescent="0.25">
      <c r="A941" s="160" t="s">
        <v>3912</v>
      </c>
      <c r="B941" s="249" t="s">
        <v>3913</v>
      </c>
      <c r="C941" s="439" t="s">
        <v>3913</v>
      </c>
      <c r="D941" s="454">
        <v>2019</v>
      </c>
      <c r="E941" s="454" t="s">
        <v>28</v>
      </c>
      <c r="F941" s="456">
        <v>60</v>
      </c>
      <c r="G941" s="489">
        <v>10</v>
      </c>
      <c r="H941" s="490">
        <v>47.28342</v>
      </c>
      <c r="I941" s="187" t="s">
        <v>3703</v>
      </c>
      <c r="K941" s="284"/>
      <c r="L941" s="285">
        <v>663</v>
      </c>
      <c r="M941" s="205">
        <v>43235</v>
      </c>
    </row>
    <row r="942" spans="1:13" s="142" customFormat="1" x14ac:dyDescent="0.25">
      <c r="A942" s="160" t="s">
        <v>3914</v>
      </c>
      <c r="B942" s="249" t="s">
        <v>3915</v>
      </c>
      <c r="C942" s="439" t="s">
        <v>3915</v>
      </c>
      <c r="D942" s="454">
        <v>2019</v>
      </c>
      <c r="E942" s="454" t="s">
        <v>28</v>
      </c>
      <c r="F942" s="456">
        <v>25</v>
      </c>
      <c r="G942" s="489">
        <v>7</v>
      </c>
      <c r="H942" s="490">
        <v>14.18524</v>
      </c>
      <c r="I942" s="187" t="s">
        <v>3703</v>
      </c>
      <c r="K942" s="284"/>
      <c r="L942" s="285">
        <v>490</v>
      </c>
      <c r="M942" s="205">
        <v>43196</v>
      </c>
    </row>
    <row r="943" spans="1:13" s="142" customFormat="1" x14ac:dyDescent="0.25">
      <c r="A943" s="160" t="s">
        <v>3916</v>
      </c>
      <c r="B943" s="249" t="s">
        <v>3917</v>
      </c>
      <c r="C943" s="439" t="s">
        <v>3917</v>
      </c>
      <c r="D943" s="454">
        <v>2019</v>
      </c>
      <c r="E943" s="454" t="s">
        <v>28</v>
      </c>
      <c r="F943" s="456">
        <v>60</v>
      </c>
      <c r="G943" s="489">
        <v>15</v>
      </c>
      <c r="H943" s="490">
        <v>26.132080000000002</v>
      </c>
      <c r="I943" s="187" t="s">
        <v>3918</v>
      </c>
      <c r="K943" s="284"/>
      <c r="L943" s="285">
        <v>730</v>
      </c>
      <c r="M943" s="205">
        <v>43251</v>
      </c>
    </row>
    <row r="944" spans="1:13" s="142" customFormat="1" x14ac:dyDescent="0.25">
      <c r="A944" s="160" t="s">
        <v>3919</v>
      </c>
      <c r="B944" s="249" t="s">
        <v>3920</v>
      </c>
      <c r="C944" s="439" t="s">
        <v>3920</v>
      </c>
      <c r="D944" s="454">
        <v>2019</v>
      </c>
      <c r="E944" s="454" t="s">
        <v>28</v>
      </c>
      <c r="F944" s="456">
        <v>450</v>
      </c>
      <c r="G944" s="489">
        <v>90</v>
      </c>
      <c r="H944" s="490">
        <v>100.53236</v>
      </c>
      <c r="I944" s="187" t="s">
        <v>3921</v>
      </c>
      <c r="K944" s="284"/>
      <c r="L944" s="285">
        <v>448</v>
      </c>
      <c r="M944" s="205">
        <v>43255</v>
      </c>
    </row>
    <row r="945" spans="1:13" s="142" customFormat="1" x14ac:dyDescent="0.25">
      <c r="A945" s="160" t="s">
        <v>3922</v>
      </c>
      <c r="B945" s="249" t="s">
        <v>3923</v>
      </c>
      <c r="C945" s="439" t="s">
        <v>3923</v>
      </c>
      <c r="D945" s="454">
        <v>2019</v>
      </c>
      <c r="E945" s="454" t="s">
        <v>28</v>
      </c>
      <c r="F945" s="456">
        <v>240</v>
      </c>
      <c r="G945" s="489">
        <v>15</v>
      </c>
      <c r="H945" s="490">
        <v>54.877160000000003</v>
      </c>
      <c r="I945" s="187" t="s">
        <v>3924</v>
      </c>
      <c r="K945" s="284"/>
      <c r="L945" s="285">
        <v>699</v>
      </c>
      <c r="M945" s="205">
        <v>43252</v>
      </c>
    </row>
    <row r="946" spans="1:13" s="142" customFormat="1" x14ac:dyDescent="0.25">
      <c r="A946" s="160" t="s">
        <v>3925</v>
      </c>
      <c r="B946" s="249" t="s">
        <v>3926</v>
      </c>
      <c r="C946" s="439" t="s">
        <v>3926</v>
      </c>
      <c r="D946" s="454">
        <v>2019</v>
      </c>
      <c r="E946" s="454" t="s">
        <v>28</v>
      </c>
      <c r="F946" s="456">
        <v>38</v>
      </c>
      <c r="G946" s="489">
        <v>7</v>
      </c>
      <c r="H946" s="490">
        <v>17.73387</v>
      </c>
      <c r="I946" s="187" t="s">
        <v>3691</v>
      </c>
      <c r="K946" s="284"/>
      <c r="L946" s="285">
        <v>725</v>
      </c>
      <c r="M946" s="205">
        <v>43252</v>
      </c>
    </row>
    <row r="947" spans="1:13" s="142" customFormat="1" ht="31.5" x14ac:dyDescent="0.25">
      <c r="A947" s="160" t="s">
        <v>3927</v>
      </c>
      <c r="B947" s="249" t="s">
        <v>3928</v>
      </c>
      <c r="C947" s="439" t="s">
        <v>3928</v>
      </c>
      <c r="D947" s="454">
        <v>2019</v>
      </c>
      <c r="E947" s="454" t="s">
        <v>215</v>
      </c>
      <c r="F947" s="456">
        <v>350</v>
      </c>
      <c r="G947" s="489">
        <v>7</v>
      </c>
      <c r="H947" s="490">
        <v>187.85973280872267</v>
      </c>
      <c r="I947" s="187" t="s">
        <v>3884</v>
      </c>
      <c r="J947" s="142" t="s">
        <v>3929</v>
      </c>
      <c r="K947" s="284">
        <v>349.09689147363758</v>
      </c>
      <c r="L947" s="285">
        <v>616</v>
      </c>
      <c r="M947" s="205">
        <v>43259</v>
      </c>
    </row>
    <row r="948" spans="1:13" s="142" customFormat="1" x14ac:dyDescent="0.25">
      <c r="A948" s="160" t="s">
        <v>3930</v>
      </c>
      <c r="B948" s="249" t="s">
        <v>3931</v>
      </c>
      <c r="C948" s="439" t="s">
        <v>3931</v>
      </c>
      <c r="D948" s="454">
        <v>2019</v>
      </c>
      <c r="E948" s="454" t="s">
        <v>28</v>
      </c>
      <c r="F948" s="456">
        <v>320</v>
      </c>
      <c r="G948" s="489">
        <v>15</v>
      </c>
      <c r="H948" s="490">
        <v>176.75735</v>
      </c>
      <c r="I948" s="187" t="s">
        <v>3753</v>
      </c>
      <c r="K948" s="284"/>
      <c r="L948" s="285">
        <v>783</v>
      </c>
      <c r="M948" s="205">
        <v>43259</v>
      </c>
    </row>
    <row r="949" spans="1:13" s="142" customFormat="1" x14ac:dyDescent="0.25">
      <c r="A949" s="160" t="s">
        <v>3932</v>
      </c>
      <c r="B949" s="249" t="s">
        <v>3933</v>
      </c>
      <c r="C949" s="439" t="s">
        <v>3933</v>
      </c>
      <c r="D949" s="454">
        <v>2019</v>
      </c>
      <c r="E949" s="454" t="s">
        <v>28</v>
      </c>
      <c r="F949" s="456">
        <v>70</v>
      </c>
      <c r="G949" s="489">
        <v>15</v>
      </c>
      <c r="H949" s="490">
        <v>31.033480000000001</v>
      </c>
      <c r="I949" s="187" t="s">
        <v>3934</v>
      </c>
      <c r="K949" s="284"/>
      <c r="L949" s="285">
        <v>764</v>
      </c>
      <c r="M949" s="205">
        <v>43266</v>
      </c>
    </row>
    <row r="950" spans="1:13" s="142" customFormat="1" x14ac:dyDescent="0.25">
      <c r="A950" s="160" t="s">
        <v>3935</v>
      </c>
      <c r="B950" s="249" t="s">
        <v>3936</v>
      </c>
      <c r="C950" s="439" t="s">
        <v>3936</v>
      </c>
      <c r="D950" s="454">
        <v>2019</v>
      </c>
      <c r="E950" s="454" t="s">
        <v>28</v>
      </c>
      <c r="F950" s="456">
        <v>420</v>
      </c>
      <c r="G950" s="489">
        <v>15</v>
      </c>
      <c r="H950" s="490">
        <v>229.26329000000001</v>
      </c>
      <c r="I950" s="187" t="s">
        <v>3878</v>
      </c>
      <c r="K950" s="284"/>
      <c r="L950" s="285">
        <v>678</v>
      </c>
      <c r="M950" s="205">
        <v>43272</v>
      </c>
    </row>
    <row r="951" spans="1:13" s="142" customFormat="1" ht="31.5" x14ac:dyDescent="0.25">
      <c r="A951" s="160" t="s">
        <v>3937</v>
      </c>
      <c r="B951" s="249" t="s">
        <v>3938</v>
      </c>
      <c r="C951" s="439" t="s">
        <v>3938</v>
      </c>
      <c r="D951" s="454">
        <v>2019</v>
      </c>
      <c r="E951" s="454" t="s">
        <v>215</v>
      </c>
      <c r="F951" s="456">
        <v>200</v>
      </c>
      <c r="G951" s="489">
        <v>10</v>
      </c>
      <c r="H951" s="490">
        <v>69.238439999999997</v>
      </c>
      <c r="I951" s="187" t="s">
        <v>3747</v>
      </c>
      <c r="K951" s="284"/>
      <c r="L951" s="285">
        <v>633</v>
      </c>
      <c r="M951" s="205">
        <v>43273</v>
      </c>
    </row>
    <row r="952" spans="1:13" s="142" customFormat="1" x14ac:dyDescent="0.25">
      <c r="A952" s="160" t="s">
        <v>3939</v>
      </c>
      <c r="B952" s="249" t="s">
        <v>3940</v>
      </c>
      <c r="C952" s="439" t="s">
        <v>3940</v>
      </c>
      <c r="D952" s="454">
        <v>2019</v>
      </c>
      <c r="E952" s="454" t="s">
        <v>28</v>
      </c>
      <c r="F952" s="456">
        <v>100</v>
      </c>
      <c r="G952" s="489">
        <v>15</v>
      </c>
      <c r="H952" s="490">
        <v>97.735249999999994</v>
      </c>
      <c r="I952" s="187" t="s">
        <v>3941</v>
      </c>
      <c r="K952" s="284"/>
      <c r="L952" s="285">
        <v>910</v>
      </c>
      <c r="M952" s="205">
        <v>43284</v>
      </c>
    </row>
    <row r="953" spans="1:13" s="142" customFormat="1" x14ac:dyDescent="0.25">
      <c r="A953" s="160" t="s">
        <v>3942</v>
      </c>
      <c r="B953" s="249" t="s">
        <v>3943</v>
      </c>
      <c r="C953" s="439" t="s">
        <v>3943</v>
      </c>
      <c r="D953" s="454">
        <v>2019</v>
      </c>
      <c r="E953" s="454" t="s">
        <v>28</v>
      </c>
      <c r="F953" s="456">
        <v>80</v>
      </c>
      <c r="G953" s="489">
        <v>15</v>
      </c>
      <c r="H953" s="490">
        <v>67.093501446263801</v>
      </c>
      <c r="I953" s="187" t="s">
        <v>3941</v>
      </c>
      <c r="J953" s="142" t="s">
        <v>3944</v>
      </c>
      <c r="K953" s="284">
        <v>369.43616622552764</v>
      </c>
      <c r="L953" s="285">
        <v>552</v>
      </c>
      <c r="M953" s="205">
        <v>43210</v>
      </c>
    </row>
    <row r="954" spans="1:13" s="142" customFormat="1" x14ac:dyDescent="0.25">
      <c r="A954" s="160" t="s">
        <v>3945</v>
      </c>
      <c r="B954" s="249" t="s">
        <v>3946</v>
      </c>
      <c r="C954" s="439" t="s">
        <v>3946</v>
      </c>
      <c r="D954" s="454">
        <v>2019</v>
      </c>
      <c r="E954" s="454" t="s">
        <v>215</v>
      </c>
      <c r="F954" s="456">
        <v>30</v>
      </c>
      <c r="G954" s="489">
        <v>7</v>
      </c>
      <c r="H954" s="490">
        <v>12.165059999999999</v>
      </c>
      <c r="I954" s="187" t="s">
        <v>3829</v>
      </c>
      <c r="K954" s="284"/>
      <c r="L954" s="285">
        <v>1981</v>
      </c>
      <c r="M954" s="205">
        <v>43097</v>
      </c>
    </row>
    <row r="955" spans="1:13" s="142" customFormat="1" x14ac:dyDescent="0.25">
      <c r="A955" s="160" t="s">
        <v>3947</v>
      </c>
      <c r="B955" s="249" t="s">
        <v>3948</v>
      </c>
      <c r="C955" s="439" t="s">
        <v>3948</v>
      </c>
      <c r="D955" s="454">
        <v>2019</v>
      </c>
      <c r="E955" s="454" t="s">
        <v>28</v>
      </c>
      <c r="F955" s="456">
        <v>180</v>
      </c>
      <c r="G955" s="489">
        <v>15</v>
      </c>
      <c r="H955" s="490">
        <v>105.98445</v>
      </c>
      <c r="I955" s="187" t="s">
        <v>250</v>
      </c>
      <c r="K955" s="284"/>
      <c r="L955" s="285">
        <v>698</v>
      </c>
      <c r="M955" s="205">
        <v>43256</v>
      </c>
    </row>
    <row r="956" spans="1:13" s="142" customFormat="1" x14ac:dyDescent="0.25">
      <c r="A956" s="160" t="s">
        <v>3949</v>
      </c>
      <c r="B956" s="249" t="s">
        <v>3950</v>
      </c>
      <c r="C956" s="439" t="s">
        <v>3950</v>
      </c>
      <c r="D956" s="454">
        <v>2019</v>
      </c>
      <c r="E956" s="454" t="s">
        <v>215</v>
      </c>
      <c r="F956" s="456">
        <v>340</v>
      </c>
      <c r="G956" s="489">
        <v>7</v>
      </c>
      <c r="H956" s="490">
        <v>170.06130999999999</v>
      </c>
      <c r="I956" s="187" t="s">
        <v>3688</v>
      </c>
      <c r="K956" s="284"/>
      <c r="L956" s="285">
        <v>705</v>
      </c>
      <c r="M956" s="205">
        <v>43256</v>
      </c>
    </row>
    <row r="957" spans="1:13" s="142" customFormat="1" x14ac:dyDescent="0.25">
      <c r="A957" s="160" t="s">
        <v>3951</v>
      </c>
      <c r="B957" s="249" t="s">
        <v>3952</v>
      </c>
      <c r="C957" s="439" t="s">
        <v>3952</v>
      </c>
      <c r="D957" s="454">
        <v>2019</v>
      </c>
      <c r="E957" s="454" t="s">
        <v>215</v>
      </c>
      <c r="F957" s="456">
        <v>100</v>
      </c>
      <c r="G957" s="489">
        <v>7</v>
      </c>
      <c r="H957" s="490">
        <v>61.437309999999997</v>
      </c>
      <c r="I957" s="187" t="s">
        <v>3718</v>
      </c>
      <c r="K957" s="284"/>
      <c r="L957" s="285">
        <v>557</v>
      </c>
      <c r="M957" s="205">
        <v>43209</v>
      </c>
    </row>
    <row r="958" spans="1:13" s="142" customFormat="1" x14ac:dyDescent="0.25">
      <c r="A958" s="160" t="s">
        <v>3953</v>
      </c>
      <c r="B958" s="249" t="s">
        <v>3954</v>
      </c>
      <c r="C958" s="439" t="s">
        <v>3954</v>
      </c>
      <c r="D958" s="454">
        <v>2019</v>
      </c>
      <c r="E958" s="454" t="s">
        <v>215</v>
      </c>
      <c r="F958" s="456">
        <v>240</v>
      </c>
      <c r="G958" s="489">
        <v>5</v>
      </c>
      <c r="H958" s="490">
        <v>143.68458999999999</v>
      </c>
      <c r="I958" s="187" t="s">
        <v>3955</v>
      </c>
      <c r="K958" s="284"/>
      <c r="L958" s="285">
        <v>706</v>
      </c>
      <c r="M958" s="205">
        <v>43290</v>
      </c>
    </row>
    <row r="959" spans="1:13" s="142" customFormat="1" ht="31.5" x14ac:dyDescent="0.25">
      <c r="A959" s="160" t="s">
        <v>3956</v>
      </c>
      <c r="B959" s="249" t="s">
        <v>3957</v>
      </c>
      <c r="C959" s="439" t="s">
        <v>3957</v>
      </c>
      <c r="D959" s="454">
        <v>2019</v>
      </c>
      <c r="E959" s="454" t="s">
        <v>28</v>
      </c>
      <c r="F959" s="456">
        <v>816</v>
      </c>
      <c r="G959" s="489">
        <v>15</v>
      </c>
      <c r="H959" s="490">
        <v>259.66748999999999</v>
      </c>
      <c r="I959" s="187" t="s">
        <v>3694</v>
      </c>
      <c r="K959" s="284"/>
      <c r="L959" s="285">
        <v>1038</v>
      </c>
      <c r="M959" s="205">
        <v>43287</v>
      </c>
    </row>
    <row r="960" spans="1:13" s="142" customFormat="1" ht="31.5" x14ac:dyDescent="0.25">
      <c r="A960" s="160" t="s">
        <v>3958</v>
      </c>
      <c r="B960" s="249" t="s">
        <v>3959</v>
      </c>
      <c r="C960" s="439" t="s">
        <v>3959</v>
      </c>
      <c r="D960" s="454">
        <v>2019</v>
      </c>
      <c r="E960" s="454" t="s">
        <v>28</v>
      </c>
      <c r="F960" s="456">
        <v>250</v>
      </c>
      <c r="G960" s="489">
        <v>15</v>
      </c>
      <c r="H960" s="490">
        <v>169.41127</v>
      </c>
      <c r="I960" s="187" t="s">
        <v>3747</v>
      </c>
      <c r="K960" s="284"/>
      <c r="L960" s="285">
        <v>1028</v>
      </c>
      <c r="M960" s="205">
        <v>43283</v>
      </c>
    </row>
    <row r="961" spans="1:13" s="142" customFormat="1" ht="31.5" x14ac:dyDescent="0.25">
      <c r="A961" s="160" t="s">
        <v>3960</v>
      </c>
      <c r="B961" s="249" t="s">
        <v>3961</v>
      </c>
      <c r="C961" s="439" t="s">
        <v>3961</v>
      </c>
      <c r="D961" s="454">
        <v>2019</v>
      </c>
      <c r="E961" s="454" t="s">
        <v>28</v>
      </c>
      <c r="F961" s="456">
        <v>150</v>
      </c>
      <c r="G961" s="489">
        <v>15</v>
      </c>
      <c r="H961" s="490">
        <v>112.24562</v>
      </c>
      <c r="I961" s="187" t="s">
        <v>3086</v>
      </c>
      <c r="K961" s="284"/>
      <c r="L961" s="285">
        <v>1027</v>
      </c>
      <c r="M961" s="205">
        <v>43283</v>
      </c>
    </row>
    <row r="962" spans="1:13" s="142" customFormat="1" ht="31.5" x14ac:dyDescent="0.25">
      <c r="A962" s="160" t="s">
        <v>3962</v>
      </c>
      <c r="B962" s="249" t="s">
        <v>3963</v>
      </c>
      <c r="C962" s="439" t="s">
        <v>3963</v>
      </c>
      <c r="D962" s="454">
        <v>2019</v>
      </c>
      <c r="E962" s="454" t="s">
        <v>28</v>
      </c>
      <c r="F962" s="456">
        <v>440</v>
      </c>
      <c r="G962" s="489">
        <v>50</v>
      </c>
      <c r="H962" s="490">
        <f>321.911461259544+16.8904206076162</f>
        <v>338.8018818671602</v>
      </c>
      <c r="I962" s="187" t="s">
        <v>3964</v>
      </c>
      <c r="J962" s="142" t="s">
        <v>3965</v>
      </c>
      <c r="K962" s="284">
        <v>462.45355813284016</v>
      </c>
      <c r="L962" s="285">
        <v>1019</v>
      </c>
      <c r="M962" s="205">
        <v>43283</v>
      </c>
    </row>
    <row r="963" spans="1:13" s="142" customFormat="1" x14ac:dyDescent="0.25">
      <c r="A963" s="160" t="s">
        <v>3966</v>
      </c>
      <c r="B963" s="249" t="s">
        <v>3967</v>
      </c>
      <c r="C963" s="439" t="s">
        <v>3967</v>
      </c>
      <c r="D963" s="454">
        <v>2019</v>
      </c>
      <c r="E963" s="454" t="s">
        <v>28</v>
      </c>
      <c r="F963" s="456">
        <v>105</v>
      </c>
      <c r="G963" s="489">
        <v>15</v>
      </c>
      <c r="H963" s="490">
        <v>24.691959999999998</v>
      </c>
      <c r="I963" s="187" t="s">
        <v>250</v>
      </c>
      <c r="K963" s="284"/>
      <c r="L963" s="285">
        <v>1064</v>
      </c>
      <c r="M963" s="205">
        <v>43290</v>
      </c>
    </row>
    <row r="964" spans="1:13" s="142" customFormat="1" x14ac:dyDescent="0.25">
      <c r="A964" s="160" t="s">
        <v>3968</v>
      </c>
      <c r="B964" s="249" t="s">
        <v>3969</v>
      </c>
      <c r="C964" s="439" t="s">
        <v>3969</v>
      </c>
      <c r="D964" s="454">
        <v>2019</v>
      </c>
      <c r="E964" s="454" t="s">
        <v>215</v>
      </c>
      <c r="F964" s="456">
        <v>150</v>
      </c>
      <c r="G964" s="489">
        <v>5</v>
      </c>
      <c r="H964" s="490">
        <v>87.726520000000008</v>
      </c>
      <c r="I964" s="187" t="s">
        <v>3941</v>
      </c>
      <c r="K964" s="284"/>
      <c r="L964" s="285">
        <v>1042</v>
      </c>
      <c r="M964" s="205">
        <v>43287</v>
      </c>
    </row>
    <row r="965" spans="1:13" s="142" customFormat="1" x14ac:dyDescent="0.25">
      <c r="A965" s="160" t="s">
        <v>3970</v>
      </c>
      <c r="B965" s="249" t="s">
        <v>3971</v>
      </c>
      <c r="C965" s="439" t="s">
        <v>3971</v>
      </c>
      <c r="D965" s="454">
        <v>2019</v>
      </c>
      <c r="E965" s="454" t="s">
        <v>28</v>
      </c>
      <c r="F965" s="456">
        <v>200</v>
      </c>
      <c r="G965" s="489">
        <v>15</v>
      </c>
      <c r="H965" s="490">
        <v>103.36941</v>
      </c>
      <c r="I965" s="187" t="s">
        <v>3691</v>
      </c>
      <c r="K965" s="284"/>
      <c r="L965" s="285">
        <v>1076</v>
      </c>
      <c r="M965" s="205">
        <v>43291</v>
      </c>
    </row>
    <row r="966" spans="1:13" s="142" customFormat="1" ht="31.5" x14ac:dyDescent="0.25">
      <c r="A966" s="160" t="s">
        <v>3972</v>
      </c>
      <c r="B966" s="249" t="s">
        <v>3973</v>
      </c>
      <c r="C966" s="439" t="s">
        <v>3973</v>
      </c>
      <c r="D966" s="454">
        <v>2019</v>
      </c>
      <c r="E966" s="454" t="s">
        <v>215</v>
      </c>
      <c r="F966" s="456">
        <v>310</v>
      </c>
      <c r="G966" s="489">
        <v>7</v>
      </c>
      <c r="H966" s="490">
        <v>141.06702999999999</v>
      </c>
      <c r="I966" s="187" t="s">
        <v>3747</v>
      </c>
      <c r="K966" s="284"/>
      <c r="L966" s="285">
        <v>748</v>
      </c>
      <c r="M966" s="205">
        <v>43250</v>
      </c>
    </row>
    <row r="967" spans="1:13" s="142" customFormat="1" ht="78.75" x14ac:dyDescent="0.25">
      <c r="A967" s="160" t="s">
        <v>3974</v>
      </c>
      <c r="B967" s="249" t="s">
        <v>3975</v>
      </c>
      <c r="C967" s="439" t="s">
        <v>3975</v>
      </c>
      <c r="D967" s="454">
        <v>2019</v>
      </c>
      <c r="E967" s="454" t="s">
        <v>28</v>
      </c>
      <c r="F967" s="456">
        <v>65</v>
      </c>
      <c r="G967" s="489">
        <v>15</v>
      </c>
      <c r="H967" s="490">
        <v>43.299260000000004</v>
      </c>
      <c r="I967" s="187" t="s">
        <v>3753</v>
      </c>
      <c r="K967" s="284"/>
      <c r="L967" s="285">
        <v>1111</v>
      </c>
      <c r="M967" s="205">
        <v>43313</v>
      </c>
    </row>
    <row r="968" spans="1:13" s="142" customFormat="1" ht="31.5" x14ac:dyDescent="0.25">
      <c r="A968" s="160" t="s">
        <v>3976</v>
      </c>
      <c r="B968" s="249" t="s">
        <v>3977</v>
      </c>
      <c r="C968" s="439" t="s">
        <v>3977</v>
      </c>
      <c r="D968" s="454">
        <v>2019</v>
      </c>
      <c r="E968" s="454" t="s">
        <v>28</v>
      </c>
      <c r="F968" s="456">
        <v>490</v>
      </c>
      <c r="G968" s="489">
        <v>24</v>
      </c>
      <c r="H968" s="490">
        <v>116.41783</v>
      </c>
      <c r="I968" s="187" t="s">
        <v>3978</v>
      </c>
      <c r="K968" s="284"/>
      <c r="L968" s="285">
        <v>1073</v>
      </c>
      <c r="M968" s="205">
        <v>43315</v>
      </c>
    </row>
    <row r="969" spans="1:13" s="142" customFormat="1" x14ac:dyDescent="0.25">
      <c r="A969" s="160" t="s">
        <v>3979</v>
      </c>
      <c r="B969" s="249" t="s">
        <v>3980</v>
      </c>
      <c r="C969" s="439" t="s">
        <v>3980</v>
      </c>
      <c r="D969" s="454">
        <v>2019</v>
      </c>
      <c r="E969" s="454" t="s">
        <v>28</v>
      </c>
      <c r="F969" s="456">
        <v>135</v>
      </c>
      <c r="G969" s="489">
        <v>15</v>
      </c>
      <c r="H969" s="490">
        <v>80.349270000000004</v>
      </c>
      <c r="I969" s="187" t="s">
        <v>3760</v>
      </c>
      <c r="K969" s="284"/>
      <c r="L969" s="285">
        <v>994</v>
      </c>
      <c r="M969" s="205">
        <v>43326</v>
      </c>
    </row>
    <row r="970" spans="1:13" s="142" customFormat="1" x14ac:dyDescent="0.25">
      <c r="A970" s="160" t="s">
        <v>3981</v>
      </c>
      <c r="B970" s="249" t="s">
        <v>3982</v>
      </c>
      <c r="C970" s="439" t="s">
        <v>3982</v>
      </c>
      <c r="D970" s="454">
        <v>2019</v>
      </c>
      <c r="E970" s="454" t="s">
        <v>28</v>
      </c>
      <c r="F970" s="456">
        <v>478</v>
      </c>
      <c r="G970" s="489">
        <v>15</v>
      </c>
      <c r="H970" s="490">
        <v>230.56916000000001</v>
      </c>
      <c r="I970" s="187" t="s">
        <v>3878</v>
      </c>
      <c r="K970" s="284"/>
      <c r="L970" s="285">
        <v>1061</v>
      </c>
      <c r="M970" s="205">
        <v>43294</v>
      </c>
    </row>
    <row r="971" spans="1:13" s="142" customFormat="1" x14ac:dyDescent="0.25">
      <c r="A971" s="160" t="s">
        <v>3983</v>
      </c>
      <c r="B971" s="249" t="s">
        <v>3984</v>
      </c>
      <c r="C971" s="439" t="s">
        <v>3984</v>
      </c>
      <c r="D971" s="454">
        <v>2019</v>
      </c>
      <c r="E971" s="454" t="s">
        <v>215</v>
      </c>
      <c r="F971" s="456">
        <v>30</v>
      </c>
      <c r="G971" s="489">
        <v>7</v>
      </c>
      <c r="H971" s="490">
        <v>13.81617</v>
      </c>
      <c r="I971" s="187" t="s">
        <v>3829</v>
      </c>
      <c r="K971" s="284"/>
      <c r="L971" s="285">
        <v>1238</v>
      </c>
      <c r="M971" s="205">
        <v>43318</v>
      </c>
    </row>
    <row r="972" spans="1:13" s="142" customFormat="1" x14ac:dyDescent="0.25">
      <c r="A972" s="160" t="s">
        <v>3985</v>
      </c>
      <c r="B972" s="249" t="s">
        <v>3986</v>
      </c>
      <c r="C972" s="439" t="s">
        <v>3986</v>
      </c>
      <c r="D972" s="454">
        <v>2019</v>
      </c>
      <c r="E972" s="454" t="s">
        <v>215</v>
      </c>
      <c r="F972" s="456">
        <v>130</v>
      </c>
      <c r="G972" s="489">
        <v>8</v>
      </c>
      <c r="H972" s="490">
        <v>95.697960000000009</v>
      </c>
      <c r="I972" s="187" t="s">
        <v>3254</v>
      </c>
      <c r="K972" s="284"/>
      <c r="L972" s="285">
        <v>1172</v>
      </c>
      <c r="M972" s="205">
        <v>43315</v>
      </c>
    </row>
    <row r="973" spans="1:13" s="142" customFormat="1" ht="31.5" x14ac:dyDescent="0.25">
      <c r="A973" s="160" t="s">
        <v>3987</v>
      </c>
      <c r="B973" s="249" t="s">
        <v>3988</v>
      </c>
      <c r="C973" s="439" t="s">
        <v>3988</v>
      </c>
      <c r="D973" s="454">
        <v>2019</v>
      </c>
      <c r="E973" s="454" t="s">
        <v>28</v>
      </c>
      <c r="F973" s="456">
        <v>270</v>
      </c>
      <c r="G973" s="489">
        <v>70</v>
      </c>
      <c r="H973" s="490">
        <v>79.208269999999999</v>
      </c>
      <c r="I973" s="187" t="s">
        <v>3989</v>
      </c>
      <c r="K973" s="284"/>
      <c r="L973" s="285">
        <v>1328</v>
      </c>
      <c r="M973" s="205">
        <v>43332</v>
      </c>
    </row>
    <row r="974" spans="1:13" s="142" customFormat="1" x14ac:dyDescent="0.25">
      <c r="A974" s="160" t="s">
        <v>3990</v>
      </c>
      <c r="B974" s="249" t="s">
        <v>3991</v>
      </c>
      <c r="C974" s="439" t="s">
        <v>3991</v>
      </c>
      <c r="D974" s="454">
        <v>2019</v>
      </c>
      <c r="E974" s="454" t="s">
        <v>215</v>
      </c>
      <c r="F974" s="456">
        <v>18</v>
      </c>
      <c r="G974" s="489">
        <v>7</v>
      </c>
      <c r="H974" s="490">
        <v>18.691089999999999</v>
      </c>
      <c r="I974" s="187" t="s">
        <v>3829</v>
      </c>
      <c r="K974" s="284"/>
      <c r="L974" s="285">
        <v>1343</v>
      </c>
      <c r="M974" s="205">
        <v>43339</v>
      </c>
    </row>
    <row r="975" spans="1:13" s="142" customFormat="1" x14ac:dyDescent="0.25">
      <c r="A975" s="160" t="s">
        <v>3992</v>
      </c>
      <c r="B975" s="249" t="s">
        <v>3993</v>
      </c>
      <c r="C975" s="439" t="s">
        <v>3993</v>
      </c>
      <c r="D975" s="454">
        <v>2019</v>
      </c>
      <c r="E975" s="454" t="s">
        <v>28</v>
      </c>
      <c r="F975" s="456">
        <v>178</v>
      </c>
      <c r="G975" s="489">
        <v>10</v>
      </c>
      <c r="H975" s="490">
        <v>28.374749999999999</v>
      </c>
      <c r="I975" s="187" t="s">
        <v>3994</v>
      </c>
      <c r="K975" s="284"/>
      <c r="L975" s="285">
        <v>1475</v>
      </c>
      <c r="M975" s="205">
        <v>43361</v>
      </c>
    </row>
    <row r="976" spans="1:13" s="142" customFormat="1" ht="31.5" x14ac:dyDescent="0.25">
      <c r="A976" s="160" t="s">
        <v>3995</v>
      </c>
      <c r="B976" s="249" t="s">
        <v>3996</v>
      </c>
      <c r="C976" s="439" t="s">
        <v>3996</v>
      </c>
      <c r="D976" s="454">
        <v>2019</v>
      </c>
      <c r="E976" s="454" t="s">
        <v>215</v>
      </c>
      <c r="F976" s="456">
        <v>250</v>
      </c>
      <c r="G976" s="489">
        <v>5</v>
      </c>
      <c r="H976" s="490">
        <v>119.78467999999999</v>
      </c>
      <c r="I976" s="187" t="s">
        <v>3997</v>
      </c>
      <c r="K976" s="284"/>
      <c r="L976" s="285">
        <v>1472</v>
      </c>
      <c r="M976" s="205">
        <v>43361</v>
      </c>
    </row>
    <row r="977" spans="1:13" s="142" customFormat="1" x14ac:dyDescent="0.25">
      <c r="A977" s="160" t="s">
        <v>3998</v>
      </c>
      <c r="B977" s="249" t="s">
        <v>3999</v>
      </c>
      <c r="C977" s="439" t="s">
        <v>3999</v>
      </c>
      <c r="D977" s="454">
        <v>2019</v>
      </c>
      <c r="E977" s="454" t="s">
        <v>28</v>
      </c>
      <c r="F977" s="456">
        <v>490</v>
      </c>
      <c r="G977" s="489">
        <v>7</v>
      </c>
      <c r="H977" s="490">
        <v>193.59016</v>
      </c>
      <c r="I977" s="187" t="s">
        <v>3955</v>
      </c>
      <c r="K977" s="284"/>
      <c r="L977" s="285">
        <v>1480</v>
      </c>
      <c r="M977" s="205">
        <v>43361</v>
      </c>
    </row>
    <row r="978" spans="1:13" s="142" customFormat="1" ht="31.5" x14ac:dyDescent="0.25">
      <c r="A978" s="160" t="s">
        <v>4000</v>
      </c>
      <c r="B978" s="249" t="s">
        <v>4001</v>
      </c>
      <c r="C978" s="439" t="s">
        <v>4001</v>
      </c>
      <c r="D978" s="454">
        <v>2019</v>
      </c>
      <c r="E978" s="454" t="s">
        <v>28</v>
      </c>
      <c r="F978" s="456">
        <v>250</v>
      </c>
      <c r="G978" s="489">
        <v>15</v>
      </c>
      <c r="H978" s="490">
        <v>98.976789999999994</v>
      </c>
      <c r="I978" s="187" t="s">
        <v>3694</v>
      </c>
      <c r="K978" s="284"/>
      <c r="L978" s="285">
        <v>1525</v>
      </c>
      <c r="M978" s="205">
        <v>43362</v>
      </c>
    </row>
    <row r="979" spans="1:13" s="142" customFormat="1" x14ac:dyDescent="0.25">
      <c r="A979" s="160" t="s">
        <v>4002</v>
      </c>
      <c r="B979" s="249" t="s">
        <v>4003</v>
      </c>
      <c r="C979" s="439" t="s">
        <v>4003</v>
      </c>
      <c r="D979" s="454">
        <v>2019</v>
      </c>
      <c r="E979" s="454" t="s">
        <v>28</v>
      </c>
      <c r="F979" s="456">
        <v>43</v>
      </c>
      <c r="G979" s="489">
        <v>15</v>
      </c>
      <c r="H979" s="490">
        <v>16.858490000000003</v>
      </c>
      <c r="I979" s="187" t="s">
        <v>3753</v>
      </c>
      <c r="K979" s="284"/>
      <c r="L979" s="285">
        <v>1568</v>
      </c>
      <c r="M979" s="205">
        <v>43371</v>
      </c>
    </row>
    <row r="980" spans="1:13" s="142" customFormat="1" x14ac:dyDescent="0.25">
      <c r="A980" s="160" t="s">
        <v>4004</v>
      </c>
      <c r="B980" s="249" t="s">
        <v>4005</v>
      </c>
      <c r="C980" s="439" t="s">
        <v>4005</v>
      </c>
      <c r="D980" s="454">
        <v>2019</v>
      </c>
      <c r="E980" s="454" t="s">
        <v>215</v>
      </c>
      <c r="F980" s="456">
        <v>690</v>
      </c>
      <c r="G980" s="489">
        <v>8</v>
      </c>
      <c r="H980" s="490">
        <v>269.61453</v>
      </c>
      <c r="I980" s="187" t="s">
        <v>1036</v>
      </c>
      <c r="K980" s="284"/>
      <c r="L980" s="285">
        <v>1546</v>
      </c>
      <c r="M980" s="205">
        <v>43369</v>
      </c>
    </row>
    <row r="981" spans="1:13" s="142" customFormat="1" ht="31.5" x14ac:dyDescent="0.25">
      <c r="A981" s="160" t="s">
        <v>4006</v>
      </c>
      <c r="B981" s="249" t="s">
        <v>4007</v>
      </c>
      <c r="C981" s="439" t="s">
        <v>4007</v>
      </c>
      <c r="D981" s="454">
        <v>2019</v>
      </c>
      <c r="E981" s="454" t="s">
        <v>28</v>
      </c>
      <c r="F981" s="456">
        <v>400</v>
      </c>
      <c r="G981" s="489">
        <v>50</v>
      </c>
      <c r="H981" s="490">
        <v>133.66752</v>
      </c>
      <c r="I981" s="187" t="s">
        <v>3694</v>
      </c>
      <c r="K981" s="284"/>
      <c r="L981" s="285">
        <v>1159</v>
      </c>
      <c r="M981" s="205">
        <v>43312</v>
      </c>
    </row>
    <row r="982" spans="1:13" s="142" customFormat="1" x14ac:dyDescent="0.25">
      <c r="A982" s="160" t="s">
        <v>4008</v>
      </c>
      <c r="B982" s="249" t="s">
        <v>4009</v>
      </c>
      <c r="C982" s="439" t="s">
        <v>4009</v>
      </c>
      <c r="D982" s="454">
        <v>2019</v>
      </c>
      <c r="E982" s="454" t="s">
        <v>28</v>
      </c>
      <c r="F982" s="456">
        <v>150</v>
      </c>
      <c r="G982" s="489">
        <v>10</v>
      </c>
      <c r="H982" s="490">
        <v>112.22717999999999</v>
      </c>
      <c r="I982" s="187" t="s">
        <v>250</v>
      </c>
      <c r="K982" s="284"/>
      <c r="L982" s="285">
        <v>1605</v>
      </c>
      <c r="M982" s="205">
        <v>43378</v>
      </c>
    </row>
    <row r="983" spans="1:13" s="142" customFormat="1" ht="31.5" x14ac:dyDescent="0.25">
      <c r="A983" s="160" t="s">
        <v>4010</v>
      </c>
      <c r="B983" s="249" t="s">
        <v>4011</v>
      </c>
      <c r="C983" s="439" t="s">
        <v>4011</v>
      </c>
      <c r="D983" s="454">
        <v>2019</v>
      </c>
      <c r="E983" s="454" t="s">
        <v>215</v>
      </c>
      <c r="F983" s="456">
        <v>134</v>
      </c>
      <c r="G983" s="489">
        <v>5</v>
      </c>
      <c r="H983" s="490">
        <v>76.272679999999994</v>
      </c>
      <c r="I983" s="187" t="s">
        <v>3997</v>
      </c>
      <c r="K983" s="284"/>
      <c r="L983" s="285">
        <v>1474</v>
      </c>
      <c r="M983" s="205">
        <v>43361</v>
      </c>
    </row>
    <row r="984" spans="1:13" s="142" customFormat="1" ht="31.5" x14ac:dyDescent="0.25">
      <c r="A984" s="160" t="s">
        <v>4012</v>
      </c>
      <c r="B984" s="249" t="s">
        <v>4013</v>
      </c>
      <c r="C984" s="439" t="s">
        <v>4013</v>
      </c>
      <c r="D984" s="454">
        <v>2019</v>
      </c>
      <c r="E984" s="454" t="s">
        <v>215</v>
      </c>
      <c r="F984" s="456">
        <v>306</v>
      </c>
      <c r="G984" s="489">
        <v>5</v>
      </c>
      <c r="H984" s="490">
        <v>80.088920000000002</v>
      </c>
      <c r="I984" s="187" t="s">
        <v>3997</v>
      </c>
      <c r="K984" s="284"/>
      <c r="L984" s="285">
        <v>1473</v>
      </c>
      <c r="M984" s="205">
        <v>43361</v>
      </c>
    </row>
    <row r="985" spans="1:13" s="142" customFormat="1" x14ac:dyDescent="0.25">
      <c r="A985" s="160" t="s">
        <v>4014</v>
      </c>
      <c r="B985" s="249" t="s">
        <v>4015</v>
      </c>
      <c r="C985" s="439" t="s">
        <v>4015</v>
      </c>
      <c r="D985" s="454">
        <v>2019</v>
      </c>
      <c r="E985" s="454" t="s">
        <v>28</v>
      </c>
      <c r="F985" s="456">
        <v>96</v>
      </c>
      <c r="G985" s="489">
        <v>25</v>
      </c>
      <c r="H985" s="490">
        <v>36.516394975154206</v>
      </c>
      <c r="I985" s="187" t="s">
        <v>3878</v>
      </c>
      <c r="J985" s="142" t="s">
        <v>4016</v>
      </c>
      <c r="K985" s="284">
        <v>310.17629276822527</v>
      </c>
      <c r="L985" s="285">
        <v>1490</v>
      </c>
      <c r="M985" s="205">
        <v>43363</v>
      </c>
    </row>
    <row r="986" spans="1:13" s="142" customFormat="1" x14ac:dyDescent="0.25">
      <c r="A986" s="160" t="s">
        <v>4017</v>
      </c>
      <c r="B986" s="249" t="s">
        <v>4018</v>
      </c>
      <c r="C986" s="439" t="s">
        <v>4018</v>
      </c>
      <c r="D986" s="454">
        <v>2019</v>
      </c>
      <c r="E986" s="454" t="s">
        <v>28</v>
      </c>
      <c r="F986" s="456">
        <v>70</v>
      </c>
      <c r="G986" s="489">
        <v>142</v>
      </c>
      <c r="H986" s="490">
        <v>68.876603437745274</v>
      </c>
      <c r="I986" s="187" t="s">
        <v>3780</v>
      </c>
      <c r="J986" s="142" t="s">
        <v>3929</v>
      </c>
      <c r="K986" s="284">
        <v>513.1379865622547</v>
      </c>
      <c r="L986" s="285">
        <v>719</v>
      </c>
      <c r="M986" s="205">
        <v>43245</v>
      </c>
    </row>
    <row r="987" spans="1:13" s="142" customFormat="1" ht="31.5" x14ac:dyDescent="0.25">
      <c r="A987" s="160" t="s">
        <v>4019</v>
      </c>
      <c r="B987" s="249" t="s">
        <v>4020</v>
      </c>
      <c r="C987" s="439" t="s">
        <v>4020</v>
      </c>
      <c r="D987" s="454">
        <v>2019</v>
      </c>
      <c r="E987" s="454" t="s">
        <v>28</v>
      </c>
      <c r="F987" s="456">
        <v>493</v>
      </c>
      <c r="G987" s="489">
        <v>15</v>
      </c>
      <c r="H987" s="490">
        <v>344.73842999999999</v>
      </c>
      <c r="I987" s="187" t="s">
        <v>3694</v>
      </c>
      <c r="K987" s="284"/>
      <c r="L987" s="285">
        <v>1685</v>
      </c>
      <c r="M987" s="205">
        <v>43756</v>
      </c>
    </row>
    <row r="988" spans="1:13" s="142" customFormat="1" x14ac:dyDescent="0.25">
      <c r="A988" s="160" t="s">
        <v>4021</v>
      </c>
      <c r="B988" s="249" t="s">
        <v>4022</v>
      </c>
      <c r="C988" s="439" t="s">
        <v>4022</v>
      </c>
      <c r="D988" s="454">
        <v>2019</v>
      </c>
      <c r="E988" s="454" t="s">
        <v>28</v>
      </c>
      <c r="F988" s="456">
        <v>18</v>
      </c>
      <c r="G988" s="489">
        <v>15</v>
      </c>
      <c r="H988" s="490">
        <v>14.28181</v>
      </c>
      <c r="I988" s="187" t="s">
        <v>3753</v>
      </c>
      <c r="K988" s="284"/>
      <c r="L988" s="285">
        <v>1674</v>
      </c>
      <c r="M988" s="205">
        <v>43390</v>
      </c>
    </row>
    <row r="989" spans="1:13" s="142" customFormat="1" x14ac:dyDescent="0.25">
      <c r="A989" s="160" t="s">
        <v>4023</v>
      </c>
      <c r="B989" s="249" t="s">
        <v>4024</v>
      </c>
      <c r="C989" s="439" t="s">
        <v>4024</v>
      </c>
      <c r="D989" s="454">
        <v>2019</v>
      </c>
      <c r="E989" s="454" t="s">
        <v>215</v>
      </c>
      <c r="F989" s="456">
        <v>190</v>
      </c>
      <c r="G989" s="489">
        <v>6</v>
      </c>
      <c r="H989" s="490">
        <v>87.278639999999996</v>
      </c>
      <c r="I989" s="187" t="s">
        <v>3941</v>
      </c>
      <c r="K989" s="284"/>
      <c r="L989" s="285">
        <v>1209</v>
      </c>
      <c r="M989" s="205">
        <v>43320</v>
      </c>
    </row>
    <row r="990" spans="1:13" s="142" customFormat="1" x14ac:dyDescent="0.25">
      <c r="A990" s="160" t="s">
        <v>4025</v>
      </c>
      <c r="B990" s="249" t="s">
        <v>4026</v>
      </c>
      <c r="C990" s="439" t="s">
        <v>4026</v>
      </c>
      <c r="D990" s="454">
        <v>2019</v>
      </c>
      <c r="E990" s="454" t="s">
        <v>28</v>
      </c>
      <c r="F990" s="456">
        <v>205</v>
      </c>
      <c r="G990" s="489">
        <v>15</v>
      </c>
      <c r="H990" s="490">
        <v>164.11745000000002</v>
      </c>
      <c r="I990" s="187" t="s">
        <v>3878</v>
      </c>
      <c r="J990" s="142" t="s">
        <v>4027</v>
      </c>
      <c r="K990" s="284"/>
      <c r="L990" s="285">
        <v>1727</v>
      </c>
      <c r="M990" s="205">
        <v>43402</v>
      </c>
    </row>
    <row r="991" spans="1:13" s="142" customFormat="1" x14ac:dyDescent="0.25">
      <c r="A991" s="160" t="s">
        <v>4028</v>
      </c>
      <c r="B991" s="249" t="s">
        <v>4029</v>
      </c>
      <c r="C991" s="439" t="s">
        <v>4029</v>
      </c>
      <c r="D991" s="454">
        <v>2019</v>
      </c>
      <c r="E991" s="454" t="s">
        <v>28</v>
      </c>
      <c r="F991" s="456">
        <v>135</v>
      </c>
      <c r="G991" s="489">
        <v>10</v>
      </c>
      <c r="H991" s="490">
        <v>37.752650000000003</v>
      </c>
      <c r="I991" s="187" t="s">
        <v>3691</v>
      </c>
      <c r="K991" s="284"/>
      <c r="L991" s="285">
        <v>1708</v>
      </c>
      <c r="M991" s="205">
        <v>43398</v>
      </c>
    </row>
    <row r="992" spans="1:13" s="142" customFormat="1" x14ac:dyDescent="0.25">
      <c r="A992" s="160" t="s">
        <v>4030</v>
      </c>
      <c r="B992" s="249" t="s">
        <v>4031</v>
      </c>
      <c r="C992" s="439" t="s">
        <v>4031</v>
      </c>
      <c r="D992" s="454">
        <v>2019</v>
      </c>
      <c r="E992" s="454" t="s">
        <v>28</v>
      </c>
      <c r="F992" s="456">
        <v>210</v>
      </c>
      <c r="G992" s="489">
        <v>10</v>
      </c>
      <c r="H992" s="490">
        <v>122.19599000000001</v>
      </c>
      <c r="I992" s="187" t="s">
        <v>3254</v>
      </c>
      <c r="K992" s="284"/>
      <c r="L992" s="285">
        <v>1441</v>
      </c>
      <c r="M992" s="205">
        <v>43361</v>
      </c>
    </row>
    <row r="993" spans="1:13" s="142" customFormat="1" x14ac:dyDescent="0.25">
      <c r="A993" s="160" t="s">
        <v>4032</v>
      </c>
      <c r="B993" s="249" t="s">
        <v>4033</v>
      </c>
      <c r="C993" s="439" t="s">
        <v>4033</v>
      </c>
      <c r="D993" s="454">
        <v>2019</v>
      </c>
      <c r="E993" s="454" t="s">
        <v>28</v>
      </c>
      <c r="F993" s="456">
        <v>38</v>
      </c>
      <c r="G993" s="489">
        <v>25</v>
      </c>
      <c r="H993" s="490">
        <v>14.0145023708648</v>
      </c>
      <c r="I993" s="187" t="s">
        <v>4034</v>
      </c>
      <c r="J993" s="142" t="s">
        <v>4016</v>
      </c>
      <c r="K993" s="284">
        <v>311.27844549446843</v>
      </c>
      <c r="L993" s="285">
        <v>1360</v>
      </c>
      <c r="M993" s="205">
        <v>43342</v>
      </c>
    </row>
    <row r="994" spans="1:13" s="142" customFormat="1" x14ac:dyDescent="0.25">
      <c r="A994" s="160" t="s">
        <v>4035</v>
      </c>
      <c r="B994" s="249" t="s">
        <v>4036</v>
      </c>
      <c r="C994" s="439" t="s">
        <v>4036</v>
      </c>
      <c r="D994" s="454">
        <v>2019</v>
      </c>
      <c r="E994" s="454" t="s">
        <v>28</v>
      </c>
      <c r="F994" s="456">
        <v>230</v>
      </c>
      <c r="G994" s="489">
        <v>15</v>
      </c>
      <c r="H994" s="490">
        <v>137.71361999999999</v>
      </c>
      <c r="I994" s="187" t="s">
        <v>4034</v>
      </c>
      <c r="K994" s="284"/>
      <c r="L994" s="285">
        <v>1219</v>
      </c>
      <c r="M994" s="205">
        <v>43314</v>
      </c>
    </row>
    <row r="995" spans="1:13" s="142" customFormat="1" x14ac:dyDescent="0.25">
      <c r="A995" s="160" t="s">
        <v>4037</v>
      </c>
      <c r="B995" s="249" t="s">
        <v>4038</v>
      </c>
      <c r="C995" s="439" t="s">
        <v>4038</v>
      </c>
      <c r="D995" s="454">
        <v>2019</v>
      </c>
      <c r="E995" s="454" t="s">
        <v>215</v>
      </c>
      <c r="F995" s="456">
        <v>157</v>
      </c>
      <c r="G995" s="489">
        <v>5</v>
      </c>
      <c r="H995" s="490">
        <v>60.739059999999995</v>
      </c>
      <c r="I995" s="187" t="s">
        <v>3878</v>
      </c>
      <c r="K995" s="284"/>
      <c r="L995" s="285">
        <v>1063</v>
      </c>
      <c r="M995" s="205">
        <v>43287</v>
      </c>
    </row>
    <row r="996" spans="1:13" s="142" customFormat="1" x14ac:dyDescent="0.25">
      <c r="A996" s="160" t="s">
        <v>4039</v>
      </c>
      <c r="B996" s="249" t="s">
        <v>4040</v>
      </c>
      <c r="C996" s="439" t="s">
        <v>4040</v>
      </c>
      <c r="D996" s="454">
        <v>2019</v>
      </c>
      <c r="E996" s="454" t="s">
        <v>28</v>
      </c>
      <c r="F996" s="456">
        <v>85</v>
      </c>
      <c r="G996" s="489">
        <v>150</v>
      </c>
      <c r="H996" s="490">
        <v>17.617090213113599</v>
      </c>
      <c r="I996" s="187" t="s">
        <v>3955</v>
      </c>
      <c r="J996" s="142" t="s">
        <v>3881</v>
      </c>
      <c r="K996" s="284">
        <v>618.93837907543013</v>
      </c>
      <c r="L996" s="285">
        <v>884</v>
      </c>
      <c r="M996" s="205">
        <v>43269</v>
      </c>
    </row>
    <row r="997" spans="1:13" s="142" customFormat="1" ht="31.5" x14ac:dyDescent="0.25">
      <c r="A997" s="160" t="s">
        <v>4041</v>
      </c>
      <c r="B997" s="249" t="s">
        <v>4042</v>
      </c>
      <c r="C997" s="439" t="s">
        <v>4042</v>
      </c>
      <c r="D997" s="454">
        <v>2019</v>
      </c>
      <c r="E997" s="454" t="s">
        <v>28</v>
      </c>
      <c r="F997" s="456">
        <v>480</v>
      </c>
      <c r="G997" s="489">
        <v>25</v>
      </c>
      <c r="H997" s="490">
        <v>117.67369000000001</v>
      </c>
      <c r="I997" s="187" t="s">
        <v>3955</v>
      </c>
      <c r="J997" s="142" t="s">
        <v>4043</v>
      </c>
      <c r="K997" s="284"/>
      <c r="L997" s="285">
        <v>1746</v>
      </c>
      <c r="M997" s="205">
        <v>43413</v>
      </c>
    </row>
    <row r="998" spans="1:13" s="142" customFormat="1" x14ac:dyDescent="0.25">
      <c r="A998" s="160" t="s">
        <v>4044</v>
      </c>
      <c r="B998" s="249" t="s">
        <v>4045</v>
      </c>
      <c r="C998" s="439" t="s">
        <v>4045</v>
      </c>
      <c r="D998" s="454">
        <v>2019</v>
      </c>
      <c r="E998" s="454" t="s">
        <v>28</v>
      </c>
      <c r="F998" s="456">
        <v>124</v>
      </c>
      <c r="G998" s="489">
        <v>45</v>
      </c>
      <c r="H998" s="490">
        <v>274.10850423904748</v>
      </c>
      <c r="I998" s="187" t="s">
        <v>4046</v>
      </c>
      <c r="J998" s="142" t="s">
        <v>4047</v>
      </c>
      <c r="K998" s="284">
        <v>324.48640788375195</v>
      </c>
      <c r="L998" s="285">
        <v>1840</v>
      </c>
      <c r="M998" s="205">
        <v>43425</v>
      </c>
    </row>
    <row r="999" spans="1:13" s="142" customFormat="1" x14ac:dyDescent="0.25">
      <c r="A999" s="160" t="s">
        <v>4048</v>
      </c>
      <c r="B999" s="249" t="s">
        <v>4049</v>
      </c>
      <c r="C999" s="439" t="s">
        <v>4049</v>
      </c>
      <c r="D999" s="454">
        <v>2019</v>
      </c>
      <c r="E999" s="454" t="s">
        <v>28</v>
      </c>
      <c r="F999" s="456">
        <v>200</v>
      </c>
      <c r="G999" s="489">
        <v>15</v>
      </c>
      <c r="H999" s="490">
        <v>104.50214</v>
      </c>
      <c r="I999" s="187" t="s">
        <v>3941</v>
      </c>
      <c r="K999" s="284"/>
      <c r="L999" s="285">
        <v>1826</v>
      </c>
      <c r="M999" s="205">
        <v>43420</v>
      </c>
    </row>
    <row r="1000" spans="1:13" s="142" customFormat="1" x14ac:dyDescent="0.25">
      <c r="A1000" s="160" t="s">
        <v>4050</v>
      </c>
      <c r="B1000" s="249" t="s">
        <v>4051</v>
      </c>
      <c r="C1000" s="439" t="s">
        <v>4051</v>
      </c>
      <c r="D1000" s="454">
        <v>2019</v>
      </c>
      <c r="E1000" s="454" t="s">
        <v>215</v>
      </c>
      <c r="F1000" s="456">
        <v>40</v>
      </c>
      <c r="G1000" s="489">
        <v>5</v>
      </c>
      <c r="H1000" s="490">
        <v>15.692830000000001</v>
      </c>
      <c r="I1000" s="187" t="s">
        <v>4052</v>
      </c>
      <c r="K1000" s="284"/>
      <c r="L1000" s="285">
        <v>1831</v>
      </c>
      <c r="M1000" s="205">
        <v>43430</v>
      </c>
    </row>
    <row r="1001" spans="1:13" s="142" customFormat="1" x14ac:dyDescent="0.25">
      <c r="A1001" s="160" t="s">
        <v>4053</v>
      </c>
      <c r="B1001" s="249" t="s">
        <v>4054</v>
      </c>
      <c r="C1001" s="439" t="s">
        <v>4054</v>
      </c>
      <c r="D1001" s="454">
        <v>2019</v>
      </c>
      <c r="E1001" s="454" t="s">
        <v>28</v>
      </c>
      <c r="F1001" s="456">
        <v>390</v>
      </c>
      <c r="G1001" s="489">
        <v>15</v>
      </c>
      <c r="H1001" s="490">
        <v>159.41910999999999</v>
      </c>
      <c r="I1001" s="187" t="s">
        <v>3750</v>
      </c>
      <c r="K1001" s="284"/>
      <c r="L1001" s="285">
        <v>1865</v>
      </c>
      <c r="M1001" s="205">
        <v>43430</v>
      </c>
    </row>
    <row r="1002" spans="1:13" s="142" customFormat="1" x14ac:dyDescent="0.25">
      <c r="A1002" s="160" t="s">
        <v>4055</v>
      </c>
      <c r="B1002" s="249" t="s">
        <v>4056</v>
      </c>
      <c r="C1002" s="439" t="s">
        <v>4056</v>
      </c>
      <c r="D1002" s="454">
        <v>2019</v>
      </c>
      <c r="E1002" s="454" t="s">
        <v>28</v>
      </c>
      <c r="F1002" s="456">
        <v>96</v>
      </c>
      <c r="G1002" s="489">
        <v>10</v>
      </c>
      <c r="H1002" s="490">
        <v>17.788029999999999</v>
      </c>
      <c r="I1002" s="187" t="s">
        <v>3878</v>
      </c>
      <c r="K1002" s="284"/>
      <c r="L1002" s="285">
        <v>1837</v>
      </c>
      <c r="M1002" s="205">
        <v>43426</v>
      </c>
    </row>
    <row r="1003" spans="1:13" s="142" customFormat="1" x14ac:dyDescent="0.25">
      <c r="A1003" s="160" t="s">
        <v>4057</v>
      </c>
      <c r="B1003" s="249" t="s">
        <v>4058</v>
      </c>
      <c r="C1003" s="439" t="s">
        <v>4058</v>
      </c>
      <c r="D1003" s="454">
        <v>2019</v>
      </c>
      <c r="E1003" s="454" t="s">
        <v>28</v>
      </c>
      <c r="F1003" s="456">
        <v>40</v>
      </c>
      <c r="G1003" s="489">
        <v>7</v>
      </c>
      <c r="H1003" s="490">
        <v>15.137280000000001</v>
      </c>
      <c r="I1003" s="187" t="s">
        <v>4052</v>
      </c>
      <c r="K1003" s="284"/>
      <c r="L1003" s="285">
        <v>1835</v>
      </c>
      <c r="M1003" s="205">
        <v>43426</v>
      </c>
    </row>
    <row r="1004" spans="1:13" s="142" customFormat="1" ht="31.5" x14ac:dyDescent="0.25">
      <c r="A1004" s="160" t="s">
        <v>4059</v>
      </c>
      <c r="B1004" s="249" t="s">
        <v>4060</v>
      </c>
      <c r="C1004" s="439" t="s">
        <v>4060</v>
      </c>
      <c r="D1004" s="454">
        <v>2019</v>
      </c>
      <c r="E1004" s="454" t="s">
        <v>28</v>
      </c>
      <c r="F1004" s="456">
        <v>30</v>
      </c>
      <c r="G1004" s="489">
        <v>65</v>
      </c>
      <c r="H1004" s="490">
        <v>55.69086309250519</v>
      </c>
      <c r="I1004" s="187" t="s">
        <v>4061</v>
      </c>
      <c r="J1004" s="142" t="s">
        <v>4062</v>
      </c>
      <c r="K1004" s="284">
        <v>476.55261690749478</v>
      </c>
      <c r="L1004" s="285">
        <v>1880</v>
      </c>
      <c r="M1004" s="205">
        <v>43439</v>
      </c>
    </row>
    <row r="1005" spans="1:13" s="142" customFormat="1" ht="31.5" x14ac:dyDescent="0.25">
      <c r="A1005" s="160" t="s">
        <v>4063</v>
      </c>
      <c r="B1005" s="249" t="s">
        <v>4064</v>
      </c>
      <c r="C1005" s="439" t="s">
        <v>4064</v>
      </c>
      <c r="D1005" s="454">
        <v>2019</v>
      </c>
      <c r="E1005" s="454" t="s">
        <v>28</v>
      </c>
      <c r="F1005" s="456">
        <v>453</v>
      </c>
      <c r="G1005" s="489">
        <v>25</v>
      </c>
      <c r="H1005" s="490">
        <f>316.320203577549+24.6905738508973</f>
        <v>341.01077742844632</v>
      </c>
      <c r="I1005" s="187" t="s">
        <v>4065</v>
      </c>
      <c r="J1005" s="142" t="s">
        <v>4066</v>
      </c>
      <c r="K1005" s="284">
        <v>555.70478257155332</v>
      </c>
      <c r="L1005" s="285">
        <v>1083</v>
      </c>
      <c r="M1005" s="205">
        <v>43299</v>
      </c>
    </row>
    <row r="1006" spans="1:13" s="142" customFormat="1" x14ac:dyDescent="0.25">
      <c r="A1006" s="160" t="s">
        <v>4067</v>
      </c>
      <c r="B1006" s="249" t="s">
        <v>4068</v>
      </c>
      <c r="C1006" s="439" t="s">
        <v>4068</v>
      </c>
      <c r="D1006" s="454">
        <v>2019</v>
      </c>
      <c r="E1006" s="454" t="s">
        <v>28</v>
      </c>
      <c r="F1006" s="456">
        <v>460</v>
      </c>
      <c r="G1006" s="489">
        <v>15</v>
      </c>
      <c r="H1006" s="490">
        <v>228.58745999999999</v>
      </c>
      <c r="I1006" s="187" t="s">
        <v>3753</v>
      </c>
      <c r="K1006" s="284"/>
      <c r="L1006" s="285">
        <v>1793</v>
      </c>
      <c r="M1006" s="205">
        <v>43417</v>
      </c>
    </row>
    <row r="1007" spans="1:13" s="142" customFormat="1" x14ac:dyDescent="0.25">
      <c r="A1007" s="160" t="s">
        <v>4069</v>
      </c>
      <c r="B1007" s="249" t="s">
        <v>4070</v>
      </c>
      <c r="C1007" s="439" t="s">
        <v>4070</v>
      </c>
      <c r="D1007" s="454">
        <v>2019</v>
      </c>
      <c r="E1007" s="454" t="s">
        <v>28</v>
      </c>
      <c r="F1007" s="456">
        <v>83</v>
      </c>
      <c r="G1007" s="489">
        <v>7</v>
      </c>
      <c r="H1007" s="490">
        <v>32.987259999999999</v>
      </c>
      <c r="I1007" s="187" t="s">
        <v>3941</v>
      </c>
      <c r="K1007" s="284"/>
      <c r="L1007" s="285">
        <v>2024</v>
      </c>
      <c r="M1007" s="205">
        <v>43453</v>
      </c>
    </row>
    <row r="1008" spans="1:13" s="142" customFormat="1" x14ac:dyDescent="0.25">
      <c r="A1008" s="160" t="s">
        <v>4071</v>
      </c>
      <c r="B1008" s="249" t="s">
        <v>4072</v>
      </c>
      <c r="C1008" s="439" t="s">
        <v>4072</v>
      </c>
      <c r="D1008" s="454">
        <v>2019</v>
      </c>
      <c r="E1008" s="454" t="s">
        <v>28</v>
      </c>
      <c r="F1008" s="456">
        <v>77</v>
      </c>
      <c r="G1008" s="489">
        <v>12</v>
      </c>
      <c r="H1008" s="490">
        <v>30.182320000000001</v>
      </c>
      <c r="I1008" s="187" t="s">
        <v>3878</v>
      </c>
      <c r="K1008" s="284"/>
      <c r="L1008" s="285">
        <v>2030</v>
      </c>
      <c r="M1008" s="205">
        <v>43458</v>
      </c>
    </row>
    <row r="1009" spans="1:13" s="142" customFormat="1" x14ac:dyDescent="0.25">
      <c r="A1009" s="160" t="s">
        <v>4073</v>
      </c>
      <c r="B1009" s="249" t="s">
        <v>4074</v>
      </c>
      <c r="C1009" s="439" t="s">
        <v>4074</v>
      </c>
      <c r="D1009" s="454">
        <v>2019</v>
      </c>
      <c r="E1009" s="454" t="s">
        <v>28</v>
      </c>
      <c r="F1009" s="456">
        <v>38</v>
      </c>
      <c r="G1009" s="489">
        <v>10</v>
      </c>
      <c r="H1009" s="490">
        <v>21.095890000000001</v>
      </c>
      <c r="I1009" s="187" t="s">
        <v>3753</v>
      </c>
      <c r="K1009" s="284"/>
      <c r="L1009" s="285">
        <v>1977</v>
      </c>
      <c r="M1009" s="205">
        <v>43446</v>
      </c>
    </row>
    <row r="1010" spans="1:13" s="142" customFormat="1" x14ac:dyDescent="0.25">
      <c r="A1010" s="160" t="s">
        <v>4075</v>
      </c>
      <c r="B1010" s="249" t="s">
        <v>4076</v>
      </c>
      <c r="C1010" s="439" t="s">
        <v>4076</v>
      </c>
      <c r="D1010" s="454">
        <v>2019</v>
      </c>
      <c r="E1010" s="454" t="s">
        <v>28</v>
      </c>
      <c r="F1010" s="456">
        <v>115</v>
      </c>
      <c r="G1010" s="489">
        <v>7</v>
      </c>
      <c r="H1010" s="490">
        <v>62.700879999999998</v>
      </c>
      <c r="I1010" s="187" t="s">
        <v>3750</v>
      </c>
      <c r="K1010" s="284"/>
      <c r="L1010" s="285">
        <v>1630</v>
      </c>
      <c r="M1010" s="205">
        <v>43383</v>
      </c>
    </row>
    <row r="1011" spans="1:13" s="142" customFormat="1" x14ac:dyDescent="0.25">
      <c r="A1011" s="160" t="s">
        <v>4077</v>
      </c>
      <c r="B1011" s="249" t="s">
        <v>4078</v>
      </c>
      <c r="C1011" s="439" t="s">
        <v>4078</v>
      </c>
      <c r="D1011" s="454">
        <v>2019</v>
      </c>
      <c r="E1011" s="454" t="s">
        <v>28</v>
      </c>
      <c r="F1011" s="456">
        <v>345</v>
      </c>
      <c r="G1011" s="489">
        <v>15</v>
      </c>
      <c r="H1011" s="490">
        <v>133.67151999999999</v>
      </c>
      <c r="I1011" s="187" t="s">
        <v>3814</v>
      </c>
      <c r="K1011" s="284"/>
      <c r="L1011" s="285">
        <v>2062</v>
      </c>
      <c r="M1011" s="205">
        <v>43461</v>
      </c>
    </row>
    <row r="1012" spans="1:13" s="142" customFormat="1" x14ac:dyDescent="0.25">
      <c r="A1012" s="160" t="s">
        <v>4079</v>
      </c>
      <c r="B1012" s="249" t="s">
        <v>4080</v>
      </c>
      <c r="C1012" s="439" t="s">
        <v>4080</v>
      </c>
      <c r="D1012" s="454">
        <v>2019</v>
      </c>
      <c r="E1012" s="454" t="s">
        <v>28</v>
      </c>
      <c r="F1012" s="456">
        <v>115</v>
      </c>
      <c r="G1012" s="489">
        <v>15</v>
      </c>
      <c r="H1012" s="490">
        <v>58.682339999999996</v>
      </c>
      <c r="I1012" s="187" t="s">
        <v>3878</v>
      </c>
      <c r="K1012" s="284"/>
      <c r="L1012" s="285">
        <v>57</v>
      </c>
      <c r="M1012" s="205">
        <v>43489</v>
      </c>
    </row>
    <row r="1013" spans="1:13" s="142" customFormat="1" x14ac:dyDescent="0.25">
      <c r="A1013" s="160" t="s">
        <v>4081</v>
      </c>
      <c r="B1013" s="249" t="s">
        <v>4082</v>
      </c>
      <c r="C1013" s="439" t="s">
        <v>4082</v>
      </c>
      <c r="D1013" s="454">
        <v>2019</v>
      </c>
      <c r="E1013" s="454" t="s">
        <v>28</v>
      </c>
      <c r="F1013" s="456">
        <v>48</v>
      </c>
      <c r="G1013" s="489">
        <v>15</v>
      </c>
      <c r="H1013" s="490">
        <v>24.46433</v>
      </c>
      <c r="I1013" s="187" t="s">
        <v>3760</v>
      </c>
      <c r="K1013" s="284"/>
      <c r="L1013" s="285">
        <v>58</v>
      </c>
      <c r="M1013" s="205">
        <v>43489</v>
      </c>
    </row>
    <row r="1014" spans="1:13" s="142" customFormat="1" x14ac:dyDescent="0.25">
      <c r="A1014" s="160" t="s">
        <v>4083</v>
      </c>
      <c r="B1014" s="249" t="s">
        <v>4084</v>
      </c>
      <c r="C1014" s="439" t="s">
        <v>4084</v>
      </c>
      <c r="D1014" s="454">
        <v>2019</v>
      </c>
      <c r="E1014" s="454" t="s">
        <v>28</v>
      </c>
      <c r="F1014" s="456">
        <v>335</v>
      </c>
      <c r="G1014" s="489">
        <v>10</v>
      </c>
      <c r="H1014" s="490">
        <v>97.489176149258114</v>
      </c>
      <c r="I1014" s="187" t="s">
        <v>4085</v>
      </c>
      <c r="J1014" s="142" t="s">
        <v>4086</v>
      </c>
      <c r="K1014" s="284">
        <v>625.2092038507418</v>
      </c>
      <c r="L1014" s="285">
        <v>1591</v>
      </c>
      <c r="M1014" s="205">
        <v>43384</v>
      </c>
    </row>
    <row r="1015" spans="1:13" s="142" customFormat="1" x14ac:dyDescent="0.25">
      <c r="A1015" s="160" t="s">
        <v>4087</v>
      </c>
      <c r="B1015" s="249" t="s">
        <v>4088</v>
      </c>
      <c r="C1015" s="439" t="s">
        <v>4088</v>
      </c>
      <c r="D1015" s="454">
        <v>2019</v>
      </c>
      <c r="E1015" s="454" t="s">
        <v>28</v>
      </c>
      <c r="F1015" s="456">
        <v>62</v>
      </c>
      <c r="G1015" s="489">
        <v>7</v>
      </c>
      <c r="H1015" s="490">
        <v>22.781200000000002</v>
      </c>
      <c r="I1015" s="187" t="s">
        <v>3753</v>
      </c>
      <c r="K1015" s="284"/>
      <c r="L1015" s="285">
        <v>156</v>
      </c>
      <c r="M1015" s="205">
        <v>43504</v>
      </c>
    </row>
    <row r="1016" spans="1:13" s="142" customFormat="1" x14ac:dyDescent="0.25">
      <c r="A1016" s="160" t="s">
        <v>4089</v>
      </c>
      <c r="B1016" s="249" t="s">
        <v>4090</v>
      </c>
      <c r="C1016" s="439" t="s">
        <v>4090</v>
      </c>
      <c r="D1016" s="454">
        <v>2019</v>
      </c>
      <c r="E1016" s="454" t="s">
        <v>215</v>
      </c>
      <c r="F1016" s="456">
        <v>76</v>
      </c>
      <c r="G1016" s="489">
        <v>5</v>
      </c>
      <c r="H1016" s="490">
        <v>124.26669</v>
      </c>
      <c r="I1016" s="187" t="s">
        <v>3955</v>
      </c>
      <c r="K1016" s="284"/>
      <c r="L1016" s="285">
        <v>183</v>
      </c>
      <c r="M1016" s="205">
        <v>43508</v>
      </c>
    </row>
    <row r="1017" spans="1:13" s="142" customFormat="1" x14ac:dyDescent="0.25">
      <c r="A1017" s="160" t="s">
        <v>4091</v>
      </c>
      <c r="B1017" s="249" t="s">
        <v>4092</v>
      </c>
      <c r="C1017" s="439" t="s">
        <v>4092</v>
      </c>
      <c r="D1017" s="454">
        <v>2019</v>
      </c>
      <c r="E1017" s="454" t="s">
        <v>28</v>
      </c>
      <c r="F1017" s="456">
        <v>145</v>
      </c>
      <c r="G1017" s="489">
        <v>7</v>
      </c>
      <c r="H1017" s="490">
        <v>53.345379999999999</v>
      </c>
      <c r="I1017" s="187" t="s">
        <v>3814</v>
      </c>
      <c r="K1017" s="284"/>
      <c r="L1017" s="285">
        <v>254</v>
      </c>
      <c r="M1017" s="205">
        <v>43517</v>
      </c>
    </row>
    <row r="1018" spans="1:13" s="142" customFormat="1" x14ac:dyDescent="0.25">
      <c r="A1018" s="160" t="s">
        <v>4093</v>
      </c>
      <c r="B1018" s="249" t="s">
        <v>4094</v>
      </c>
      <c r="C1018" s="439" t="s">
        <v>4094</v>
      </c>
      <c r="D1018" s="454">
        <v>2019</v>
      </c>
      <c r="E1018" s="454" t="s">
        <v>215</v>
      </c>
      <c r="F1018" s="456">
        <v>38</v>
      </c>
      <c r="G1018" s="489">
        <v>5</v>
      </c>
      <c r="H1018" s="490">
        <v>35.05686</v>
      </c>
      <c r="I1018" s="187" t="s">
        <v>4095</v>
      </c>
      <c r="K1018" s="284"/>
      <c r="L1018" s="285">
        <v>228</v>
      </c>
      <c r="M1018" s="205">
        <v>43511</v>
      </c>
    </row>
    <row r="1019" spans="1:13" s="142" customFormat="1" x14ac:dyDescent="0.25">
      <c r="A1019" s="160" t="s">
        <v>4096</v>
      </c>
      <c r="B1019" s="249" t="s">
        <v>4097</v>
      </c>
      <c r="C1019" s="439" t="s">
        <v>4097</v>
      </c>
      <c r="D1019" s="454">
        <v>2019</v>
      </c>
      <c r="E1019" s="454" t="s">
        <v>28</v>
      </c>
      <c r="F1019" s="456">
        <v>50</v>
      </c>
      <c r="G1019" s="489">
        <v>15</v>
      </c>
      <c r="H1019" s="490">
        <v>25.529109999999999</v>
      </c>
      <c r="I1019" s="187" t="s">
        <v>3760</v>
      </c>
      <c r="K1019" s="284"/>
      <c r="L1019" s="285">
        <v>137</v>
      </c>
      <c r="M1019" s="205">
        <v>43500</v>
      </c>
    </row>
    <row r="1020" spans="1:13" s="142" customFormat="1" x14ac:dyDescent="0.25">
      <c r="A1020" s="160" t="s">
        <v>4098</v>
      </c>
      <c r="B1020" s="249" t="s">
        <v>4099</v>
      </c>
      <c r="C1020" s="439" t="s">
        <v>4099</v>
      </c>
      <c r="D1020" s="454">
        <v>2019</v>
      </c>
      <c r="E1020" s="454" t="s">
        <v>28</v>
      </c>
      <c r="F1020" s="456">
        <v>335</v>
      </c>
      <c r="G1020" s="489">
        <v>15</v>
      </c>
      <c r="H1020" s="490">
        <v>48.250550000000004</v>
      </c>
      <c r="I1020" s="187" t="s">
        <v>4034</v>
      </c>
      <c r="K1020" s="284"/>
      <c r="L1020" s="285">
        <v>30</v>
      </c>
      <c r="M1020" s="205">
        <v>43489</v>
      </c>
    </row>
    <row r="1021" spans="1:13" s="142" customFormat="1" x14ac:dyDescent="0.25">
      <c r="A1021" s="160" t="s">
        <v>4100</v>
      </c>
      <c r="B1021" s="249" t="s">
        <v>4101</v>
      </c>
      <c r="C1021" s="439" t="s">
        <v>4101</v>
      </c>
      <c r="D1021" s="454">
        <v>2019</v>
      </c>
      <c r="E1021" s="454" t="s">
        <v>215</v>
      </c>
      <c r="F1021" s="456">
        <v>190</v>
      </c>
      <c r="G1021" s="489">
        <v>7</v>
      </c>
      <c r="H1021" s="490">
        <v>41.929360000000003</v>
      </c>
      <c r="I1021" s="187" t="s">
        <v>3941</v>
      </c>
      <c r="K1021" s="284"/>
      <c r="L1021" s="285">
        <v>299</v>
      </c>
      <c r="M1021" s="205">
        <v>43528</v>
      </c>
    </row>
    <row r="1022" spans="1:13" s="142" customFormat="1" ht="31.5" x14ac:dyDescent="0.25">
      <c r="A1022" s="160" t="s">
        <v>4102</v>
      </c>
      <c r="B1022" s="249" t="s">
        <v>4103</v>
      </c>
      <c r="C1022" s="439" t="s">
        <v>4103</v>
      </c>
      <c r="D1022" s="454">
        <v>2019</v>
      </c>
      <c r="E1022" s="454" t="s">
        <v>215</v>
      </c>
      <c r="F1022" s="456">
        <v>550</v>
      </c>
      <c r="G1022" s="489">
        <v>7</v>
      </c>
      <c r="H1022" s="490">
        <v>258.11476999999996</v>
      </c>
      <c r="I1022" s="187" t="s">
        <v>3694</v>
      </c>
      <c r="K1022" s="284"/>
      <c r="L1022" s="285">
        <v>326</v>
      </c>
      <c r="M1022" s="205">
        <v>43530</v>
      </c>
    </row>
    <row r="1023" spans="1:13" s="142" customFormat="1" x14ac:dyDescent="0.25">
      <c r="A1023" s="160" t="s">
        <v>4104</v>
      </c>
      <c r="B1023" s="249" t="s">
        <v>4105</v>
      </c>
      <c r="C1023" s="439" t="s">
        <v>4105</v>
      </c>
      <c r="D1023" s="454">
        <v>2019</v>
      </c>
      <c r="E1023" s="454" t="s">
        <v>28</v>
      </c>
      <c r="F1023" s="456">
        <v>38</v>
      </c>
      <c r="G1023" s="489">
        <v>15</v>
      </c>
      <c r="H1023" s="490">
        <v>15.42413</v>
      </c>
      <c r="I1023" s="187" t="s">
        <v>3994</v>
      </c>
      <c r="K1023" s="284"/>
      <c r="L1023" s="285">
        <v>405</v>
      </c>
      <c r="M1023" s="205">
        <v>43546</v>
      </c>
    </row>
    <row r="1024" spans="1:13" s="142" customFormat="1" x14ac:dyDescent="0.25">
      <c r="A1024" s="160" t="s">
        <v>4106</v>
      </c>
      <c r="B1024" s="249" t="s">
        <v>4107</v>
      </c>
      <c r="C1024" s="439" t="s">
        <v>4107</v>
      </c>
      <c r="D1024" s="454">
        <v>2019</v>
      </c>
      <c r="E1024" s="454" t="s">
        <v>28</v>
      </c>
      <c r="F1024" s="456">
        <v>38</v>
      </c>
      <c r="G1024" s="489">
        <v>7</v>
      </c>
      <c r="H1024" s="490">
        <v>15.902329999999999</v>
      </c>
      <c r="I1024" s="187" t="s">
        <v>3691</v>
      </c>
      <c r="K1024" s="284"/>
      <c r="L1024" s="285">
        <v>565</v>
      </c>
      <c r="M1024" s="205">
        <v>43564</v>
      </c>
    </row>
    <row r="1025" spans="1:13" s="142" customFormat="1" x14ac:dyDescent="0.25">
      <c r="A1025" s="160" t="s">
        <v>4108</v>
      </c>
      <c r="B1025" s="249" t="s">
        <v>4109</v>
      </c>
      <c r="C1025" s="439" t="s">
        <v>4109</v>
      </c>
      <c r="D1025" s="454">
        <v>2019</v>
      </c>
      <c r="E1025" s="454" t="s">
        <v>215</v>
      </c>
      <c r="F1025" s="456">
        <v>30</v>
      </c>
      <c r="G1025" s="489">
        <v>7</v>
      </c>
      <c r="H1025" s="490">
        <v>19.163240000000002</v>
      </c>
      <c r="I1025" s="187" t="s">
        <v>3829</v>
      </c>
      <c r="K1025" s="284"/>
      <c r="L1025" s="285">
        <v>652</v>
      </c>
      <c r="M1025" s="205">
        <v>43578</v>
      </c>
    </row>
    <row r="1026" spans="1:13" s="142" customFormat="1" x14ac:dyDescent="0.25">
      <c r="A1026" s="160" t="s">
        <v>4110</v>
      </c>
      <c r="B1026" s="249" t="s">
        <v>4111</v>
      </c>
      <c r="C1026" s="439" t="s">
        <v>4111</v>
      </c>
      <c r="D1026" s="454">
        <v>2019</v>
      </c>
      <c r="E1026" s="454" t="s">
        <v>215</v>
      </c>
      <c r="F1026" s="456">
        <v>100</v>
      </c>
      <c r="G1026" s="489">
        <v>7</v>
      </c>
      <c r="H1026" s="490">
        <v>44.132489999999997</v>
      </c>
      <c r="I1026" s="187" t="s">
        <v>4095</v>
      </c>
      <c r="K1026" s="284"/>
      <c r="L1026" s="285">
        <v>2000</v>
      </c>
      <c r="M1026" s="205">
        <v>43480</v>
      </c>
    </row>
    <row r="1027" spans="1:13" s="142" customFormat="1" x14ac:dyDescent="0.25">
      <c r="A1027" s="160" t="s">
        <v>4112</v>
      </c>
      <c r="B1027" s="249" t="s">
        <v>4113</v>
      </c>
      <c r="C1027" s="439" t="s">
        <v>4113</v>
      </c>
      <c r="D1027" s="454">
        <v>2019</v>
      </c>
      <c r="E1027" s="454" t="s">
        <v>215</v>
      </c>
      <c r="F1027" s="456">
        <v>115</v>
      </c>
      <c r="G1027" s="489">
        <v>5</v>
      </c>
      <c r="H1027" s="490">
        <v>48.966239999999999</v>
      </c>
      <c r="I1027" s="187" t="s">
        <v>3878</v>
      </c>
      <c r="K1027" s="284"/>
      <c r="L1027" s="285">
        <v>829</v>
      </c>
      <c r="M1027" s="205">
        <v>43609</v>
      </c>
    </row>
    <row r="1028" spans="1:13" s="142" customFormat="1" x14ac:dyDescent="0.25">
      <c r="A1028" s="160" t="s">
        <v>4114</v>
      </c>
      <c r="B1028" s="249" t="s">
        <v>4115</v>
      </c>
      <c r="C1028" s="439" t="s">
        <v>4115</v>
      </c>
      <c r="D1028" s="454">
        <v>2019</v>
      </c>
      <c r="E1028" s="454" t="s">
        <v>28</v>
      </c>
      <c r="F1028" s="456">
        <v>507</v>
      </c>
      <c r="G1028" s="489">
        <v>15</v>
      </c>
      <c r="H1028" s="490">
        <v>170.30944</v>
      </c>
      <c r="I1028" s="187" t="s">
        <v>3878</v>
      </c>
      <c r="K1028" s="284"/>
      <c r="L1028" s="285">
        <v>827</v>
      </c>
      <c r="M1028" s="205">
        <v>43616</v>
      </c>
    </row>
    <row r="1029" spans="1:13" s="142" customFormat="1" x14ac:dyDescent="0.25">
      <c r="A1029" s="160" t="s">
        <v>4116</v>
      </c>
      <c r="B1029" s="249" t="s">
        <v>4117</v>
      </c>
      <c r="C1029" s="439" t="s">
        <v>4117</v>
      </c>
      <c r="D1029" s="454">
        <v>2019</v>
      </c>
      <c r="E1029" s="454" t="s">
        <v>28</v>
      </c>
      <c r="F1029" s="456">
        <v>190</v>
      </c>
      <c r="G1029" s="489">
        <v>15</v>
      </c>
      <c r="H1029" s="490">
        <v>40.9617</v>
      </c>
      <c r="I1029" s="187" t="s">
        <v>3691</v>
      </c>
      <c r="K1029" s="284"/>
      <c r="L1029" s="285">
        <v>1059</v>
      </c>
      <c r="M1029" s="205">
        <v>43637</v>
      </c>
    </row>
    <row r="1030" spans="1:13" s="142" customFormat="1" x14ac:dyDescent="0.25">
      <c r="A1030" s="160" t="s">
        <v>4118</v>
      </c>
      <c r="B1030" s="249" t="s">
        <v>4119</v>
      </c>
      <c r="C1030" s="439" t="s">
        <v>4119</v>
      </c>
      <c r="D1030" s="454">
        <v>2019</v>
      </c>
      <c r="E1030" s="454" t="s">
        <v>215</v>
      </c>
      <c r="F1030" s="456">
        <v>23</v>
      </c>
      <c r="G1030" s="489">
        <v>7</v>
      </c>
      <c r="H1030" s="490">
        <v>7.4999599999999997</v>
      </c>
      <c r="I1030" s="187" t="s">
        <v>3753</v>
      </c>
      <c r="K1030" s="284"/>
      <c r="L1030" s="285">
        <v>2042</v>
      </c>
      <c r="M1030" s="205">
        <v>43697</v>
      </c>
    </row>
    <row r="1031" spans="1:13" s="142" customFormat="1" x14ac:dyDescent="0.25">
      <c r="A1031" s="160" t="s">
        <v>4120</v>
      </c>
      <c r="B1031" s="249" t="s">
        <v>4121</v>
      </c>
      <c r="C1031" s="439" t="s">
        <v>4121</v>
      </c>
      <c r="D1031" s="454">
        <v>2019</v>
      </c>
      <c r="E1031" s="454" t="s">
        <v>215</v>
      </c>
      <c r="F1031" s="455">
        <v>38</v>
      </c>
      <c r="G1031" s="196">
        <v>7</v>
      </c>
      <c r="H1031" s="457">
        <v>8.5114199999999993</v>
      </c>
      <c r="I1031" s="187" t="s">
        <v>3753</v>
      </c>
      <c r="K1031" s="284"/>
      <c r="L1031" s="285">
        <v>2043</v>
      </c>
      <c r="M1031" s="205">
        <v>43697</v>
      </c>
    </row>
    <row r="1032" spans="1:13" s="31" customFormat="1" ht="31.5" x14ac:dyDescent="0.25">
      <c r="A1032" s="160" t="s">
        <v>4122</v>
      </c>
      <c r="B1032" s="249" t="s">
        <v>4123</v>
      </c>
      <c r="C1032" s="439" t="s">
        <v>4123</v>
      </c>
      <c r="D1032" s="445">
        <v>2018</v>
      </c>
      <c r="E1032" s="483" t="s">
        <v>28</v>
      </c>
      <c r="F1032" s="455">
        <v>100</v>
      </c>
      <c r="G1032" s="455">
        <v>15</v>
      </c>
      <c r="H1032" s="471">
        <v>23.324669999999998</v>
      </c>
    </row>
    <row r="1033" spans="1:13" s="31" customFormat="1" ht="31.5" x14ac:dyDescent="0.25">
      <c r="A1033" s="160" t="s">
        <v>4124</v>
      </c>
      <c r="B1033" s="249" t="s">
        <v>4125</v>
      </c>
      <c r="C1033" s="439" t="s">
        <v>4125</v>
      </c>
      <c r="D1033" s="445">
        <v>2018</v>
      </c>
      <c r="E1033" s="483" t="s">
        <v>28</v>
      </c>
      <c r="F1033" s="455">
        <v>120</v>
      </c>
      <c r="G1033" s="455">
        <v>15</v>
      </c>
      <c r="H1033" s="471">
        <v>28.43929</v>
      </c>
    </row>
    <row r="1034" spans="1:13" s="31" customFormat="1" ht="31.5" x14ac:dyDescent="0.25">
      <c r="A1034" s="160" t="s">
        <v>4126</v>
      </c>
      <c r="B1034" s="249" t="s">
        <v>4127</v>
      </c>
      <c r="C1034" s="439" t="s">
        <v>4127</v>
      </c>
      <c r="D1034" s="445">
        <v>2018</v>
      </c>
      <c r="E1034" s="483" t="s">
        <v>1120</v>
      </c>
      <c r="F1034" s="455">
        <v>430</v>
      </c>
      <c r="G1034" s="455">
        <v>8</v>
      </c>
      <c r="H1034" s="471">
        <v>536.42827999999997</v>
      </c>
    </row>
    <row r="1035" spans="1:13" s="31" customFormat="1" ht="31.5" x14ac:dyDescent="0.25">
      <c r="A1035" s="160" t="s">
        <v>4128</v>
      </c>
      <c r="B1035" s="249" t="s">
        <v>4129</v>
      </c>
      <c r="C1035" s="439" t="s">
        <v>4129</v>
      </c>
      <c r="D1035" s="445">
        <v>2018</v>
      </c>
      <c r="E1035" s="483" t="s">
        <v>28</v>
      </c>
      <c r="F1035" s="455">
        <v>80</v>
      </c>
      <c r="G1035" s="455">
        <v>15</v>
      </c>
      <c r="H1035" s="471">
        <v>49.392150000000001</v>
      </c>
    </row>
    <row r="1036" spans="1:13" s="31" customFormat="1" ht="31.5" x14ac:dyDescent="0.25">
      <c r="A1036" s="160" t="s">
        <v>4130</v>
      </c>
      <c r="B1036" s="249" t="s">
        <v>4131</v>
      </c>
      <c r="C1036" s="439" t="s">
        <v>4131</v>
      </c>
      <c r="D1036" s="445">
        <v>2018</v>
      </c>
      <c r="E1036" s="483" t="s">
        <v>28</v>
      </c>
      <c r="F1036" s="455">
        <v>90</v>
      </c>
      <c r="G1036" s="455">
        <v>8</v>
      </c>
      <c r="H1036" s="471">
        <v>66.612499999999997</v>
      </c>
    </row>
    <row r="1037" spans="1:13" s="31" customFormat="1" ht="31.5" x14ac:dyDescent="0.25">
      <c r="A1037" s="160" t="s">
        <v>4132</v>
      </c>
      <c r="B1037" s="249" t="s">
        <v>4133</v>
      </c>
      <c r="C1037" s="439" t="s">
        <v>4133</v>
      </c>
      <c r="D1037" s="445">
        <v>2018</v>
      </c>
      <c r="E1037" s="483" t="s">
        <v>1120</v>
      </c>
      <c r="F1037" s="455">
        <v>130</v>
      </c>
      <c r="G1037" s="455">
        <v>5</v>
      </c>
      <c r="H1037" s="471">
        <v>131.80715000000001</v>
      </c>
    </row>
    <row r="1038" spans="1:13" s="31" customFormat="1" ht="31.5" x14ac:dyDescent="0.25">
      <c r="A1038" s="160" t="s">
        <v>4134</v>
      </c>
      <c r="B1038" s="249" t="s">
        <v>4135</v>
      </c>
      <c r="C1038" s="439" t="s">
        <v>4135</v>
      </c>
      <c r="D1038" s="445">
        <v>2018</v>
      </c>
      <c r="E1038" s="483" t="s">
        <v>1120</v>
      </c>
      <c r="F1038" s="455">
        <v>250</v>
      </c>
      <c r="G1038" s="455">
        <v>7</v>
      </c>
      <c r="H1038" s="484">
        <v>243.37322</v>
      </c>
    </row>
    <row r="1039" spans="1:13" s="31" customFormat="1" ht="31.5" x14ac:dyDescent="0.25">
      <c r="A1039" s="160" t="s">
        <v>4136</v>
      </c>
      <c r="B1039" s="249" t="s">
        <v>4137</v>
      </c>
      <c r="C1039" s="439" t="s">
        <v>4137</v>
      </c>
      <c r="D1039" s="445">
        <v>2018</v>
      </c>
      <c r="E1039" s="483" t="s">
        <v>1120</v>
      </c>
      <c r="F1039" s="455">
        <v>250</v>
      </c>
      <c r="G1039" s="455">
        <v>7</v>
      </c>
      <c r="H1039" s="484">
        <v>243.37322</v>
      </c>
    </row>
    <row r="1040" spans="1:13" s="31" customFormat="1" ht="31.5" x14ac:dyDescent="0.25">
      <c r="A1040" s="160" t="s">
        <v>4138</v>
      </c>
      <c r="B1040" s="249" t="s">
        <v>4139</v>
      </c>
      <c r="C1040" s="439" t="s">
        <v>4139</v>
      </c>
      <c r="D1040" s="445">
        <v>2018</v>
      </c>
      <c r="E1040" s="483" t="s">
        <v>1120</v>
      </c>
      <c r="F1040" s="455">
        <v>250</v>
      </c>
      <c r="G1040" s="455">
        <v>7</v>
      </c>
      <c r="H1040" s="484">
        <v>243.37322</v>
      </c>
    </row>
    <row r="1041" spans="1:8" s="31" customFormat="1" ht="31.5" x14ac:dyDescent="0.25">
      <c r="A1041" s="160" t="s">
        <v>4140</v>
      </c>
      <c r="B1041" s="249" t="s">
        <v>4141</v>
      </c>
      <c r="C1041" s="439" t="s">
        <v>4141</v>
      </c>
      <c r="D1041" s="445">
        <v>2018</v>
      </c>
      <c r="E1041" s="483" t="s">
        <v>28</v>
      </c>
      <c r="F1041" s="455">
        <v>250</v>
      </c>
      <c r="G1041" s="455">
        <v>10</v>
      </c>
      <c r="H1041" s="484">
        <v>243.37322</v>
      </c>
    </row>
    <row r="1042" spans="1:8" s="31" customFormat="1" ht="31.5" x14ac:dyDescent="0.25">
      <c r="A1042" s="160" t="s">
        <v>4142</v>
      </c>
      <c r="B1042" s="249" t="s">
        <v>4143</v>
      </c>
      <c r="C1042" s="439" t="s">
        <v>4143</v>
      </c>
      <c r="D1042" s="445">
        <v>2018</v>
      </c>
      <c r="E1042" s="483" t="s">
        <v>1120</v>
      </c>
      <c r="F1042" s="455">
        <v>250</v>
      </c>
      <c r="G1042" s="455">
        <v>7</v>
      </c>
      <c r="H1042" s="484">
        <v>248.25346999999999</v>
      </c>
    </row>
    <row r="1043" spans="1:8" s="31" customFormat="1" ht="31.5" x14ac:dyDescent="0.25">
      <c r="A1043" s="160" t="s">
        <v>4144</v>
      </c>
      <c r="B1043" s="249" t="s">
        <v>4145</v>
      </c>
      <c r="C1043" s="439" t="s">
        <v>4145</v>
      </c>
      <c r="D1043" s="445">
        <v>2018</v>
      </c>
      <c r="E1043" s="483" t="s">
        <v>28</v>
      </c>
      <c r="F1043" s="455">
        <v>300</v>
      </c>
      <c r="G1043" s="455">
        <v>15</v>
      </c>
      <c r="H1043" s="484">
        <v>279.18293999999997</v>
      </c>
    </row>
    <row r="1044" spans="1:8" s="31" customFormat="1" ht="31.5" x14ac:dyDescent="0.25">
      <c r="A1044" s="160" t="s">
        <v>4146</v>
      </c>
      <c r="B1044" s="249" t="s">
        <v>4147</v>
      </c>
      <c r="C1044" s="439" t="s">
        <v>4147</v>
      </c>
      <c r="D1044" s="445">
        <v>2018</v>
      </c>
      <c r="E1044" s="483" t="s">
        <v>1120</v>
      </c>
      <c r="F1044" s="455">
        <v>250</v>
      </c>
      <c r="G1044" s="455">
        <v>7</v>
      </c>
      <c r="H1044" s="484">
        <v>248.12688</v>
      </c>
    </row>
    <row r="1045" spans="1:8" s="31" customFormat="1" ht="31.5" x14ac:dyDescent="0.25">
      <c r="A1045" s="160" t="s">
        <v>4148</v>
      </c>
      <c r="B1045" s="249" t="s">
        <v>4149</v>
      </c>
      <c r="C1045" s="439" t="s">
        <v>4149</v>
      </c>
      <c r="D1045" s="445">
        <v>2018</v>
      </c>
      <c r="E1045" s="483" t="s">
        <v>1120</v>
      </c>
      <c r="F1045" s="455">
        <v>250</v>
      </c>
      <c r="G1045" s="455">
        <v>7</v>
      </c>
      <c r="H1045" s="484">
        <v>245.04568</v>
      </c>
    </row>
    <row r="1046" spans="1:8" s="31" customFormat="1" ht="31.5" x14ac:dyDescent="0.25">
      <c r="A1046" s="160" t="s">
        <v>4150</v>
      </c>
      <c r="B1046" s="249" t="s">
        <v>4151</v>
      </c>
      <c r="C1046" s="439" t="s">
        <v>4151</v>
      </c>
      <c r="D1046" s="445">
        <v>2018</v>
      </c>
      <c r="E1046" s="483" t="s">
        <v>28</v>
      </c>
      <c r="F1046" s="455">
        <v>250</v>
      </c>
      <c r="G1046" s="455">
        <v>10</v>
      </c>
      <c r="H1046" s="484">
        <v>230.49903</v>
      </c>
    </row>
    <row r="1047" spans="1:8" s="31" customFormat="1" ht="31.5" x14ac:dyDescent="0.25">
      <c r="A1047" s="160" t="s">
        <v>4152</v>
      </c>
      <c r="B1047" s="249" t="s">
        <v>4153</v>
      </c>
      <c r="C1047" s="439" t="s">
        <v>4153</v>
      </c>
      <c r="D1047" s="445">
        <v>2018</v>
      </c>
      <c r="E1047" s="483" t="s">
        <v>28</v>
      </c>
      <c r="F1047" s="455">
        <v>50</v>
      </c>
      <c r="G1047" s="455">
        <v>10</v>
      </c>
      <c r="H1047" s="484">
        <v>39.50806</v>
      </c>
    </row>
    <row r="1048" spans="1:8" s="31" customFormat="1" ht="31.5" x14ac:dyDescent="0.25">
      <c r="A1048" s="160" t="s">
        <v>4154</v>
      </c>
      <c r="B1048" s="249" t="s">
        <v>4155</v>
      </c>
      <c r="C1048" s="439" t="s">
        <v>4155</v>
      </c>
      <c r="D1048" s="445">
        <v>2018</v>
      </c>
      <c r="E1048" s="483" t="s">
        <v>28</v>
      </c>
      <c r="F1048" s="455">
        <v>420</v>
      </c>
      <c r="G1048" s="455">
        <v>10</v>
      </c>
      <c r="H1048" s="484">
        <v>431.66050999999999</v>
      </c>
    </row>
    <row r="1049" spans="1:8" s="31" customFormat="1" ht="31.5" x14ac:dyDescent="0.25">
      <c r="A1049" s="160" t="s">
        <v>4156</v>
      </c>
      <c r="B1049" s="249" t="s">
        <v>4157</v>
      </c>
      <c r="C1049" s="439" t="s">
        <v>4157</v>
      </c>
      <c r="D1049" s="445">
        <v>2018</v>
      </c>
      <c r="E1049" s="483" t="s">
        <v>28</v>
      </c>
      <c r="F1049" s="455">
        <v>150</v>
      </c>
      <c r="G1049" s="455">
        <v>10</v>
      </c>
      <c r="H1049" s="484">
        <v>86.684979999999996</v>
      </c>
    </row>
    <row r="1050" spans="1:8" s="31" customFormat="1" ht="31.5" x14ac:dyDescent="0.25">
      <c r="A1050" s="160" t="s">
        <v>4158</v>
      </c>
      <c r="B1050" s="249" t="s">
        <v>4159</v>
      </c>
      <c r="C1050" s="439" t="s">
        <v>4159</v>
      </c>
      <c r="D1050" s="445">
        <v>2018</v>
      </c>
      <c r="E1050" s="483" t="s">
        <v>28</v>
      </c>
      <c r="F1050" s="455">
        <v>110</v>
      </c>
      <c r="G1050" s="455">
        <v>10</v>
      </c>
      <c r="H1050" s="484">
        <v>98.612870000000001</v>
      </c>
    </row>
    <row r="1051" spans="1:8" s="31" customFormat="1" ht="31.5" x14ac:dyDescent="0.25">
      <c r="A1051" s="160" t="s">
        <v>4160</v>
      </c>
      <c r="B1051" s="249" t="s">
        <v>4161</v>
      </c>
      <c r="C1051" s="439" t="s">
        <v>4161</v>
      </c>
      <c r="D1051" s="445">
        <v>2018</v>
      </c>
      <c r="E1051" s="483" t="s">
        <v>1120</v>
      </c>
      <c r="F1051" s="455">
        <v>170</v>
      </c>
      <c r="G1051" s="455">
        <v>5</v>
      </c>
      <c r="H1051" s="484">
        <v>160.23260999999999</v>
      </c>
    </row>
    <row r="1052" spans="1:8" s="31" customFormat="1" ht="31.5" x14ac:dyDescent="0.25">
      <c r="A1052" s="160" t="s">
        <v>4162</v>
      </c>
      <c r="B1052" s="249" t="s">
        <v>4163</v>
      </c>
      <c r="C1052" s="439" t="s">
        <v>4163</v>
      </c>
      <c r="D1052" s="445">
        <v>2018</v>
      </c>
      <c r="E1052" s="483" t="s">
        <v>1120</v>
      </c>
      <c r="F1052" s="455">
        <v>130</v>
      </c>
      <c r="G1052" s="455">
        <v>5</v>
      </c>
      <c r="H1052" s="484">
        <v>131.80715000000001</v>
      </c>
    </row>
    <row r="1053" spans="1:8" s="31" customFormat="1" ht="31.5" x14ac:dyDescent="0.25">
      <c r="A1053" s="160" t="s">
        <v>4164</v>
      </c>
      <c r="B1053" s="249" t="s">
        <v>4165</v>
      </c>
      <c r="C1053" s="439" t="s">
        <v>4165</v>
      </c>
      <c r="D1053" s="445">
        <v>2018</v>
      </c>
      <c r="E1053" s="483" t="s">
        <v>1120</v>
      </c>
      <c r="F1053" s="455">
        <v>480</v>
      </c>
      <c r="G1053" s="455">
        <v>5</v>
      </c>
      <c r="H1053" s="484">
        <v>441.08130999999997</v>
      </c>
    </row>
    <row r="1054" spans="1:8" s="31" customFormat="1" ht="31.5" x14ac:dyDescent="0.25">
      <c r="A1054" s="160" t="s">
        <v>4166</v>
      </c>
      <c r="B1054" s="249" t="s">
        <v>4167</v>
      </c>
      <c r="C1054" s="439" t="s">
        <v>4167</v>
      </c>
      <c r="D1054" s="445">
        <v>2018</v>
      </c>
      <c r="E1054" s="483" t="s">
        <v>1120</v>
      </c>
      <c r="F1054" s="455">
        <v>250</v>
      </c>
      <c r="G1054" s="455">
        <v>5</v>
      </c>
      <c r="H1054" s="484">
        <v>239.40380999999999</v>
      </c>
    </row>
    <row r="1055" spans="1:8" s="31" customFormat="1" ht="31.5" x14ac:dyDescent="0.25">
      <c r="A1055" s="160" t="s">
        <v>4168</v>
      </c>
      <c r="B1055" s="249" t="s">
        <v>4169</v>
      </c>
      <c r="C1055" s="439" t="s">
        <v>4169</v>
      </c>
      <c r="D1055" s="445">
        <v>2018</v>
      </c>
      <c r="E1055" s="483" t="s">
        <v>28</v>
      </c>
      <c r="F1055" s="455">
        <v>40</v>
      </c>
      <c r="G1055" s="455">
        <v>10</v>
      </c>
      <c r="H1055" s="484">
        <v>28.1936</v>
      </c>
    </row>
    <row r="1056" spans="1:8" s="31" customFormat="1" ht="31.5" x14ac:dyDescent="0.25">
      <c r="A1056" s="160" t="s">
        <v>4170</v>
      </c>
      <c r="B1056" s="249" t="s">
        <v>4171</v>
      </c>
      <c r="C1056" s="439" t="s">
        <v>4171</v>
      </c>
      <c r="D1056" s="445">
        <v>2018</v>
      </c>
      <c r="E1056" s="483" t="s">
        <v>28</v>
      </c>
      <c r="F1056" s="455">
        <v>500</v>
      </c>
      <c r="G1056" s="455">
        <v>15</v>
      </c>
      <c r="H1056" s="484">
        <v>343.04464000000002</v>
      </c>
    </row>
    <row r="1057" spans="1:8" s="31" customFormat="1" ht="31.5" x14ac:dyDescent="0.25">
      <c r="A1057" s="160" t="s">
        <v>4172</v>
      </c>
      <c r="B1057" s="249" t="s">
        <v>4173</v>
      </c>
      <c r="C1057" s="439" t="s">
        <v>4173</v>
      </c>
      <c r="D1057" s="445">
        <v>2018</v>
      </c>
      <c r="E1057" s="483" t="s">
        <v>1120</v>
      </c>
      <c r="F1057" s="455">
        <v>250</v>
      </c>
      <c r="G1057" s="455">
        <v>7</v>
      </c>
      <c r="H1057" s="484">
        <v>248.25941</v>
      </c>
    </row>
    <row r="1058" spans="1:8" s="31" customFormat="1" ht="31.5" x14ac:dyDescent="0.25">
      <c r="A1058" s="160" t="s">
        <v>4174</v>
      </c>
      <c r="B1058" s="249" t="s">
        <v>4175</v>
      </c>
      <c r="C1058" s="439" t="s">
        <v>4175</v>
      </c>
      <c r="D1058" s="445">
        <v>2018</v>
      </c>
      <c r="E1058" s="483" t="s">
        <v>1120</v>
      </c>
      <c r="F1058" s="455">
        <v>250</v>
      </c>
      <c r="G1058" s="455">
        <v>7</v>
      </c>
      <c r="H1058" s="485">
        <v>248.25941</v>
      </c>
    </row>
    <row r="1059" spans="1:8" s="31" customFormat="1" ht="31.5" x14ac:dyDescent="0.25">
      <c r="A1059" s="160" t="s">
        <v>4176</v>
      </c>
      <c r="B1059" s="249" t="s">
        <v>4177</v>
      </c>
      <c r="C1059" s="439" t="s">
        <v>4177</v>
      </c>
      <c r="D1059" s="445">
        <v>2018</v>
      </c>
      <c r="E1059" s="483" t="s">
        <v>1120</v>
      </c>
      <c r="F1059" s="455">
        <v>100</v>
      </c>
      <c r="G1059" s="455">
        <v>5</v>
      </c>
      <c r="H1059" s="485">
        <v>61.458889999999997</v>
      </c>
    </row>
    <row r="1060" spans="1:8" s="31" customFormat="1" ht="31.5" x14ac:dyDescent="0.25">
      <c r="A1060" s="160" t="s">
        <v>4178</v>
      </c>
      <c r="B1060" s="249" t="s">
        <v>4179</v>
      </c>
      <c r="C1060" s="439" t="s">
        <v>4179</v>
      </c>
      <c r="D1060" s="445">
        <v>2018</v>
      </c>
      <c r="E1060" s="483" t="s">
        <v>1120</v>
      </c>
      <c r="F1060" s="455">
        <v>90</v>
      </c>
      <c r="G1060" s="455">
        <v>7</v>
      </c>
      <c r="H1060" s="485">
        <v>53.29571</v>
      </c>
    </row>
    <row r="1061" spans="1:8" s="31" customFormat="1" ht="31.5" x14ac:dyDescent="0.25">
      <c r="A1061" s="160" t="s">
        <v>4180</v>
      </c>
      <c r="B1061" s="249" t="s">
        <v>4181</v>
      </c>
      <c r="C1061" s="439" t="s">
        <v>4181</v>
      </c>
      <c r="D1061" s="445">
        <v>2018</v>
      </c>
      <c r="E1061" s="483" t="s">
        <v>28</v>
      </c>
      <c r="F1061" s="455">
        <v>30</v>
      </c>
      <c r="G1061" s="455">
        <v>15</v>
      </c>
      <c r="H1061" s="484">
        <v>16.96555</v>
      </c>
    </row>
    <row r="1062" spans="1:8" s="31" customFormat="1" ht="31.5" x14ac:dyDescent="0.25">
      <c r="A1062" s="160" t="s">
        <v>4182</v>
      </c>
      <c r="B1062" s="249" t="s">
        <v>4183</v>
      </c>
      <c r="C1062" s="439" t="s">
        <v>4183</v>
      </c>
      <c r="D1062" s="445">
        <v>2018</v>
      </c>
      <c r="E1062" s="483" t="s">
        <v>1120</v>
      </c>
      <c r="F1062" s="455">
        <v>25</v>
      </c>
      <c r="G1062" s="455">
        <v>7</v>
      </c>
      <c r="H1062" s="484">
        <v>26.439170000000001</v>
      </c>
    </row>
    <row r="1063" spans="1:8" s="31" customFormat="1" ht="31.5" x14ac:dyDescent="0.25">
      <c r="A1063" s="160" t="s">
        <v>4184</v>
      </c>
      <c r="B1063" s="249" t="s">
        <v>4185</v>
      </c>
      <c r="C1063" s="439" t="s">
        <v>4185</v>
      </c>
      <c r="D1063" s="445">
        <v>2018</v>
      </c>
      <c r="E1063" s="483" t="s">
        <v>28</v>
      </c>
      <c r="F1063" s="455">
        <v>90</v>
      </c>
      <c r="G1063" s="455">
        <v>8</v>
      </c>
      <c r="H1063" s="484">
        <v>66.612499999999997</v>
      </c>
    </row>
    <row r="1064" spans="1:8" s="31" customFormat="1" ht="31.5" x14ac:dyDescent="0.25">
      <c r="A1064" s="160" t="s">
        <v>4186</v>
      </c>
      <c r="B1064" s="249" t="s">
        <v>4187</v>
      </c>
      <c r="C1064" s="439" t="s">
        <v>4187</v>
      </c>
      <c r="D1064" s="445">
        <v>2018</v>
      </c>
      <c r="E1064" s="483" t="s">
        <v>1120</v>
      </c>
      <c r="F1064" s="455">
        <v>30</v>
      </c>
      <c r="G1064" s="455">
        <v>5</v>
      </c>
      <c r="H1064" s="484">
        <v>24.119720000000001</v>
      </c>
    </row>
    <row r="1065" spans="1:8" s="31" customFormat="1" ht="47.25" x14ac:dyDescent="0.25">
      <c r="A1065" s="160" t="s">
        <v>4188</v>
      </c>
      <c r="B1065" s="249" t="s">
        <v>4189</v>
      </c>
      <c r="C1065" s="439" t="s">
        <v>4189</v>
      </c>
      <c r="D1065" s="445">
        <v>2018</v>
      </c>
      <c r="E1065" s="483" t="s">
        <v>28</v>
      </c>
      <c r="F1065" s="455">
        <v>400</v>
      </c>
      <c r="G1065" s="455">
        <v>5</v>
      </c>
      <c r="H1065" s="484">
        <v>171.83750000000001</v>
      </c>
    </row>
    <row r="1066" spans="1:8" s="31" customFormat="1" ht="47.25" x14ac:dyDescent="0.25">
      <c r="A1066" s="160" t="s">
        <v>4190</v>
      </c>
      <c r="B1066" s="249" t="s">
        <v>4191</v>
      </c>
      <c r="C1066" s="439" t="s">
        <v>4191</v>
      </c>
      <c r="D1066" s="445">
        <v>2018</v>
      </c>
      <c r="E1066" s="483" t="s">
        <v>28</v>
      </c>
      <c r="F1066" s="455">
        <v>200</v>
      </c>
      <c r="G1066" s="455">
        <v>14.26</v>
      </c>
      <c r="H1066" s="484">
        <v>210.07756000000001</v>
      </c>
    </row>
    <row r="1067" spans="1:8" s="31" customFormat="1" ht="31.5" x14ac:dyDescent="0.25">
      <c r="A1067" s="160" t="s">
        <v>4192</v>
      </c>
      <c r="B1067" s="249" t="s">
        <v>4193</v>
      </c>
      <c r="C1067" s="439" t="s">
        <v>4193</v>
      </c>
      <c r="D1067" s="445">
        <v>2018</v>
      </c>
      <c r="E1067" s="483" t="s">
        <v>1120</v>
      </c>
      <c r="F1067" s="455">
        <v>40</v>
      </c>
      <c r="G1067" s="455">
        <v>5</v>
      </c>
      <c r="H1067" s="484">
        <v>62.744120000000002</v>
      </c>
    </row>
    <row r="1068" spans="1:8" s="31" customFormat="1" ht="31.5" x14ac:dyDescent="0.25">
      <c r="A1068" s="160" t="s">
        <v>4194</v>
      </c>
      <c r="B1068" s="249" t="s">
        <v>4195</v>
      </c>
      <c r="C1068" s="439" t="s">
        <v>4195</v>
      </c>
      <c r="D1068" s="445">
        <v>2018</v>
      </c>
      <c r="E1068" s="483" t="s">
        <v>1120</v>
      </c>
      <c r="F1068" s="455">
        <v>335</v>
      </c>
      <c r="G1068" s="455">
        <v>5</v>
      </c>
      <c r="H1068" s="484">
        <v>120.20993</v>
      </c>
    </row>
    <row r="1069" spans="1:8" s="31" customFormat="1" ht="31.5" x14ac:dyDescent="0.25">
      <c r="A1069" s="160" t="s">
        <v>4196</v>
      </c>
      <c r="B1069" s="249" t="s">
        <v>4197</v>
      </c>
      <c r="C1069" s="439" t="s">
        <v>4197</v>
      </c>
      <c r="D1069" s="445">
        <v>2018</v>
      </c>
      <c r="E1069" s="483" t="s">
        <v>28</v>
      </c>
      <c r="F1069" s="455">
        <v>40</v>
      </c>
      <c r="G1069" s="455">
        <v>15</v>
      </c>
      <c r="H1069" s="484">
        <v>28.505109999999998</v>
      </c>
    </row>
    <row r="1070" spans="1:8" s="31" customFormat="1" ht="31.5" x14ac:dyDescent="0.25">
      <c r="A1070" s="160" t="s">
        <v>4198</v>
      </c>
      <c r="B1070" s="249" t="s">
        <v>4199</v>
      </c>
      <c r="C1070" s="439" t="s">
        <v>4199</v>
      </c>
      <c r="D1070" s="445">
        <v>2018</v>
      </c>
      <c r="E1070" s="483" t="s">
        <v>1120</v>
      </c>
      <c r="F1070" s="455">
        <v>100</v>
      </c>
      <c r="G1070" s="455">
        <v>5</v>
      </c>
      <c r="H1070" s="484">
        <v>45.26408</v>
      </c>
    </row>
    <row r="1071" spans="1:8" s="31" customFormat="1" ht="31.5" x14ac:dyDescent="0.25">
      <c r="A1071" s="160" t="s">
        <v>4200</v>
      </c>
      <c r="B1071" s="249" t="s">
        <v>4201</v>
      </c>
      <c r="C1071" s="439" t="s">
        <v>4201</v>
      </c>
      <c r="D1071" s="445">
        <v>2018</v>
      </c>
      <c r="E1071" s="483" t="s">
        <v>1120</v>
      </c>
      <c r="F1071" s="455">
        <v>85</v>
      </c>
      <c r="G1071" s="455">
        <v>5</v>
      </c>
      <c r="H1071" s="484">
        <v>64.421940000000006</v>
      </c>
    </row>
    <row r="1072" spans="1:8" s="31" customFormat="1" ht="31.5" x14ac:dyDescent="0.25">
      <c r="A1072" s="160" t="s">
        <v>4202</v>
      </c>
      <c r="B1072" s="249" t="s">
        <v>4203</v>
      </c>
      <c r="C1072" s="439" t="s">
        <v>4203</v>
      </c>
      <c r="D1072" s="445">
        <v>2018</v>
      </c>
      <c r="E1072" s="483" t="s">
        <v>1120</v>
      </c>
      <c r="F1072" s="455">
        <v>210</v>
      </c>
      <c r="G1072" s="455">
        <v>5</v>
      </c>
      <c r="H1072" s="484">
        <v>129.28599</v>
      </c>
    </row>
    <row r="1073" spans="1:8" s="31" customFormat="1" ht="31.5" x14ac:dyDescent="0.25">
      <c r="A1073" s="160" t="s">
        <v>4204</v>
      </c>
      <c r="B1073" s="249" t="s">
        <v>4205</v>
      </c>
      <c r="C1073" s="439" t="s">
        <v>4205</v>
      </c>
      <c r="D1073" s="445">
        <v>2018</v>
      </c>
      <c r="E1073" s="483" t="s">
        <v>1120</v>
      </c>
      <c r="F1073" s="455">
        <v>100</v>
      </c>
      <c r="G1073" s="455">
        <v>5</v>
      </c>
      <c r="H1073" s="486">
        <v>84.318439999999995</v>
      </c>
    </row>
    <row r="1074" spans="1:8" s="31" customFormat="1" ht="31.5" x14ac:dyDescent="0.25">
      <c r="A1074" s="160" t="s">
        <v>4206</v>
      </c>
      <c r="B1074" s="249" t="s">
        <v>4207</v>
      </c>
      <c r="C1074" s="439" t="s">
        <v>4207</v>
      </c>
      <c r="D1074" s="445">
        <v>2018</v>
      </c>
      <c r="E1074" s="483" t="s">
        <v>1120</v>
      </c>
      <c r="F1074" s="455">
        <v>163</v>
      </c>
      <c r="G1074" s="455">
        <v>5</v>
      </c>
      <c r="H1074" s="484">
        <v>109.21554999999999</v>
      </c>
    </row>
    <row r="1075" spans="1:8" s="31" customFormat="1" ht="31.5" x14ac:dyDescent="0.25">
      <c r="A1075" s="160" t="s">
        <v>4208</v>
      </c>
      <c r="B1075" s="249" t="s">
        <v>4209</v>
      </c>
      <c r="C1075" s="439" t="s">
        <v>4209</v>
      </c>
      <c r="D1075" s="445">
        <v>2018</v>
      </c>
      <c r="E1075" s="483" t="s">
        <v>28</v>
      </c>
      <c r="F1075" s="455">
        <v>500</v>
      </c>
      <c r="G1075" s="455">
        <v>15</v>
      </c>
      <c r="H1075" s="484">
        <v>257.63616000000002</v>
      </c>
    </row>
    <row r="1076" spans="1:8" s="31" customFormat="1" ht="31.5" x14ac:dyDescent="0.25">
      <c r="A1076" s="160" t="s">
        <v>4210</v>
      </c>
      <c r="B1076" s="249" t="s">
        <v>4211</v>
      </c>
      <c r="C1076" s="439" t="s">
        <v>4211</v>
      </c>
      <c r="D1076" s="445">
        <v>2018</v>
      </c>
      <c r="E1076" s="483" t="s">
        <v>28</v>
      </c>
      <c r="F1076" s="455">
        <v>300</v>
      </c>
      <c r="G1076" s="455">
        <v>15</v>
      </c>
      <c r="H1076" s="484">
        <v>271.01357999999999</v>
      </c>
    </row>
    <row r="1077" spans="1:8" s="31" customFormat="1" ht="47.25" x14ac:dyDescent="0.25">
      <c r="A1077" s="160" t="s">
        <v>4212</v>
      </c>
      <c r="B1077" s="249" t="s">
        <v>4213</v>
      </c>
      <c r="C1077" s="439" t="s">
        <v>4213</v>
      </c>
      <c r="D1077" s="445">
        <v>2018</v>
      </c>
      <c r="E1077" s="483" t="s">
        <v>28</v>
      </c>
      <c r="F1077" s="455">
        <v>170</v>
      </c>
      <c r="G1077" s="455">
        <v>15</v>
      </c>
      <c r="H1077" s="484">
        <v>135.62280000000001</v>
      </c>
    </row>
    <row r="1078" spans="1:8" s="31" customFormat="1" ht="31.5" x14ac:dyDescent="0.25">
      <c r="A1078" s="160" t="s">
        <v>4214</v>
      </c>
      <c r="B1078" s="249" t="s">
        <v>4215</v>
      </c>
      <c r="C1078" s="439" t="s">
        <v>4215</v>
      </c>
      <c r="D1078" s="445">
        <v>2018</v>
      </c>
      <c r="E1078" s="483" t="s">
        <v>1120</v>
      </c>
      <c r="F1078" s="455">
        <v>380</v>
      </c>
      <c r="G1078" s="455">
        <v>5</v>
      </c>
      <c r="H1078" s="484">
        <v>373.15737000000001</v>
      </c>
    </row>
    <row r="1079" spans="1:8" s="31" customFormat="1" ht="31.5" x14ac:dyDescent="0.25">
      <c r="A1079" s="160" t="s">
        <v>4216</v>
      </c>
      <c r="B1079" s="249" t="s">
        <v>4217</v>
      </c>
      <c r="C1079" s="439" t="s">
        <v>4217</v>
      </c>
      <c r="D1079" s="445">
        <v>2018</v>
      </c>
      <c r="E1079" s="483" t="s">
        <v>1120</v>
      </c>
      <c r="F1079" s="455">
        <v>370</v>
      </c>
      <c r="G1079" s="455">
        <v>5</v>
      </c>
      <c r="H1079" s="484">
        <v>318.21355</v>
      </c>
    </row>
    <row r="1080" spans="1:8" s="31" customFormat="1" ht="47.25" x14ac:dyDescent="0.25">
      <c r="A1080" s="160" t="s">
        <v>4218</v>
      </c>
      <c r="B1080" s="249" t="s">
        <v>4219</v>
      </c>
      <c r="C1080" s="439" t="s">
        <v>4219</v>
      </c>
      <c r="D1080" s="445">
        <v>2018</v>
      </c>
      <c r="E1080" s="483" t="s">
        <v>1120</v>
      </c>
      <c r="F1080" s="455">
        <v>130</v>
      </c>
      <c r="G1080" s="455">
        <v>7</v>
      </c>
      <c r="H1080" s="484">
        <v>53.037970000000001</v>
      </c>
    </row>
    <row r="1081" spans="1:8" s="31" customFormat="1" ht="31.5" x14ac:dyDescent="0.25">
      <c r="A1081" s="160" t="s">
        <v>4220</v>
      </c>
      <c r="B1081" s="249" t="s">
        <v>4221</v>
      </c>
      <c r="C1081" s="439" t="s">
        <v>4221</v>
      </c>
      <c r="D1081" s="445">
        <v>2018</v>
      </c>
      <c r="E1081" s="483" t="s">
        <v>28</v>
      </c>
      <c r="F1081" s="455">
        <v>155</v>
      </c>
      <c r="G1081" s="455">
        <v>15</v>
      </c>
      <c r="H1081" s="484">
        <v>90.162710000000004</v>
      </c>
    </row>
    <row r="1082" spans="1:8" s="31" customFormat="1" ht="31.5" x14ac:dyDescent="0.25">
      <c r="A1082" s="160" t="s">
        <v>4222</v>
      </c>
      <c r="B1082" s="249" t="s">
        <v>4223</v>
      </c>
      <c r="C1082" s="439" t="s">
        <v>4223</v>
      </c>
      <c r="D1082" s="445">
        <v>2018</v>
      </c>
      <c r="E1082" s="483" t="s">
        <v>28</v>
      </c>
      <c r="F1082" s="455">
        <v>200</v>
      </c>
      <c r="G1082" s="455">
        <v>15</v>
      </c>
      <c r="H1082" s="484">
        <v>82.286500000000004</v>
      </c>
    </row>
    <row r="1083" spans="1:8" s="31" customFormat="1" ht="31.5" x14ac:dyDescent="0.25">
      <c r="A1083" s="160" t="s">
        <v>4224</v>
      </c>
      <c r="B1083" s="249" t="s">
        <v>4225</v>
      </c>
      <c r="C1083" s="439" t="s">
        <v>4225</v>
      </c>
      <c r="D1083" s="445">
        <v>2018</v>
      </c>
      <c r="E1083" s="483" t="s">
        <v>28</v>
      </c>
      <c r="F1083" s="455">
        <v>70</v>
      </c>
      <c r="G1083" s="455">
        <v>15</v>
      </c>
      <c r="H1083" s="484">
        <v>50.673270000000002</v>
      </c>
    </row>
    <row r="1084" spans="1:8" s="31" customFormat="1" ht="31.5" x14ac:dyDescent="0.25">
      <c r="A1084" s="160" t="s">
        <v>4226</v>
      </c>
      <c r="B1084" s="249" t="s">
        <v>4227</v>
      </c>
      <c r="C1084" s="439" t="s">
        <v>4227</v>
      </c>
      <c r="D1084" s="445">
        <v>2018</v>
      </c>
      <c r="E1084" s="483" t="s">
        <v>1120</v>
      </c>
      <c r="F1084" s="455">
        <v>250</v>
      </c>
      <c r="G1084" s="455">
        <v>7</v>
      </c>
      <c r="H1084" s="484">
        <v>151.18483000000001</v>
      </c>
    </row>
    <row r="1085" spans="1:8" s="31" customFormat="1" ht="31.5" x14ac:dyDescent="0.25">
      <c r="A1085" s="160" t="s">
        <v>4228</v>
      </c>
      <c r="B1085" s="249" t="s">
        <v>4229</v>
      </c>
      <c r="C1085" s="439" t="s">
        <v>4229</v>
      </c>
      <c r="D1085" s="445">
        <v>2018</v>
      </c>
      <c r="E1085" s="483" t="s">
        <v>1120</v>
      </c>
      <c r="F1085" s="455">
        <v>83</v>
      </c>
      <c r="G1085" s="455">
        <v>5</v>
      </c>
      <c r="H1085" s="484">
        <v>79.683689999999999</v>
      </c>
    </row>
    <row r="1086" spans="1:8" s="31" customFormat="1" ht="31.5" x14ac:dyDescent="0.25">
      <c r="A1086" s="160" t="s">
        <v>4230</v>
      </c>
      <c r="B1086" s="249" t="s">
        <v>4231</v>
      </c>
      <c r="C1086" s="439" t="s">
        <v>4231</v>
      </c>
      <c r="D1086" s="445">
        <v>2018</v>
      </c>
      <c r="E1086" s="483" t="s">
        <v>1120</v>
      </c>
      <c r="F1086" s="455">
        <v>400</v>
      </c>
      <c r="G1086" s="455">
        <v>5</v>
      </c>
      <c r="H1086" s="484">
        <v>424.38445999999999</v>
      </c>
    </row>
    <row r="1087" spans="1:8" s="31" customFormat="1" ht="31.5" x14ac:dyDescent="0.25">
      <c r="A1087" s="160" t="s">
        <v>4232</v>
      </c>
      <c r="B1087" s="249" t="s">
        <v>4233</v>
      </c>
      <c r="C1087" s="439" t="s">
        <v>4233</v>
      </c>
      <c r="D1087" s="445">
        <v>2018</v>
      </c>
      <c r="E1087" s="483" t="s">
        <v>28</v>
      </c>
      <c r="F1087" s="455">
        <v>140</v>
      </c>
      <c r="G1087" s="455">
        <v>15</v>
      </c>
      <c r="H1087" s="484">
        <v>145.12934000000001</v>
      </c>
    </row>
    <row r="1088" spans="1:8" s="31" customFormat="1" ht="31.5" x14ac:dyDescent="0.25">
      <c r="A1088" s="160" t="s">
        <v>4234</v>
      </c>
      <c r="B1088" s="249" t="s">
        <v>4235</v>
      </c>
      <c r="C1088" s="439" t="s">
        <v>4235</v>
      </c>
      <c r="D1088" s="445">
        <v>2018</v>
      </c>
      <c r="E1088" s="483" t="s">
        <v>28</v>
      </c>
      <c r="F1088" s="455">
        <v>80</v>
      </c>
      <c r="G1088" s="455">
        <v>15</v>
      </c>
      <c r="H1088" s="484">
        <v>49.392150000000001</v>
      </c>
    </row>
    <row r="1089" spans="1:8" s="31" customFormat="1" ht="31.5" x14ac:dyDescent="0.25">
      <c r="A1089" s="160" t="s">
        <v>4236</v>
      </c>
      <c r="B1089" s="249" t="s">
        <v>4237</v>
      </c>
      <c r="C1089" s="439" t="s">
        <v>4237</v>
      </c>
      <c r="D1089" s="445">
        <v>2018</v>
      </c>
      <c r="E1089" s="483" t="s">
        <v>28</v>
      </c>
      <c r="F1089" s="455">
        <v>140</v>
      </c>
      <c r="G1089" s="455">
        <v>15</v>
      </c>
      <c r="H1089" s="484">
        <v>155.56888000000001</v>
      </c>
    </row>
    <row r="1090" spans="1:8" s="31" customFormat="1" ht="31.5" x14ac:dyDescent="0.25">
      <c r="A1090" s="160" t="s">
        <v>4238</v>
      </c>
      <c r="B1090" s="249" t="s">
        <v>4239</v>
      </c>
      <c r="C1090" s="439" t="s">
        <v>4239</v>
      </c>
      <c r="D1090" s="445">
        <v>2018</v>
      </c>
      <c r="E1090" s="483" t="s">
        <v>1120</v>
      </c>
      <c r="F1090" s="455">
        <v>50</v>
      </c>
      <c r="G1090" s="455">
        <v>5</v>
      </c>
      <c r="H1090" s="484">
        <v>35.485720000000001</v>
      </c>
    </row>
    <row r="1091" spans="1:8" s="31" customFormat="1" ht="31.5" x14ac:dyDescent="0.25">
      <c r="A1091" s="160" t="s">
        <v>4240</v>
      </c>
      <c r="B1091" s="249" t="s">
        <v>4241</v>
      </c>
      <c r="C1091" s="439" t="s">
        <v>4241</v>
      </c>
      <c r="D1091" s="445">
        <v>2018</v>
      </c>
      <c r="E1091" s="483" t="s">
        <v>1120</v>
      </c>
      <c r="F1091" s="455">
        <v>100</v>
      </c>
      <c r="G1091" s="455">
        <v>5</v>
      </c>
      <c r="H1091" s="484">
        <v>104.60168</v>
      </c>
    </row>
    <row r="1092" spans="1:8" s="31" customFormat="1" ht="31.5" x14ac:dyDescent="0.25">
      <c r="A1092" s="160" t="s">
        <v>4242</v>
      </c>
      <c r="B1092" s="249" t="s">
        <v>4243</v>
      </c>
      <c r="C1092" s="439" t="s">
        <v>4243</v>
      </c>
      <c r="D1092" s="445">
        <v>2018</v>
      </c>
      <c r="E1092" s="483" t="s">
        <v>1120</v>
      </c>
      <c r="F1092" s="455">
        <v>80</v>
      </c>
      <c r="G1092" s="455">
        <v>5</v>
      </c>
      <c r="H1092" s="484">
        <v>44.357080000000003</v>
      </c>
    </row>
    <row r="1093" spans="1:8" s="31" customFormat="1" ht="31.5" x14ac:dyDescent="0.25">
      <c r="A1093" s="160" t="s">
        <v>4244</v>
      </c>
      <c r="B1093" s="249" t="s">
        <v>4245</v>
      </c>
      <c r="C1093" s="439" t="s">
        <v>4245</v>
      </c>
      <c r="D1093" s="445">
        <v>2018</v>
      </c>
      <c r="E1093" s="483" t="s">
        <v>28</v>
      </c>
      <c r="F1093" s="455">
        <v>490</v>
      </c>
      <c r="G1093" s="455">
        <v>15</v>
      </c>
      <c r="H1093" s="484">
        <v>468.79458</v>
      </c>
    </row>
    <row r="1094" spans="1:8" s="31" customFormat="1" ht="31.5" x14ac:dyDescent="0.25">
      <c r="A1094" s="160" t="s">
        <v>4246</v>
      </c>
      <c r="B1094" s="249" t="s">
        <v>4247</v>
      </c>
      <c r="C1094" s="439" t="s">
        <v>4247</v>
      </c>
      <c r="D1094" s="445">
        <v>2018</v>
      </c>
      <c r="E1094" s="483" t="s">
        <v>1120</v>
      </c>
      <c r="F1094" s="455">
        <v>177</v>
      </c>
      <c r="G1094" s="455">
        <v>5</v>
      </c>
      <c r="H1094" s="484">
        <v>204.58922000000001</v>
      </c>
    </row>
    <row r="1095" spans="1:8" s="31" customFormat="1" ht="31.5" x14ac:dyDescent="0.25">
      <c r="A1095" s="160" t="s">
        <v>4248</v>
      </c>
      <c r="B1095" s="249" t="s">
        <v>4249</v>
      </c>
      <c r="C1095" s="439" t="s">
        <v>4249</v>
      </c>
      <c r="D1095" s="445">
        <v>2018</v>
      </c>
      <c r="E1095" s="483" t="s">
        <v>1120</v>
      </c>
      <c r="F1095" s="455">
        <v>100</v>
      </c>
      <c r="G1095" s="455">
        <v>5</v>
      </c>
      <c r="H1095" s="484">
        <v>109.53019</v>
      </c>
    </row>
    <row r="1096" spans="1:8" s="31" customFormat="1" ht="31.5" x14ac:dyDescent="0.25">
      <c r="A1096" s="160" t="s">
        <v>4250</v>
      </c>
      <c r="B1096" s="249" t="s">
        <v>4251</v>
      </c>
      <c r="C1096" s="439" t="s">
        <v>4251</v>
      </c>
      <c r="D1096" s="445">
        <v>2018</v>
      </c>
      <c r="E1096" s="483" t="s">
        <v>1120</v>
      </c>
      <c r="F1096" s="455">
        <v>300</v>
      </c>
      <c r="G1096" s="455">
        <v>5</v>
      </c>
      <c r="H1096" s="484">
        <v>309.42288000000002</v>
      </c>
    </row>
    <row r="1097" spans="1:8" s="31" customFormat="1" ht="31.5" x14ac:dyDescent="0.25">
      <c r="A1097" s="160" t="s">
        <v>4252</v>
      </c>
      <c r="B1097" s="249" t="s">
        <v>4253</v>
      </c>
      <c r="C1097" s="439" t="s">
        <v>4253</v>
      </c>
      <c r="D1097" s="445">
        <v>2018</v>
      </c>
      <c r="E1097" s="483" t="s">
        <v>28</v>
      </c>
      <c r="F1097" s="455">
        <v>40</v>
      </c>
      <c r="G1097" s="455">
        <v>15</v>
      </c>
      <c r="H1097" s="484">
        <v>31.43291</v>
      </c>
    </row>
    <row r="1098" spans="1:8" s="31" customFormat="1" ht="31.5" x14ac:dyDescent="0.25">
      <c r="A1098" s="160" t="s">
        <v>4254</v>
      </c>
      <c r="B1098" s="249" t="s">
        <v>4255</v>
      </c>
      <c r="C1098" s="439" t="s">
        <v>4255</v>
      </c>
      <c r="D1098" s="445">
        <v>2018</v>
      </c>
      <c r="E1098" s="483" t="s">
        <v>28</v>
      </c>
      <c r="F1098" s="455">
        <v>200</v>
      </c>
      <c r="G1098" s="455">
        <v>14.26</v>
      </c>
      <c r="H1098" s="484">
        <v>54.715620000000001</v>
      </c>
    </row>
    <row r="1099" spans="1:8" s="31" customFormat="1" ht="31.5" x14ac:dyDescent="0.25">
      <c r="A1099" s="160" t="s">
        <v>4256</v>
      </c>
      <c r="B1099" s="249" t="s">
        <v>4257</v>
      </c>
      <c r="C1099" s="439" t="s">
        <v>4257</v>
      </c>
      <c r="D1099" s="445">
        <v>2018</v>
      </c>
      <c r="E1099" s="483" t="s">
        <v>28</v>
      </c>
      <c r="F1099" s="455">
        <v>150</v>
      </c>
      <c r="G1099" s="455">
        <v>15</v>
      </c>
      <c r="H1099" s="484">
        <v>64.843670000000003</v>
      </c>
    </row>
    <row r="1100" spans="1:8" s="31" customFormat="1" ht="31.5" x14ac:dyDescent="0.25">
      <c r="A1100" s="160" t="s">
        <v>4258</v>
      </c>
      <c r="B1100" s="249" t="s">
        <v>4259</v>
      </c>
      <c r="C1100" s="439" t="s">
        <v>4259</v>
      </c>
      <c r="D1100" s="445">
        <v>2018</v>
      </c>
      <c r="E1100" s="483" t="s">
        <v>28</v>
      </c>
      <c r="F1100" s="455">
        <v>70</v>
      </c>
      <c r="G1100" s="455">
        <v>14</v>
      </c>
      <c r="H1100" s="484">
        <v>80.218459999999993</v>
      </c>
    </row>
    <row r="1101" spans="1:8" s="31" customFormat="1" ht="31.5" x14ac:dyDescent="0.25">
      <c r="A1101" s="160" t="s">
        <v>4260</v>
      </c>
      <c r="B1101" s="249" t="s">
        <v>4261</v>
      </c>
      <c r="C1101" s="439" t="s">
        <v>4261</v>
      </c>
      <c r="D1101" s="445">
        <v>2018</v>
      </c>
      <c r="E1101" s="483" t="s">
        <v>28</v>
      </c>
      <c r="F1101" s="455">
        <v>20</v>
      </c>
      <c r="G1101" s="455">
        <v>15</v>
      </c>
      <c r="H1101" s="484">
        <v>27.775960000000001</v>
      </c>
    </row>
    <row r="1102" spans="1:8" s="31" customFormat="1" ht="47.25" x14ac:dyDescent="0.25">
      <c r="A1102" s="160" t="s">
        <v>4262</v>
      </c>
      <c r="B1102" s="249" t="s">
        <v>4263</v>
      </c>
      <c r="C1102" s="439" t="s">
        <v>4263</v>
      </c>
      <c r="D1102" s="445">
        <v>2018</v>
      </c>
      <c r="E1102" s="483" t="s">
        <v>28</v>
      </c>
      <c r="F1102" s="455">
        <v>280</v>
      </c>
      <c r="G1102" s="455">
        <v>15</v>
      </c>
      <c r="H1102" s="484">
        <v>234.57364000000001</v>
      </c>
    </row>
    <row r="1103" spans="1:8" s="31" customFormat="1" ht="31.5" x14ac:dyDescent="0.25">
      <c r="A1103" s="160" t="s">
        <v>4264</v>
      </c>
      <c r="B1103" s="249" t="s">
        <v>4265</v>
      </c>
      <c r="C1103" s="439" t="s">
        <v>4265</v>
      </c>
      <c r="D1103" s="445">
        <v>2018</v>
      </c>
      <c r="E1103" s="483" t="s">
        <v>1120</v>
      </c>
      <c r="F1103" s="455">
        <v>100</v>
      </c>
      <c r="G1103" s="455">
        <v>5</v>
      </c>
      <c r="H1103" s="484">
        <v>93.047809999999998</v>
      </c>
    </row>
    <row r="1104" spans="1:8" s="31" customFormat="1" ht="31.5" x14ac:dyDescent="0.25">
      <c r="A1104" s="160" t="s">
        <v>4266</v>
      </c>
      <c r="B1104" s="249" t="s">
        <v>4267</v>
      </c>
      <c r="C1104" s="439" t="s">
        <v>4267</v>
      </c>
      <c r="D1104" s="445">
        <v>2018</v>
      </c>
      <c r="E1104" s="483" t="s">
        <v>1120</v>
      </c>
      <c r="F1104" s="455">
        <v>200</v>
      </c>
      <c r="G1104" s="455">
        <v>7</v>
      </c>
      <c r="H1104" s="484">
        <v>167.28774999999999</v>
      </c>
    </row>
    <row r="1105" spans="1:8" s="31" customFormat="1" ht="31.5" x14ac:dyDescent="0.25">
      <c r="A1105" s="160" t="s">
        <v>4268</v>
      </c>
      <c r="B1105" s="249" t="s">
        <v>4269</v>
      </c>
      <c r="C1105" s="439" t="s">
        <v>4269</v>
      </c>
      <c r="D1105" s="445">
        <v>2018</v>
      </c>
      <c r="E1105" s="483" t="s">
        <v>1120</v>
      </c>
      <c r="F1105" s="455">
        <v>53</v>
      </c>
      <c r="G1105" s="455">
        <v>7</v>
      </c>
      <c r="H1105" s="484">
        <v>34.264609999999998</v>
      </c>
    </row>
    <row r="1106" spans="1:8" s="31" customFormat="1" ht="31.5" x14ac:dyDescent="0.25">
      <c r="A1106" s="160" t="s">
        <v>4270</v>
      </c>
      <c r="B1106" s="249" t="s">
        <v>4271</v>
      </c>
      <c r="C1106" s="439" t="s">
        <v>4271</v>
      </c>
      <c r="D1106" s="445">
        <v>2018</v>
      </c>
      <c r="E1106" s="483" t="s">
        <v>1120</v>
      </c>
      <c r="F1106" s="455">
        <v>60</v>
      </c>
      <c r="G1106" s="455">
        <v>5</v>
      </c>
      <c r="H1106" s="484">
        <v>74.532650000000004</v>
      </c>
    </row>
    <row r="1107" spans="1:8" s="31" customFormat="1" ht="31.5" x14ac:dyDescent="0.25">
      <c r="A1107" s="160" t="s">
        <v>4272</v>
      </c>
      <c r="B1107" s="249" t="s">
        <v>4273</v>
      </c>
      <c r="C1107" s="439" t="s">
        <v>4273</v>
      </c>
      <c r="D1107" s="445">
        <v>2018</v>
      </c>
      <c r="E1107" s="483" t="s">
        <v>1120</v>
      </c>
      <c r="F1107" s="455">
        <v>40</v>
      </c>
      <c r="G1107" s="455">
        <v>5</v>
      </c>
      <c r="H1107" s="484">
        <v>21.316669999999998</v>
      </c>
    </row>
    <row r="1108" spans="1:8" s="31" customFormat="1" ht="31.5" x14ac:dyDescent="0.25">
      <c r="A1108" s="160" t="s">
        <v>4274</v>
      </c>
      <c r="B1108" s="249" t="s">
        <v>4275</v>
      </c>
      <c r="C1108" s="439" t="s">
        <v>4275</v>
      </c>
      <c r="D1108" s="445">
        <v>2018</v>
      </c>
      <c r="E1108" s="483" t="s">
        <v>28</v>
      </c>
      <c r="F1108" s="455">
        <v>200</v>
      </c>
      <c r="G1108" s="455">
        <v>15</v>
      </c>
      <c r="H1108" s="484">
        <v>138.01840000000001</v>
      </c>
    </row>
    <row r="1109" spans="1:8" s="31" customFormat="1" ht="31.5" x14ac:dyDescent="0.25">
      <c r="A1109" s="160" t="s">
        <v>4276</v>
      </c>
      <c r="B1109" s="249" t="s">
        <v>4277</v>
      </c>
      <c r="C1109" s="439" t="s">
        <v>4277</v>
      </c>
      <c r="D1109" s="445">
        <v>2018</v>
      </c>
      <c r="E1109" s="483" t="s">
        <v>1120</v>
      </c>
      <c r="F1109" s="455">
        <v>140</v>
      </c>
      <c r="G1109" s="455">
        <v>10</v>
      </c>
      <c r="H1109" s="484">
        <v>44.854779999999998</v>
      </c>
    </row>
    <row r="1110" spans="1:8" s="31" customFormat="1" ht="31.5" x14ac:dyDescent="0.25">
      <c r="A1110" s="160" t="s">
        <v>4278</v>
      </c>
      <c r="B1110" s="249" t="s">
        <v>4279</v>
      </c>
      <c r="C1110" s="439" t="s">
        <v>4279</v>
      </c>
      <c r="D1110" s="445">
        <v>2018</v>
      </c>
      <c r="E1110" s="483" t="s">
        <v>1120</v>
      </c>
      <c r="F1110" s="455">
        <v>45</v>
      </c>
      <c r="G1110" s="455">
        <v>10</v>
      </c>
      <c r="H1110" s="484">
        <v>39.756279999999997</v>
      </c>
    </row>
    <row r="1111" spans="1:8" s="31" customFormat="1" ht="31.5" x14ac:dyDescent="0.25">
      <c r="A1111" s="160" t="s">
        <v>4280</v>
      </c>
      <c r="B1111" s="249" t="s">
        <v>4281</v>
      </c>
      <c r="C1111" s="439" t="s">
        <v>4281</v>
      </c>
      <c r="D1111" s="445">
        <v>2018</v>
      </c>
      <c r="E1111" s="483">
        <v>0.4</v>
      </c>
      <c r="F1111" s="455">
        <v>280</v>
      </c>
      <c r="G1111" s="455">
        <v>15</v>
      </c>
      <c r="H1111" s="484">
        <v>147.96772000000001</v>
      </c>
    </row>
    <row r="1112" spans="1:8" s="31" customFormat="1" ht="31.5" x14ac:dyDescent="0.25">
      <c r="A1112" s="160" t="s">
        <v>4282</v>
      </c>
      <c r="B1112" s="249" t="s">
        <v>4283</v>
      </c>
      <c r="C1112" s="439" t="s">
        <v>4283</v>
      </c>
      <c r="D1112" s="445">
        <v>2018</v>
      </c>
      <c r="E1112" s="483" t="s">
        <v>1120</v>
      </c>
      <c r="F1112" s="455">
        <v>40</v>
      </c>
      <c r="G1112" s="455">
        <v>7</v>
      </c>
      <c r="H1112" s="484">
        <v>56.205500000000001</v>
      </c>
    </row>
    <row r="1113" spans="1:8" s="31" customFormat="1" ht="31.5" x14ac:dyDescent="0.25">
      <c r="A1113" s="160" t="s">
        <v>4284</v>
      </c>
      <c r="B1113" s="249" t="s">
        <v>4285</v>
      </c>
      <c r="C1113" s="439" t="s">
        <v>4285</v>
      </c>
      <c r="D1113" s="445">
        <v>2018</v>
      </c>
      <c r="E1113" s="483">
        <v>0.4</v>
      </c>
      <c r="F1113" s="455">
        <v>130</v>
      </c>
      <c r="G1113" s="455">
        <v>15</v>
      </c>
      <c r="H1113" s="484">
        <v>55.12576</v>
      </c>
    </row>
    <row r="1114" spans="1:8" s="31" customFormat="1" ht="31.5" x14ac:dyDescent="0.25">
      <c r="A1114" s="160" t="s">
        <v>4286</v>
      </c>
      <c r="B1114" s="249" t="s">
        <v>4287</v>
      </c>
      <c r="C1114" s="439" t="s">
        <v>4287</v>
      </c>
      <c r="D1114" s="445">
        <v>2018</v>
      </c>
      <c r="E1114" s="483">
        <v>0.4</v>
      </c>
      <c r="F1114" s="455">
        <v>25</v>
      </c>
      <c r="G1114" s="455">
        <v>15</v>
      </c>
      <c r="H1114" s="484">
        <v>17.076270000000001</v>
      </c>
    </row>
    <row r="1115" spans="1:8" s="31" customFormat="1" ht="31.5" x14ac:dyDescent="0.25">
      <c r="A1115" s="160" t="s">
        <v>4288</v>
      </c>
      <c r="B1115" s="249" t="s">
        <v>4289</v>
      </c>
      <c r="C1115" s="439" t="s">
        <v>4289</v>
      </c>
      <c r="D1115" s="445">
        <v>2018</v>
      </c>
      <c r="E1115" s="483">
        <v>0.4</v>
      </c>
      <c r="F1115" s="455">
        <v>30</v>
      </c>
      <c r="G1115" s="455">
        <v>15</v>
      </c>
      <c r="H1115" s="484">
        <v>9.6006499999999999</v>
      </c>
    </row>
    <row r="1116" spans="1:8" s="31" customFormat="1" ht="31.5" x14ac:dyDescent="0.25">
      <c r="A1116" s="160" t="s">
        <v>4290</v>
      </c>
      <c r="B1116" s="249" t="s">
        <v>4291</v>
      </c>
      <c r="C1116" s="439" t="s">
        <v>4291</v>
      </c>
      <c r="D1116" s="445">
        <v>2018</v>
      </c>
      <c r="E1116" s="483">
        <v>0.4</v>
      </c>
      <c r="F1116" s="455">
        <v>80</v>
      </c>
      <c r="G1116" s="455">
        <v>15</v>
      </c>
      <c r="H1116" s="484">
        <v>53.167589999999997</v>
      </c>
    </row>
    <row r="1117" spans="1:8" s="31" customFormat="1" ht="31.5" x14ac:dyDescent="0.25">
      <c r="A1117" s="160" t="s">
        <v>4292</v>
      </c>
      <c r="B1117" s="249" t="s">
        <v>4293</v>
      </c>
      <c r="C1117" s="439" t="s">
        <v>4293</v>
      </c>
      <c r="D1117" s="445">
        <v>2018</v>
      </c>
      <c r="E1117" s="483" t="s">
        <v>1120</v>
      </c>
      <c r="F1117" s="455">
        <v>30</v>
      </c>
      <c r="G1117" s="455">
        <v>7</v>
      </c>
      <c r="H1117" s="484">
        <v>16.35164</v>
      </c>
    </row>
    <row r="1118" spans="1:8" s="31" customFormat="1" ht="31.5" x14ac:dyDescent="0.25">
      <c r="A1118" s="160" t="s">
        <v>4294</v>
      </c>
      <c r="B1118" s="249" t="s">
        <v>4295</v>
      </c>
      <c r="C1118" s="439" t="s">
        <v>4295</v>
      </c>
      <c r="D1118" s="445">
        <v>2018</v>
      </c>
      <c r="E1118" s="483">
        <v>0.4</v>
      </c>
      <c r="F1118" s="455">
        <v>95</v>
      </c>
      <c r="G1118" s="455">
        <v>15</v>
      </c>
      <c r="H1118" s="484">
        <v>38.092730000000003</v>
      </c>
    </row>
    <row r="1119" spans="1:8" s="31" customFormat="1" ht="31.5" x14ac:dyDescent="0.25">
      <c r="A1119" s="160" t="s">
        <v>4296</v>
      </c>
      <c r="B1119" s="249" t="s">
        <v>4297</v>
      </c>
      <c r="C1119" s="439" t="s">
        <v>4297</v>
      </c>
      <c r="D1119" s="445">
        <v>2018</v>
      </c>
      <c r="E1119" s="483" t="s">
        <v>1120</v>
      </c>
      <c r="F1119" s="455">
        <v>40</v>
      </c>
      <c r="G1119" s="455">
        <v>10</v>
      </c>
      <c r="H1119" s="484">
        <v>23.511849999999999</v>
      </c>
    </row>
    <row r="1120" spans="1:8" s="31" customFormat="1" ht="31.5" x14ac:dyDescent="0.25">
      <c r="A1120" s="160" t="s">
        <v>4298</v>
      </c>
      <c r="B1120" s="249" t="s">
        <v>4299</v>
      </c>
      <c r="C1120" s="439" t="s">
        <v>4299</v>
      </c>
      <c r="D1120" s="445">
        <v>2018</v>
      </c>
      <c r="E1120" s="483" t="s">
        <v>1120</v>
      </c>
      <c r="F1120" s="455">
        <v>360</v>
      </c>
      <c r="G1120" s="455">
        <v>7</v>
      </c>
      <c r="H1120" s="484">
        <v>176.44501</v>
      </c>
    </row>
    <row r="1121" spans="1:8" s="31" customFormat="1" ht="31.5" x14ac:dyDescent="0.25">
      <c r="A1121" s="160" t="s">
        <v>4300</v>
      </c>
      <c r="B1121" s="249" t="s">
        <v>4301</v>
      </c>
      <c r="C1121" s="439" t="s">
        <v>4301</v>
      </c>
      <c r="D1121" s="445">
        <v>2018</v>
      </c>
      <c r="E1121" s="483" t="s">
        <v>1120</v>
      </c>
      <c r="F1121" s="455">
        <v>87</v>
      </c>
      <c r="G1121" s="455">
        <v>10</v>
      </c>
      <c r="H1121" s="484">
        <v>26.755299999999998</v>
      </c>
    </row>
    <row r="1122" spans="1:8" s="31" customFormat="1" ht="31.5" x14ac:dyDescent="0.25">
      <c r="A1122" s="160" t="s">
        <v>4302</v>
      </c>
      <c r="B1122" s="249" t="s">
        <v>4303</v>
      </c>
      <c r="C1122" s="439" t="s">
        <v>4303</v>
      </c>
      <c r="D1122" s="445">
        <v>2018</v>
      </c>
      <c r="E1122" s="483">
        <v>0.4</v>
      </c>
      <c r="F1122" s="455">
        <v>90</v>
      </c>
      <c r="G1122" s="455">
        <v>15</v>
      </c>
      <c r="H1122" s="484">
        <v>34.550669999999997</v>
      </c>
    </row>
    <row r="1123" spans="1:8" s="31" customFormat="1" ht="31.5" x14ac:dyDescent="0.25">
      <c r="A1123" s="160" t="s">
        <v>4304</v>
      </c>
      <c r="B1123" s="249" t="s">
        <v>4305</v>
      </c>
      <c r="C1123" s="439" t="s">
        <v>4305</v>
      </c>
      <c r="D1123" s="445">
        <v>2018</v>
      </c>
      <c r="E1123" s="483" t="s">
        <v>1120</v>
      </c>
      <c r="F1123" s="455">
        <v>70</v>
      </c>
      <c r="G1123" s="455">
        <v>7</v>
      </c>
      <c r="H1123" s="484">
        <v>33.167339999999996</v>
      </c>
    </row>
    <row r="1124" spans="1:8" s="31" customFormat="1" ht="31.5" x14ac:dyDescent="0.25">
      <c r="A1124" s="160" t="s">
        <v>4306</v>
      </c>
      <c r="B1124" s="249" t="s">
        <v>4307</v>
      </c>
      <c r="C1124" s="439" t="s">
        <v>4307</v>
      </c>
      <c r="D1124" s="445">
        <v>2018</v>
      </c>
      <c r="E1124" s="483" t="s">
        <v>1120</v>
      </c>
      <c r="F1124" s="455">
        <v>80</v>
      </c>
      <c r="G1124" s="455">
        <v>10</v>
      </c>
      <c r="H1124" s="484">
        <v>49.900849999999998</v>
      </c>
    </row>
    <row r="1125" spans="1:8" s="31" customFormat="1" ht="31.5" x14ac:dyDescent="0.25">
      <c r="A1125" s="160" t="s">
        <v>4308</v>
      </c>
      <c r="B1125" s="249" t="s">
        <v>4309</v>
      </c>
      <c r="C1125" s="439" t="s">
        <v>4309</v>
      </c>
      <c r="D1125" s="445">
        <v>2018</v>
      </c>
      <c r="E1125" s="483" t="s">
        <v>1120</v>
      </c>
      <c r="F1125" s="455">
        <v>120</v>
      </c>
      <c r="G1125" s="455">
        <v>5</v>
      </c>
      <c r="H1125" s="484">
        <v>66.524860000000004</v>
      </c>
    </row>
    <row r="1126" spans="1:8" s="31" customFormat="1" ht="31.5" x14ac:dyDescent="0.25">
      <c r="A1126" s="160" t="s">
        <v>4310</v>
      </c>
      <c r="B1126" s="249" t="s">
        <v>4311</v>
      </c>
      <c r="C1126" s="439" t="s">
        <v>4311</v>
      </c>
      <c r="D1126" s="445">
        <v>2018</v>
      </c>
      <c r="E1126" s="483">
        <v>0.4</v>
      </c>
      <c r="F1126" s="455">
        <v>480</v>
      </c>
      <c r="G1126" s="455">
        <v>15</v>
      </c>
      <c r="H1126" s="484">
        <v>257.04115000000002</v>
      </c>
    </row>
    <row r="1127" spans="1:8" s="31" customFormat="1" ht="47.25" x14ac:dyDescent="0.25">
      <c r="A1127" s="160" t="s">
        <v>4312</v>
      </c>
      <c r="B1127" s="249" t="s">
        <v>4313</v>
      </c>
      <c r="C1127" s="439" t="s">
        <v>4313</v>
      </c>
      <c r="D1127" s="445">
        <v>2018</v>
      </c>
      <c r="E1127" s="454" t="s">
        <v>1011</v>
      </c>
      <c r="F1127" s="455">
        <v>290</v>
      </c>
      <c r="G1127" s="455">
        <v>250</v>
      </c>
      <c r="H1127" s="484">
        <v>547.36966000000007</v>
      </c>
    </row>
    <row r="1128" spans="1:8" s="31" customFormat="1" ht="31.5" x14ac:dyDescent="0.25">
      <c r="A1128" s="160" t="s">
        <v>4314</v>
      </c>
      <c r="B1128" s="249" t="s">
        <v>4315</v>
      </c>
      <c r="C1128" s="439" t="s">
        <v>4315</v>
      </c>
      <c r="D1128" s="445">
        <v>2018</v>
      </c>
      <c r="E1128" s="483" t="s">
        <v>1120</v>
      </c>
      <c r="F1128" s="455">
        <v>510</v>
      </c>
      <c r="G1128" s="455">
        <v>5</v>
      </c>
      <c r="H1128" s="460">
        <v>370.44565</v>
      </c>
    </row>
    <row r="1129" spans="1:8" s="31" customFormat="1" ht="31.5" x14ac:dyDescent="0.25">
      <c r="A1129" s="160" t="s">
        <v>4316</v>
      </c>
      <c r="B1129" s="249" t="s">
        <v>4317</v>
      </c>
      <c r="C1129" s="439" t="s">
        <v>4317</v>
      </c>
      <c r="D1129" s="445">
        <v>2018</v>
      </c>
      <c r="E1129" s="483">
        <v>0.4</v>
      </c>
      <c r="F1129" s="455">
        <v>550</v>
      </c>
      <c r="G1129" s="455">
        <v>15</v>
      </c>
      <c r="H1129" s="484">
        <v>310.01763</v>
      </c>
    </row>
    <row r="1130" spans="1:8" s="31" customFormat="1" ht="31.5" x14ac:dyDescent="0.25">
      <c r="A1130" s="160" t="s">
        <v>4318</v>
      </c>
      <c r="B1130" s="249" t="s">
        <v>4319</v>
      </c>
      <c r="C1130" s="439" t="s">
        <v>4319</v>
      </c>
      <c r="D1130" s="445">
        <v>2018</v>
      </c>
      <c r="E1130" s="483">
        <v>0.4</v>
      </c>
      <c r="F1130" s="455">
        <v>150</v>
      </c>
      <c r="G1130" s="455">
        <v>35</v>
      </c>
      <c r="H1130" s="484">
        <v>41.906230000000001</v>
      </c>
    </row>
    <row r="1131" spans="1:8" s="31" customFormat="1" ht="31.5" x14ac:dyDescent="0.25">
      <c r="A1131" s="160" t="s">
        <v>4320</v>
      </c>
      <c r="B1131" s="249" t="s">
        <v>4321</v>
      </c>
      <c r="C1131" s="439" t="s">
        <v>4321</v>
      </c>
      <c r="D1131" s="445">
        <v>2018</v>
      </c>
      <c r="E1131" s="483">
        <v>0.4</v>
      </c>
      <c r="F1131" s="455">
        <v>240</v>
      </c>
      <c r="G1131" s="455">
        <v>15</v>
      </c>
      <c r="H1131" s="484">
        <v>156.97721999999999</v>
      </c>
    </row>
    <row r="1132" spans="1:8" s="31" customFormat="1" ht="31.5" x14ac:dyDescent="0.25">
      <c r="A1132" s="160" t="s">
        <v>4322</v>
      </c>
      <c r="B1132" s="249" t="s">
        <v>4323</v>
      </c>
      <c r="C1132" s="439" t="s">
        <v>4323</v>
      </c>
      <c r="D1132" s="445">
        <v>2018</v>
      </c>
      <c r="E1132" s="483">
        <v>0.4</v>
      </c>
      <c r="F1132" s="455">
        <v>240</v>
      </c>
      <c r="G1132" s="455">
        <v>15</v>
      </c>
      <c r="H1132" s="484">
        <v>142.35857999999999</v>
      </c>
    </row>
    <row r="1133" spans="1:8" s="31" customFormat="1" ht="31.5" x14ac:dyDescent="0.25">
      <c r="A1133" s="160" t="s">
        <v>4324</v>
      </c>
      <c r="B1133" s="249" t="s">
        <v>4325</v>
      </c>
      <c r="C1133" s="439" t="s">
        <v>4325</v>
      </c>
      <c r="D1133" s="445">
        <v>2018</v>
      </c>
      <c r="E1133" s="483" t="s">
        <v>1120</v>
      </c>
      <c r="F1133" s="455">
        <v>490</v>
      </c>
      <c r="G1133" s="455">
        <v>5</v>
      </c>
      <c r="H1133" s="484">
        <v>277.12021999999996</v>
      </c>
    </row>
    <row r="1134" spans="1:8" s="31" customFormat="1" ht="31.5" x14ac:dyDescent="0.25">
      <c r="A1134" s="160" t="s">
        <v>4326</v>
      </c>
      <c r="B1134" s="249" t="s">
        <v>4327</v>
      </c>
      <c r="C1134" s="439" t="s">
        <v>4327</v>
      </c>
      <c r="D1134" s="445">
        <v>2018</v>
      </c>
      <c r="E1134" s="483" t="s">
        <v>1120</v>
      </c>
      <c r="F1134" s="455">
        <v>240</v>
      </c>
      <c r="G1134" s="455">
        <v>9</v>
      </c>
      <c r="H1134" s="484">
        <v>127.04432000000001</v>
      </c>
    </row>
    <row r="1135" spans="1:8" s="31" customFormat="1" ht="31.5" x14ac:dyDescent="0.25">
      <c r="A1135" s="160" t="s">
        <v>4328</v>
      </c>
      <c r="B1135" s="249" t="s">
        <v>4329</v>
      </c>
      <c r="C1135" s="439" t="s">
        <v>4329</v>
      </c>
      <c r="D1135" s="445">
        <v>2018</v>
      </c>
      <c r="E1135" s="483" t="s">
        <v>1120</v>
      </c>
      <c r="F1135" s="455">
        <v>60</v>
      </c>
      <c r="G1135" s="455">
        <v>5</v>
      </c>
      <c r="H1135" s="484">
        <v>25.017980000000001</v>
      </c>
    </row>
    <row r="1136" spans="1:8" s="31" customFormat="1" ht="31.5" x14ac:dyDescent="0.25">
      <c r="A1136" s="160" t="s">
        <v>4330</v>
      </c>
      <c r="B1136" s="249" t="s">
        <v>4331</v>
      </c>
      <c r="C1136" s="439" t="s">
        <v>4331</v>
      </c>
      <c r="D1136" s="445">
        <v>2018</v>
      </c>
      <c r="E1136" s="483" t="s">
        <v>1120</v>
      </c>
      <c r="F1136" s="455">
        <v>70</v>
      </c>
      <c r="G1136" s="455">
        <v>7</v>
      </c>
      <c r="H1136" s="484">
        <v>23.186530000000001</v>
      </c>
    </row>
    <row r="1137" spans="1:8" s="31" customFormat="1" ht="31.5" x14ac:dyDescent="0.25">
      <c r="A1137" s="160" t="s">
        <v>4332</v>
      </c>
      <c r="B1137" s="249" t="s">
        <v>4333</v>
      </c>
      <c r="C1137" s="439" t="s">
        <v>4333</v>
      </c>
      <c r="D1137" s="445">
        <v>2018</v>
      </c>
      <c r="E1137" s="483">
        <v>0.4</v>
      </c>
      <c r="F1137" s="455">
        <v>430</v>
      </c>
      <c r="G1137" s="455">
        <v>15</v>
      </c>
      <c r="H1137" s="484">
        <v>288.95672000000002</v>
      </c>
    </row>
    <row r="1138" spans="1:8" s="31" customFormat="1" ht="31.5" x14ac:dyDescent="0.25">
      <c r="A1138" s="160" t="s">
        <v>4334</v>
      </c>
      <c r="B1138" s="249" t="s">
        <v>4335</v>
      </c>
      <c r="C1138" s="439" t="s">
        <v>4335</v>
      </c>
      <c r="D1138" s="445">
        <v>2018</v>
      </c>
      <c r="E1138" s="483">
        <v>0.4</v>
      </c>
      <c r="F1138" s="455">
        <v>640</v>
      </c>
      <c r="G1138" s="455">
        <v>15</v>
      </c>
      <c r="H1138" s="484">
        <v>162.71602999999999</v>
      </c>
    </row>
    <row r="1139" spans="1:8" s="31" customFormat="1" ht="31.5" x14ac:dyDescent="0.25">
      <c r="A1139" s="160" t="s">
        <v>4336</v>
      </c>
      <c r="B1139" s="249" t="s">
        <v>4337</v>
      </c>
      <c r="C1139" s="439" t="s">
        <v>4337</v>
      </c>
      <c r="D1139" s="445">
        <v>2018</v>
      </c>
      <c r="E1139" s="483">
        <v>0.4</v>
      </c>
      <c r="F1139" s="455">
        <v>30</v>
      </c>
      <c r="G1139" s="455">
        <v>15</v>
      </c>
      <c r="H1139" s="484">
        <v>15.39278</v>
      </c>
    </row>
    <row r="1140" spans="1:8" s="31" customFormat="1" ht="31.5" x14ac:dyDescent="0.25">
      <c r="A1140" s="160" t="s">
        <v>4338</v>
      </c>
      <c r="B1140" s="249" t="s">
        <v>4339</v>
      </c>
      <c r="C1140" s="439" t="s">
        <v>4339</v>
      </c>
      <c r="D1140" s="445">
        <v>2018</v>
      </c>
      <c r="E1140" s="483">
        <v>0.4</v>
      </c>
      <c r="F1140" s="455">
        <v>40</v>
      </c>
      <c r="G1140" s="455">
        <v>15</v>
      </c>
      <c r="H1140" s="484">
        <v>16.973400000000002</v>
      </c>
    </row>
    <row r="1141" spans="1:8" s="31" customFormat="1" ht="31.5" x14ac:dyDescent="0.25">
      <c r="A1141" s="160" t="s">
        <v>4340</v>
      </c>
      <c r="B1141" s="249" t="s">
        <v>4341</v>
      </c>
      <c r="C1141" s="439" t="s">
        <v>4341</v>
      </c>
      <c r="D1141" s="445">
        <v>2018</v>
      </c>
      <c r="E1141" s="483">
        <v>0.4</v>
      </c>
      <c r="F1141" s="455">
        <v>100</v>
      </c>
      <c r="G1141" s="455">
        <v>15</v>
      </c>
      <c r="H1141" s="484">
        <v>34.482689999999998</v>
      </c>
    </row>
    <row r="1142" spans="1:8" s="31" customFormat="1" ht="31.5" x14ac:dyDescent="0.25">
      <c r="A1142" s="160" t="s">
        <v>4342</v>
      </c>
      <c r="B1142" s="249" t="s">
        <v>4343</v>
      </c>
      <c r="C1142" s="439" t="s">
        <v>4343</v>
      </c>
      <c r="D1142" s="445">
        <v>2018</v>
      </c>
      <c r="E1142" s="483">
        <v>0.4</v>
      </c>
      <c r="F1142" s="455">
        <v>50</v>
      </c>
      <c r="G1142" s="455">
        <v>15</v>
      </c>
      <c r="H1142" s="484">
        <v>19.646940000000001</v>
      </c>
    </row>
    <row r="1143" spans="1:8" s="31" customFormat="1" ht="31.5" x14ac:dyDescent="0.25">
      <c r="A1143" s="160" t="s">
        <v>4344</v>
      </c>
      <c r="B1143" s="249" t="s">
        <v>4345</v>
      </c>
      <c r="C1143" s="439" t="s">
        <v>4345</v>
      </c>
      <c r="D1143" s="445">
        <v>2018</v>
      </c>
      <c r="E1143" s="483" t="s">
        <v>1120</v>
      </c>
      <c r="F1143" s="455">
        <v>15</v>
      </c>
      <c r="G1143" s="455">
        <v>7</v>
      </c>
      <c r="H1143" s="484">
        <v>13.349489999999999</v>
      </c>
    </row>
    <row r="1144" spans="1:8" s="31" customFormat="1" ht="31.5" x14ac:dyDescent="0.25">
      <c r="A1144" s="160" t="s">
        <v>4346</v>
      </c>
      <c r="B1144" s="249" t="s">
        <v>4347</v>
      </c>
      <c r="C1144" s="439" t="s">
        <v>4347</v>
      </c>
      <c r="D1144" s="445">
        <v>2018</v>
      </c>
      <c r="E1144" s="483">
        <v>0.4</v>
      </c>
      <c r="F1144" s="455">
        <v>120</v>
      </c>
      <c r="G1144" s="455">
        <v>15</v>
      </c>
      <c r="H1144" s="484">
        <v>59.50159</v>
      </c>
    </row>
    <row r="1145" spans="1:8" s="31" customFormat="1" ht="31.5" x14ac:dyDescent="0.25">
      <c r="A1145" s="160" t="s">
        <v>4348</v>
      </c>
      <c r="B1145" s="249" t="s">
        <v>4349</v>
      </c>
      <c r="C1145" s="439" t="s">
        <v>4349</v>
      </c>
      <c r="D1145" s="445">
        <v>2018</v>
      </c>
      <c r="E1145" s="483" t="s">
        <v>1120</v>
      </c>
      <c r="F1145" s="455">
        <v>130</v>
      </c>
      <c r="G1145" s="455">
        <v>7</v>
      </c>
      <c r="H1145" s="484">
        <v>53.681759999999997</v>
      </c>
    </row>
    <row r="1146" spans="1:8" s="31" customFormat="1" ht="31.5" x14ac:dyDescent="0.25">
      <c r="A1146" s="160" t="s">
        <v>4350</v>
      </c>
      <c r="B1146" s="249" t="s">
        <v>4351</v>
      </c>
      <c r="C1146" s="439" t="s">
        <v>4351</v>
      </c>
      <c r="D1146" s="445">
        <v>2018</v>
      </c>
      <c r="E1146" s="483">
        <v>0.4</v>
      </c>
      <c r="F1146" s="455">
        <v>260</v>
      </c>
      <c r="G1146" s="455">
        <v>15</v>
      </c>
      <c r="H1146" s="484">
        <v>44.134160000000001</v>
      </c>
    </row>
    <row r="1147" spans="1:8" s="31" customFormat="1" ht="31.5" x14ac:dyDescent="0.25">
      <c r="A1147" s="160" t="s">
        <v>4352</v>
      </c>
      <c r="B1147" s="249" t="s">
        <v>4353</v>
      </c>
      <c r="C1147" s="439" t="s">
        <v>4353</v>
      </c>
      <c r="D1147" s="445">
        <v>2018</v>
      </c>
      <c r="E1147" s="483" t="s">
        <v>1120</v>
      </c>
      <c r="F1147" s="455">
        <v>300</v>
      </c>
      <c r="G1147" s="455">
        <v>5</v>
      </c>
      <c r="H1147" s="484">
        <v>134.5635</v>
      </c>
    </row>
    <row r="1148" spans="1:8" s="31" customFormat="1" ht="47.25" x14ac:dyDescent="0.25">
      <c r="A1148" s="160" t="s">
        <v>4354</v>
      </c>
      <c r="B1148" s="249" t="s">
        <v>4355</v>
      </c>
      <c r="C1148" s="439" t="s">
        <v>4355</v>
      </c>
      <c r="D1148" s="445">
        <v>2018</v>
      </c>
      <c r="E1148" s="454" t="s">
        <v>988</v>
      </c>
      <c r="F1148" s="455">
        <v>400</v>
      </c>
      <c r="G1148" s="455">
        <v>10</v>
      </c>
      <c r="H1148" s="484">
        <v>448.50231000000002</v>
      </c>
    </row>
    <row r="1149" spans="1:8" s="31" customFormat="1" ht="31.5" x14ac:dyDescent="0.25">
      <c r="A1149" s="160" t="s">
        <v>4356</v>
      </c>
      <c r="B1149" s="249" t="s">
        <v>4357</v>
      </c>
      <c r="C1149" s="439" t="s">
        <v>4357</v>
      </c>
      <c r="D1149" s="445">
        <v>2018</v>
      </c>
      <c r="E1149" s="483">
        <v>0.4</v>
      </c>
      <c r="F1149" s="455">
        <v>100</v>
      </c>
      <c r="G1149" s="455">
        <v>15</v>
      </c>
      <c r="H1149" s="484">
        <v>46.576259999999998</v>
      </c>
    </row>
    <row r="1150" spans="1:8" s="31" customFormat="1" ht="31.5" x14ac:dyDescent="0.25">
      <c r="A1150" s="160" t="s">
        <v>4358</v>
      </c>
      <c r="B1150" s="249" t="s">
        <v>4359</v>
      </c>
      <c r="C1150" s="439" t="s">
        <v>4359</v>
      </c>
      <c r="D1150" s="445">
        <v>2018</v>
      </c>
      <c r="E1150" s="483">
        <v>0.4</v>
      </c>
      <c r="F1150" s="455">
        <v>365</v>
      </c>
      <c r="G1150" s="455">
        <v>15</v>
      </c>
      <c r="H1150" s="484">
        <v>215.10625999999999</v>
      </c>
    </row>
    <row r="1151" spans="1:8" s="31" customFormat="1" ht="31.5" x14ac:dyDescent="0.25">
      <c r="A1151" s="160" t="s">
        <v>4360</v>
      </c>
      <c r="B1151" s="249" t="s">
        <v>4361</v>
      </c>
      <c r="C1151" s="439" t="s">
        <v>4361</v>
      </c>
      <c r="D1151" s="445">
        <v>2018</v>
      </c>
      <c r="E1151" s="483" t="s">
        <v>1120</v>
      </c>
      <c r="F1151" s="455">
        <v>100</v>
      </c>
      <c r="G1151" s="455">
        <v>7</v>
      </c>
      <c r="H1151" s="484">
        <v>57.998350000000002</v>
      </c>
    </row>
    <row r="1152" spans="1:8" s="31" customFormat="1" ht="31.5" x14ac:dyDescent="0.25">
      <c r="A1152" s="160" t="s">
        <v>4362</v>
      </c>
      <c r="B1152" s="249" t="s">
        <v>4363</v>
      </c>
      <c r="C1152" s="439" t="s">
        <v>4363</v>
      </c>
      <c r="D1152" s="445">
        <v>2018</v>
      </c>
      <c r="E1152" s="483">
        <v>0.4</v>
      </c>
      <c r="F1152" s="455">
        <v>54</v>
      </c>
      <c r="G1152" s="455">
        <v>15</v>
      </c>
      <c r="H1152" s="484">
        <v>24.74305</v>
      </c>
    </row>
    <row r="1153" spans="1:8" s="31" customFormat="1" ht="31.5" x14ac:dyDescent="0.25">
      <c r="A1153" s="160" t="s">
        <v>4364</v>
      </c>
      <c r="B1153" s="249" t="s">
        <v>4365</v>
      </c>
      <c r="C1153" s="439" t="s">
        <v>4365</v>
      </c>
      <c r="D1153" s="445">
        <v>2018</v>
      </c>
      <c r="E1153" s="483" t="s">
        <v>1120</v>
      </c>
      <c r="F1153" s="455">
        <v>70</v>
      </c>
      <c r="G1153" s="455">
        <v>7</v>
      </c>
      <c r="H1153" s="484">
        <v>27.089729999999999</v>
      </c>
    </row>
    <row r="1154" spans="1:8" s="31" customFormat="1" ht="31.5" x14ac:dyDescent="0.25">
      <c r="A1154" s="160" t="s">
        <v>4366</v>
      </c>
      <c r="B1154" s="249" t="s">
        <v>4367</v>
      </c>
      <c r="C1154" s="439" t="s">
        <v>4367</v>
      </c>
      <c r="D1154" s="445">
        <v>2018</v>
      </c>
      <c r="E1154" s="483" t="s">
        <v>1120</v>
      </c>
      <c r="F1154" s="455">
        <v>30</v>
      </c>
      <c r="G1154" s="455">
        <v>7</v>
      </c>
      <c r="H1154" s="484">
        <v>15.799189999999999</v>
      </c>
    </row>
    <row r="1155" spans="1:8" s="31" customFormat="1" ht="31.5" x14ac:dyDescent="0.25">
      <c r="A1155" s="160" t="s">
        <v>4368</v>
      </c>
      <c r="B1155" s="249" t="s">
        <v>4369</v>
      </c>
      <c r="C1155" s="439" t="s">
        <v>4369</v>
      </c>
      <c r="D1155" s="445">
        <v>2018</v>
      </c>
      <c r="E1155" s="483">
        <v>0.4</v>
      </c>
      <c r="F1155" s="455">
        <v>430</v>
      </c>
      <c r="G1155" s="455">
        <v>15</v>
      </c>
      <c r="H1155" s="484">
        <v>225.93272999999999</v>
      </c>
    </row>
    <row r="1156" spans="1:8" s="31" customFormat="1" ht="31.5" x14ac:dyDescent="0.25">
      <c r="A1156" s="160" t="s">
        <v>4370</v>
      </c>
      <c r="B1156" s="249" t="s">
        <v>4371</v>
      </c>
      <c r="C1156" s="439" t="s">
        <v>4371</v>
      </c>
      <c r="D1156" s="445">
        <v>2018</v>
      </c>
      <c r="E1156" s="483">
        <v>0.4</v>
      </c>
      <c r="F1156" s="455">
        <v>55</v>
      </c>
      <c r="G1156" s="455">
        <v>15</v>
      </c>
      <c r="H1156" s="484">
        <v>30.002929999999999</v>
      </c>
    </row>
    <row r="1157" spans="1:8" s="31" customFormat="1" ht="31.5" x14ac:dyDescent="0.25">
      <c r="A1157" s="160" t="s">
        <v>4372</v>
      </c>
      <c r="B1157" s="249" t="s">
        <v>4373</v>
      </c>
      <c r="C1157" s="439" t="s">
        <v>4373</v>
      </c>
      <c r="D1157" s="445">
        <v>2018</v>
      </c>
      <c r="E1157" s="483" t="s">
        <v>1120</v>
      </c>
      <c r="F1157" s="455">
        <v>65</v>
      </c>
      <c r="G1157" s="455">
        <v>7</v>
      </c>
      <c r="H1157" s="484">
        <v>27.808260000000001</v>
      </c>
    </row>
    <row r="1158" spans="1:8" s="31" customFormat="1" ht="31.5" x14ac:dyDescent="0.25">
      <c r="A1158" s="160" t="s">
        <v>4374</v>
      </c>
      <c r="B1158" s="249" t="s">
        <v>4375</v>
      </c>
      <c r="C1158" s="439" t="s">
        <v>4375</v>
      </c>
      <c r="D1158" s="445">
        <v>2018</v>
      </c>
      <c r="E1158" s="483">
        <v>0.4</v>
      </c>
      <c r="F1158" s="455">
        <v>220</v>
      </c>
      <c r="G1158" s="455">
        <v>5</v>
      </c>
      <c r="H1158" s="484">
        <v>22.684609999999999</v>
      </c>
    </row>
    <row r="1159" spans="1:8" s="31" customFormat="1" ht="31.5" x14ac:dyDescent="0.25">
      <c r="A1159" s="160" t="s">
        <v>4376</v>
      </c>
      <c r="B1159" s="249" t="s">
        <v>4377</v>
      </c>
      <c r="C1159" s="439" t="s">
        <v>4377</v>
      </c>
      <c r="D1159" s="445">
        <v>2018</v>
      </c>
      <c r="E1159" s="483" t="s">
        <v>1120</v>
      </c>
      <c r="F1159" s="455">
        <v>100</v>
      </c>
      <c r="G1159" s="455">
        <v>5</v>
      </c>
      <c r="H1159" s="484">
        <v>72.149190000000004</v>
      </c>
    </row>
    <row r="1160" spans="1:8" s="31" customFormat="1" ht="31.5" x14ac:dyDescent="0.25">
      <c r="A1160" s="160" t="s">
        <v>4378</v>
      </c>
      <c r="B1160" s="249" t="s">
        <v>4379</v>
      </c>
      <c r="C1160" s="439" t="s">
        <v>4379</v>
      </c>
      <c r="D1160" s="445">
        <v>2018</v>
      </c>
      <c r="E1160" s="483">
        <v>0.4</v>
      </c>
      <c r="F1160" s="455">
        <v>220</v>
      </c>
      <c r="G1160" s="455">
        <v>15</v>
      </c>
      <c r="H1160" s="484">
        <v>70.453710000000001</v>
      </c>
    </row>
    <row r="1161" spans="1:8" s="31" customFormat="1" ht="31.5" x14ac:dyDescent="0.25">
      <c r="A1161" s="160" t="s">
        <v>4380</v>
      </c>
      <c r="B1161" s="249" t="s">
        <v>4381</v>
      </c>
      <c r="C1161" s="439" t="s">
        <v>4381</v>
      </c>
      <c r="D1161" s="445">
        <v>2018</v>
      </c>
      <c r="E1161" s="483" t="s">
        <v>1120</v>
      </c>
      <c r="F1161" s="455">
        <v>430</v>
      </c>
      <c r="G1161" s="455">
        <v>8</v>
      </c>
      <c r="H1161" s="484">
        <v>198.43401</v>
      </c>
    </row>
    <row r="1162" spans="1:8" s="31" customFormat="1" ht="31.5" x14ac:dyDescent="0.25">
      <c r="A1162" s="160" t="s">
        <v>4382</v>
      </c>
      <c r="B1162" s="249" t="s">
        <v>4383</v>
      </c>
      <c r="C1162" s="439" t="s">
        <v>4383</v>
      </c>
      <c r="D1162" s="445">
        <v>2018</v>
      </c>
      <c r="E1162" s="483" t="s">
        <v>1120</v>
      </c>
      <c r="F1162" s="455">
        <v>50</v>
      </c>
      <c r="G1162" s="455">
        <v>7</v>
      </c>
      <c r="H1162" s="484">
        <v>34.099420000000002</v>
      </c>
    </row>
    <row r="1163" spans="1:8" s="31" customFormat="1" ht="31.5" x14ac:dyDescent="0.25">
      <c r="A1163" s="160" t="s">
        <v>4384</v>
      </c>
      <c r="B1163" s="249" t="s">
        <v>4385</v>
      </c>
      <c r="C1163" s="439" t="s">
        <v>4385</v>
      </c>
      <c r="D1163" s="445">
        <v>2018</v>
      </c>
      <c r="E1163" s="483" t="s">
        <v>1120</v>
      </c>
      <c r="F1163" s="455">
        <v>40</v>
      </c>
      <c r="G1163" s="455">
        <v>7</v>
      </c>
      <c r="H1163" s="484">
        <v>24.617329999999999</v>
      </c>
    </row>
    <row r="1164" spans="1:8" s="31" customFormat="1" ht="31.5" x14ac:dyDescent="0.25">
      <c r="A1164" s="160" t="s">
        <v>4386</v>
      </c>
      <c r="B1164" s="249" t="s">
        <v>4387</v>
      </c>
      <c r="C1164" s="439" t="s">
        <v>4387</v>
      </c>
      <c r="D1164" s="445">
        <v>2018</v>
      </c>
      <c r="E1164" s="483" t="s">
        <v>1120</v>
      </c>
      <c r="F1164" s="455">
        <v>105</v>
      </c>
      <c r="G1164" s="455">
        <v>7</v>
      </c>
      <c r="H1164" s="484">
        <v>53.272399999999998</v>
      </c>
    </row>
    <row r="1165" spans="1:8" s="31" customFormat="1" ht="31.5" x14ac:dyDescent="0.25">
      <c r="A1165" s="160" t="s">
        <v>4388</v>
      </c>
      <c r="B1165" s="249" t="s">
        <v>4389</v>
      </c>
      <c r="C1165" s="439" t="s">
        <v>4389</v>
      </c>
      <c r="D1165" s="445">
        <v>2018</v>
      </c>
      <c r="E1165" s="483">
        <v>0.4</v>
      </c>
      <c r="F1165" s="455">
        <v>105</v>
      </c>
      <c r="G1165" s="455">
        <v>15</v>
      </c>
      <c r="H1165" s="484">
        <v>14.782400000000001</v>
      </c>
    </row>
    <row r="1166" spans="1:8" s="31" customFormat="1" ht="47.25" x14ac:dyDescent="0.25">
      <c r="A1166" s="160" t="s">
        <v>4390</v>
      </c>
      <c r="B1166" s="249" t="s">
        <v>4391</v>
      </c>
      <c r="C1166" s="439" t="s">
        <v>4391</v>
      </c>
      <c r="D1166" s="445">
        <v>2018</v>
      </c>
      <c r="E1166" s="483" t="s">
        <v>1120</v>
      </c>
      <c r="F1166" s="455">
        <v>120</v>
      </c>
      <c r="G1166" s="455">
        <v>5</v>
      </c>
      <c r="H1166" s="484">
        <v>56.531779999999998</v>
      </c>
    </row>
    <row r="1167" spans="1:8" s="31" customFormat="1" ht="31.5" x14ac:dyDescent="0.25">
      <c r="A1167" s="160" t="s">
        <v>4392</v>
      </c>
      <c r="B1167" s="249" t="s">
        <v>4393</v>
      </c>
      <c r="C1167" s="439" t="s">
        <v>4393</v>
      </c>
      <c r="D1167" s="445">
        <v>2018</v>
      </c>
      <c r="E1167" s="483" t="s">
        <v>1120</v>
      </c>
      <c r="F1167" s="455">
        <v>300</v>
      </c>
      <c r="G1167" s="455">
        <v>5</v>
      </c>
      <c r="H1167" s="484">
        <v>156.81636</v>
      </c>
    </row>
    <row r="1168" spans="1:8" s="31" customFormat="1" ht="31.5" x14ac:dyDescent="0.25">
      <c r="A1168" s="160" t="s">
        <v>4394</v>
      </c>
      <c r="B1168" s="249" t="s">
        <v>4395</v>
      </c>
      <c r="C1168" s="439" t="s">
        <v>4395</v>
      </c>
      <c r="D1168" s="445">
        <v>2018</v>
      </c>
      <c r="E1168" s="483">
        <v>0.4</v>
      </c>
      <c r="F1168" s="455">
        <v>35</v>
      </c>
      <c r="G1168" s="455">
        <v>15</v>
      </c>
      <c r="H1168" s="484">
        <v>13.56326</v>
      </c>
    </row>
    <row r="1169" spans="1:8" s="31" customFormat="1" ht="31.5" x14ac:dyDescent="0.25">
      <c r="A1169" s="160" t="s">
        <v>4396</v>
      </c>
      <c r="B1169" s="249" t="s">
        <v>4397</v>
      </c>
      <c r="C1169" s="439" t="s">
        <v>4397</v>
      </c>
      <c r="D1169" s="445">
        <v>2018</v>
      </c>
      <c r="E1169" s="483">
        <v>0.4</v>
      </c>
      <c r="F1169" s="455">
        <v>290</v>
      </c>
      <c r="G1169" s="455">
        <v>11</v>
      </c>
      <c r="H1169" s="484">
        <v>146.66604000000001</v>
      </c>
    </row>
    <row r="1170" spans="1:8" s="31" customFormat="1" ht="31.5" x14ac:dyDescent="0.25">
      <c r="A1170" s="160" t="s">
        <v>4398</v>
      </c>
      <c r="B1170" s="249" t="s">
        <v>4399</v>
      </c>
      <c r="C1170" s="439" t="s">
        <v>4399</v>
      </c>
      <c r="D1170" s="445">
        <v>2018</v>
      </c>
      <c r="E1170" s="454" t="s">
        <v>1011</v>
      </c>
      <c r="F1170" s="455">
        <v>90</v>
      </c>
      <c r="G1170" s="455">
        <v>60</v>
      </c>
      <c r="H1170" s="484">
        <v>81.152429999999995</v>
      </c>
    </row>
    <row r="1171" spans="1:8" s="31" customFormat="1" ht="31.5" x14ac:dyDescent="0.25">
      <c r="A1171" s="160" t="s">
        <v>4400</v>
      </c>
      <c r="B1171" s="249" t="s">
        <v>4401</v>
      </c>
      <c r="C1171" s="439" t="s">
        <v>4401</v>
      </c>
      <c r="D1171" s="445">
        <v>2018</v>
      </c>
      <c r="E1171" s="483">
        <v>0.4</v>
      </c>
      <c r="F1171" s="455">
        <v>90</v>
      </c>
      <c r="G1171" s="455">
        <v>92</v>
      </c>
      <c r="H1171" s="484">
        <v>102.94131</v>
      </c>
    </row>
    <row r="1172" spans="1:8" s="31" customFormat="1" ht="31.5" x14ac:dyDescent="0.25">
      <c r="A1172" s="160" t="s">
        <v>4402</v>
      </c>
      <c r="B1172" s="249" t="s">
        <v>4403</v>
      </c>
      <c r="C1172" s="439" t="s">
        <v>4403</v>
      </c>
      <c r="D1172" s="445">
        <v>2018</v>
      </c>
      <c r="E1172" s="483">
        <v>0.4</v>
      </c>
      <c r="F1172" s="455">
        <v>30</v>
      </c>
      <c r="G1172" s="455">
        <v>92</v>
      </c>
      <c r="H1172" s="484">
        <v>42.774819999999998</v>
      </c>
    </row>
    <row r="1173" spans="1:8" s="31" customFormat="1" ht="31.5" x14ac:dyDescent="0.25">
      <c r="A1173" s="160" t="s">
        <v>4404</v>
      </c>
      <c r="B1173" s="249" t="s">
        <v>4405</v>
      </c>
      <c r="C1173" s="439" t="s">
        <v>4405</v>
      </c>
      <c r="D1173" s="445">
        <v>2018</v>
      </c>
      <c r="E1173" s="483" t="s">
        <v>1120</v>
      </c>
      <c r="F1173" s="455">
        <v>260</v>
      </c>
      <c r="G1173" s="455">
        <v>7</v>
      </c>
      <c r="H1173" s="484">
        <v>104.65269000000001</v>
      </c>
    </row>
    <row r="1174" spans="1:8" s="31" customFormat="1" ht="31.5" x14ac:dyDescent="0.25">
      <c r="A1174" s="160" t="s">
        <v>4406</v>
      </c>
      <c r="B1174" s="249" t="s">
        <v>4407</v>
      </c>
      <c r="C1174" s="439" t="s">
        <v>4407</v>
      </c>
      <c r="D1174" s="445">
        <v>2018</v>
      </c>
      <c r="E1174" s="483" t="s">
        <v>1120</v>
      </c>
      <c r="F1174" s="455">
        <v>100</v>
      </c>
      <c r="G1174" s="455">
        <v>5</v>
      </c>
      <c r="H1174" s="484">
        <v>47.286720000000003</v>
      </c>
    </row>
    <row r="1175" spans="1:8" s="31" customFormat="1" ht="31.5" x14ac:dyDescent="0.25">
      <c r="A1175" s="160" t="s">
        <v>4408</v>
      </c>
      <c r="B1175" s="249" t="s">
        <v>4409</v>
      </c>
      <c r="C1175" s="439" t="s">
        <v>4409</v>
      </c>
      <c r="D1175" s="445">
        <v>2018</v>
      </c>
      <c r="E1175" s="483">
        <v>0.4</v>
      </c>
      <c r="F1175" s="455">
        <v>535</v>
      </c>
      <c r="G1175" s="455">
        <v>15</v>
      </c>
      <c r="H1175" s="484">
        <v>304.06657999999999</v>
      </c>
    </row>
    <row r="1176" spans="1:8" s="31" customFormat="1" ht="31.5" x14ac:dyDescent="0.25">
      <c r="A1176" s="160" t="s">
        <v>4410</v>
      </c>
      <c r="B1176" s="249" t="s">
        <v>4411</v>
      </c>
      <c r="C1176" s="439" t="s">
        <v>4411</v>
      </c>
      <c r="D1176" s="445">
        <v>2018</v>
      </c>
      <c r="E1176" s="483">
        <v>0.4</v>
      </c>
      <c r="F1176" s="455">
        <v>110</v>
      </c>
      <c r="G1176" s="455">
        <v>15</v>
      </c>
      <c r="H1176" s="484">
        <v>52.336759999999998</v>
      </c>
    </row>
    <row r="1177" spans="1:8" s="31" customFormat="1" ht="31.5" x14ac:dyDescent="0.25">
      <c r="A1177" s="160" t="s">
        <v>4412</v>
      </c>
      <c r="B1177" s="249" t="s">
        <v>4413</v>
      </c>
      <c r="C1177" s="439" t="s">
        <v>4413</v>
      </c>
      <c r="D1177" s="445">
        <v>2018</v>
      </c>
      <c r="E1177" s="483">
        <v>0.4</v>
      </c>
      <c r="F1177" s="455">
        <v>190</v>
      </c>
      <c r="G1177" s="455">
        <v>15</v>
      </c>
      <c r="H1177" s="484">
        <v>85.979860000000002</v>
      </c>
    </row>
    <row r="1178" spans="1:8" s="31" customFormat="1" ht="31.5" x14ac:dyDescent="0.25">
      <c r="A1178" s="160" t="s">
        <v>4414</v>
      </c>
      <c r="B1178" s="249" t="s">
        <v>4415</v>
      </c>
      <c r="C1178" s="439" t="s">
        <v>4415</v>
      </c>
      <c r="D1178" s="445">
        <v>2018</v>
      </c>
      <c r="E1178" s="483">
        <v>0.4</v>
      </c>
      <c r="F1178" s="455">
        <v>45</v>
      </c>
      <c r="G1178" s="455">
        <v>15</v>
      </c>
      <c r="H1178" s="484">
        <v>25.147739999999999</v>
      </c>
    </row>
    <row r="1179" spans="1:8" s="31" customFormat="1" ht="31.5" x14ac:dyDescent="0.25">
      <c r="A1179" s="160" t="s">
        <v>4416</v>
      </c>
      <c r="B1179" s="249" t="s">
        <v>4417</v>
      </c>
      <c r="C1179" s="439" t="s">
        <v>4417</v>
      </c>
      <c r="D1179" s="445">
        <v>2018</v>
      </c>
      <c r="E1179" s="483" t="s">
        <v>1120</v>
      </c>
      <c r="F1179" s="455">
        <v>150</v>
      </c>
      <c r="G1179" s="455">
        <v>15</v>
      </c>
      <c r="H1179" s="484">
        <v>93.056100000000001</v>
      </c>
    </row>
    <row r="1180" spans="1:8" s="31" customFormat="1" ht="31.5" x14ac:dyDescent="0.25">
      <c r="A1180" s="160" t="s">
        <v>4418</v>
      </c>
      <c r="B1180" s="249" t="s">
        <v>4419</v>
      </c>
      <c r="C1180" s="439" t="s">
        <v>4419</v>
      </c>
      <c r="D1180" s="445">
        <v>2018</v>
      </c>
      <c r="E1180" s="483" t="s">
        <v>1120</v>
      </c>
      <c r="F1180" s="455">
        <v>80</v>
      </c>
      <c r="G1180" s="455">
        <v>5</v>
      </c>
      <c r="H1180" s="484">
        <v>34.609299999999998</v>
      </c>
    </row>
    <row r="1181" spans="1:8" s="31" customFormat="1" ht="31.5" x14ac:dyDescent="0.25">
      <c r="A1181" s="160" t="s">
        <v>4420</v>
      </c>
      <c r="B1181" s="249" t="s">
        <v>4421</v>
      </c>
      <c r="C1181" s="439" t="s">
        <v>4421</v>
      </c>
      <c r="D1181" s="445">
        <v>2018</v>
      </c>
      <c r="E1181" s="483" t="s">
        <v>1120</v>
      </c>
      <c r="F1181" s="455">
        <v>100</v>
      </c>
      <c r="G1181" s="455">
        <v>5</v>
      </c>
      <c r="H1181" s="484">
        <v>23.209610000000001</v>
      </c>
    </row>
    <row r="1182" spans="1:8" s="31" customFormat="1" ht="31.5" x14ac:dyDescent="0.25">
      <c r="A1182" s="160" t="s">
        <v>4422</v>
      </c>
      <c r="B1182" s="249" t="s">
        <v>4423</v>
      </c>
      <c r="C1182" s="439" t="s">
        <v>4423</v>
      </c>
      <c r="D1182" s="445">
        <v>2018</v>
      </c>
      <c r="E1182" s="483">
        <v>0.4</v>
      </c>
      <c r="F1182" s="455">
        <v>160</v>
      </c>
      <c r="G1182" s="455">
        <v>15</v>
      </c>
      <c r="H1182" s="484">
        <v>32.004179999999998</v>
      </c>
    </row>
    <row r="1183" spans="1:8" s="31" customFormat="1" ht="31.5" x14ac:dyDescent="0.25">
      <c r="A1183" s="160" t="s">
        <v>4424</v>
      </c>
      <c r="B1183" s="249" t="s">
        <v>4425</v>
      </c>
      <c r="C1183" s="439" t="s">
        <v>4425</v>
      </c>
      <c r="D1183" s="445">
        <v>2018</v>
      </c>
      <c r="E1183" s="483">
        <v>0.4</v>
      </c>
      <c r="F1183" s="455">
        <v>100</v>
      </c>
      <c r="G1183" s="455">
        <v>15</v>
      </c>
      <c r="H1183" s="484">
        <v>30.58494</v>
      </c>
    </row>
    <row r="1184" spans="1:8" s="31" customFormat="1" ht="31.5" x14ac:dyDescent="0.25">
      <c r="A1184" s="160" t="s">
        <v>4426</v>
      </c>
      <c r="B1184" s="249" t="s">
        <v>4427</v>
      </c>
      <c r="C1184" s="439" t="s">
        <v>4427</v>
      </c>
      <c r="D1184" s="445">
        <v>2018</v>
      </c>
      <c r="E1184" s="483">
        <v>0.4</v>
      </c>
      <c r="F1184" s="455">
        <v>570</v>
      </c>
      <c r="G1184" s="455">
        <v>15</v>
      </c>
      <c r="H1184" s="484">
        <v>286.31061999999997</v>
      </c>
    </row>
    <row r="1185" spans="1:8" s="31" customFormat="1" ht="47.25" x14ac:dyDescent="0.25">
      <c r="A1185" s="160" t="s">
        <v>4428</v>
      </c>
      <c r="B1185" s="249" t="s">
        <v>4429</v>
      </c>
      <c r="C1185" s="439" t="s">
        <v>4429</v>
      </c>
      <c r="D1185" s="445">
        <v>2018</v>
      </c>
      <c r="E1185" s="483">
        <v>0.4</v>
      </c>
      <c r="F1185" s="455">
        <v>115</v>
      </c>
      <c r="G1185" s="455">
        <v>15</v>
      </c>
      <c r="H1185" s="484">
        <v>25.19022</v>
      </c>
    </row>
    <row r="1186" spans="1:8" s="31" customFormat="1" ht="31.5" x14ac:dyDescent="0.25">
      <c r="A1186" s="160" t="s">
        <v>4430</v>
      </c>
      <c r="B1186" s="249" t="s">
        <v>4431</v>
      </c>
      <c r="C1186" s="439" t="s">
        <v>4431</v>
      </c>
      <c r="D1186" s="445">
        <v>2018</v>
      </c>
      <c r="E1186" s="483">
        <v>0.4</v>
      </c>
      <c r="F1186" s="455">
        <v>100</v>
      </c>
      <c r="G1186" s="455">
        <v>15</v>
      </c>
      <c r="H1186" s="484">
        <v>24.30978</v>
      </c>
    </row>
    <row r="1187" spans="1:8" s="31" customFormat="1" ht="31.5" x14ac:dyDescent="0.25">
      <c r="A1187" s="160" t="s">
        <v>4432</v>
      </c>
      <c r="B1187" s="249" t="s">
        <v>4433</v>
      </c>
      <c r="C1187" s="439" t="s">
        <v>4433</v>
      </c>
      <c r="D1187" s="445">
        <v>2018</v>
      </c>
      <c r="E1187" s="483">
        <v>0.4</v>
      </c>
      <c r="F1187" s="455">
        <v>40</v>
      </c>
      <c r="G1187" s="455">
        <v>247</v>
      </c>
      <c r="H1187" s="484">
        <v>60.20449</v>
      </c>
    </row>
    <row r="1188" spans="1:8" s="31" customFormat="1" ht="31.5" x14ac:dyDescent="0.25">
      <c r="A1188" s="160" t="s">
        <v>4434</v>
      </c>
      <c r="B1188" s="249" t="s">
        <v>4435</v>
      </c>
      <c r="C1188" s="439" t="s">
        <v>4435</v>
      </c>
      <c r="D1188" s="445">
        <v>2018</v>
      </c>
      <c r="E1188" s="483">
        <v>0.4</v>
      </c>
      <c r="F1188" s="455">
        <v>190</v>
      </c>
      <c r="G1188" s="455">
        <v>10</v>
      </c>
      <c r="H1188" s="484">
        <v>39.155340000000002</v>
      </c>
    </row>
    <row r="1189" spans="1:8" s="31" customFormat="1" ht="31.5" x14ac:dyDescent="0.25">
      <c r="A1189" s="160" t="s">
        <v>4436</v>
      </c>
      <c r="B1189" s="249" t="s">
        <v>4437</v>
      </c>
      <c r="C1189" s="439" t="s">
        <v>4437</v>
      </c>
      <c r="D1189" s="445">
        <v>2018</v>
      </c>
      <c r="E1189" s="483">
        <v>0.4</v>
      </c>
      <c r="F1189" s="455">
        <v>160</v>
      </c>
      <c r="G1189" s="455">
        <v>15</v>
      </c>
      <c r="H1189" s="484">
        <v>45.197389999999999</v>
      </c>
    </row>
    <row r="1190" spans="1:8" s="31" customFormat="1" ht="31.5" x14ac:dyDescent="0.25">
      <c r="A1190" s="160" t="s">
        <v>4438</v>
      </c>
      <c r="B1190" s="249" t="s">
        <v>4439</v>
      </c>
      <c r="C1190" s="439" t="s">
        <v>4439</v>
      </c>
      <c r="D1190" s="445">
        <v>2018</v>
      </c>
      <c r="E1190" s="454" t="s">
        <v>988</v>
      </c>
      <c r="F1190" s="455">
        <v>1980</v>
      </c>
      <c r="G1190" s="455">
        <v>152</v>
      </c>
      <c r="H1190" s="484">
        <v>1456.0088900000001</v>
      </c>
    </row>
    <row r="1191" spans="1:8" s="31" customFormat="1" ht="31.5" x14ac:dyDescent="0.25">
      <c r="A1191" s="160" t="s">
        <v>4440</v>
      </c>
      <c r="B1191" s="249" t="s">
        <v>4441</v>
      </c>
      <c r="C1191" s="439" t="s">
        <v>4441</v>
      </c>
      <c r="D1191" s="445">
        <v>2018</v>
      </c>
      <c r="E1191" s="483" t="s">
        <v>1120</v>
      </c>
      <c r="F1191" s="455">
        <v>150</v>
      </c>
      <c r="G1191" s="455">
        <v>7</v>
      </c>
      <c r="H1191" s="484">
        <v>80.173100000000005</v>
      </c>
    </row>
    <row r="1192" spans="1:8" s="31" customFormat="1" ht="31.5" x14ac:dyDescent="0.25">
      <c r="A1192" s="160" t="s">
        <v>4442</v>
      </c>
      <c r="B1192" s="249" t="s">
        <v>4443</v>
      </c>
      <c r="C1192" s="439" t="s">
        <v>4443</v>
      </c>
      <c r="D1192" s="445">
        <v>2018</v>
      </c>
      <c r="E1192" s="483">
        <v>0.4</v>
      </c>
      <c r="F1192" s="455">
        <v>150</v>
      </c>
      <c r="G1192" s="455">
        <v>15</v>
      </c>
      <c r="H1192" s="484">
        <v>80.630989999999997</v>
      </c>
    </row>
    <row r="1193" spans="1:8" s="31" customFormat="1" ht="31.5" x14ac:dyDescent="0.25">
      <c r="A1193" s="160" t="s">
        <v>4444</v>
      </c>
      <c r="B1193" s="249" t="s">
        <v>4445</v>
      </c>
      <c r="C1193" s="439" t="s">
        <v>4445</v>
      </c>
      <c r="D1193" s="445">
        <v>2018</v>
      </c>
      <c r="E1193" s="483" t="s">
        <v>1120</v>
      </c>
      <c r="F1193" s="455">
        <v>145</v>
      </c>
      <c r="G1193" s="455">
        <v>5</v>
      </c>
      <c r="H1193" s="484">
        <v>63.558410000000002</v>
      </c>
    </row>
    <row r="1194" spans="1:8" s="31" customFormat="1" ht="31.5" x14ac:dyDescent="0.25">
      <c r="A1194" s="160" t="s">
        <v>4446</v>
      </c>
      <c r="B1194" s="249" t="s">
        <v>4447</v>
      </c>
      <c r="C1194" s="439" t="s">
        <v>4447</v>
      </c>
      <c r="D1194" s="445">
        <v>2018</v>
      </c>
      <c r="E1194" s="483">
        <v>0.4</v>
      </c>
      <c r="F1194" s="455">
        <v>240</v>
      </c>
      <c r="G1194" s="455">
        <v>15</v>
      </c>
      <c r="H1194" s="484">
        <v>103.11546</v>
      </c>
    </row>
    <row r="1195" spans="1:8" s="31" customFormat="1" ht="31.5" x14ac:dyDescent="0.25">
      <c r="A1195" s="160" t="s">
        <v>4448</v>
      </c>
      <c r="B1195" s="249" t="s">
        <v>4449</v>
      </c>
      <c r="C1195" s="439" t="s">
        <v>4449</v>
      </c>
      <c r="D1195" s="445">
        <v>2018</v>
      </c>
      <c r="E1195" s="483" t="s">
        <v>1120</v>
      </c>
      <c r="F1195" s="455">
        <v>80</v>
      </c>
      <c r="G1195" s="455">
        <v>7</v>
      </c>
      <c r="H1195" s="484">
        <v>46.115600000000001</v>
      </c>
    </row>
    <row r="1196" spans="1:8" s="31" customFormat="1" ht="31.5" x14ac:dyDescent="0.25">
      <c r="A1196" s="160" t="s">
        <v>4450</v>
      </c>
      <c r="B1196" s="249" t="s">
        <v>4451</v>
      </c>
      <c r="C1196" s="439" t="s">
        <v>4451</v>
      </c>
      <c r="D1196" s="445">
        <v>2018</v>
      </c>
      <c r="E1196" s="483" t="s">
        <v>1120</v>
      </c>
      <c r="F1196" s="455">
        <v>120</v>
      </c>
      <c r="G1196" s="455">
        <v>7</v>
      </c>
      <c r="H1196" s="484">
        <v>52.823590000000003</v>
      </c>
    </row>
    <row r="1197" spans="1:8" s="31" customFormat="1" x14ac:dyDescent="0.25">
      <c r="A1197" s="160" t="s">
        <v>4452</v>
      </c>
      <c r="B1197" s="249" t="s">
        <v>4453</v>
      </c>
      <c r="C1197" s="249" t="s">
        <v>4453</v>
      </c>
      <c r="D1197" s="445">
        <v>2018</v>
      </c>
      <c r="E1197" s="483">
        <v>0.4</v>
      </c>
      <c r="F1197" s="455">
        <v>120</v>
      </c>
      <c r="G1197" s="455">
        <v>10</v>
      </c>
      <c r="H1197" s="484">
        <v>25.400410000000001</v>
      </c>
    </row>
    <row r="1198" spans="1:8" s="31" customFormat="1" ht="31.5" x14ac:dyDescent="0.25">
      <c r="A1198" s="160" t="s">
        <v>4454</v>
      </c>
      <c r="B1198" s="249" t="s">
        <v>4455</v>
      </c>
      <c r="C1198" s="439" t="s">
        <v>4455</v>
      </c>
      <c r="D1198" s="445">
        <v>2018</v>
      </c>
      <c r="E1198" s="483">
        <v>0.4</v>
      </c>
      <c r="F1198" s="455">
        <v>33</v>
      </c>
      <c r="G1198" s="455">
        <v>10</v>
      </c>
      <c r="H1198" s="484">
        <v>19.183389999999999</v>
      </c>
    </row>
    <row r="1199" spans="1:8" s="31" customFormat="1" ht="31.5" x14ac:dyDescent="0.25">
      <c r="A1199" s="160" t="s">
        <v>4456</v>
      </c>
      <c r="B1199" s="249" t="s">
        <v>4457</v>
      </c>
      <c r="C1199" s="439" t="s">
        <v>4457</v>
      </c>
      <c r="D1199" s="445">
        <v>2018</v>
      </c>
      <c r="E1199" s="483">
        <v>0.4</v>
      </c>
      <c r="F1199" s="455">
        <v>80</v>
      </c>
      <c r="G1199" s="455">
        <v>15</v>
      </c>
      <c r="H1199" s="484">
        <v>44.245080000000002</v>
      </c>
    </row>
    <row r="1200" spans="1:8" s="31" customFormat="1" ht="31.5" x14ac:dyDescent="0.25">
      <c r="A1200" s="160" t="s">
        <v>4458</v>
      </c>
      <c r="B1200" s="249" t="s">
        <v>4459</v>
      </c>
      <c r="C1200" s="439" t="s">
        <v>4459</v>
      </c>
      <c r="D1200" s="445">
        <v>2018</v>
      </c>
      <c r="E1200" s="483" t="s">
        <v>1120</v>
      </c>
      <c r="F1200" s="455">
        <v>80</v>
      </c>
      <c r="G1200" s="455">
        <v>7</v>
      </c>
      <c r="H1200" s="484">
        <v>37.007440000000003</v>
      </c>
    </row>
    <row r="1201" spans="1:22" s="31" customFormat="1" ht="31.5" x14ac:dyDescent="0.25">
      <c r="A1201" s="160" t="s">
        <v>4460</v>
      </c>
      <c r="B1201" s="249" t="s">
        <v>4461</v>
      </c>
      <c r="C1201" s="439" t="s">
        <v>4461</v>
      </c>
      <c r="D1201" s="445">
        <v>2018</v>
      </c>
      <c r="E1201" s="483">
        <v>0.4</v>
      </c>
      <c r="F1201" s="455">
        <v>410</v>
      </c>
      <c r="G1201" s="455">
        <v>15</v>
      </c>
      <c r="H1201" s="485">
        <v>89.155630000000002</v>
      </c>
    </row>
    <row r="1202" spans="1:22" s="31" customFormat="1" ht="31.5" x14ac:dyDescent="0.25">
      <c r="A1202" s="160" t="s">
        <v>4462</v>
      </c>
      <c r="B1202" s="249" t="s">
        <v>4463</v>
      </c>
      <c r="C1202" s="439" t="s">
        <v>4463</v>
      </c>
      <c r="D1202" s="445">
        <v>2018</v>
      </c>
      <c r="E1202" s="483" t="s">
        <v>1120</v>
      </c>
      <c r="F1202" s="455">
        <v>150</v>
      </c>
      <c r="G1202" s="455">
        <v>5</v>
      </c>
      <c r="H1202" s="484">
        <v>35.92651</v>
      </c>
    </row>
    <row r="1203" spans="1:22" s="31" customFormat="1" ht="31.5" x14ac:dyDescent="0.25">
      <c r="A1203" s="160" t="s">
        <v>4464</v>
      </c>
      <c r="B1203" s="249" t="s">
        <v>4465</v>
      </c>
      <c r="C1203" s="439" t="s">
        <v>4465</v>
      </c>
      <c r="D1203" s="445">
        <v>2018</v>
      </c>
      <c r="E1203" s="483" t="s">
        <v>1120</v>
      </c>
      <c r="F1203" s="455">
        <v>30</v>
      </c>
      <c r="G1203" s="455">
        <v>7</v>
      </c>
      <c r="H1203" s="484">
        <v>15.15747</v>
      </c>
    </row>
    <row r="1204" spans="1:22" outlineLevel="1" x14ac:dyDescent="0.25">
      <c r="A1204" s="160" t="s">
        <v>1121</v>
      </c>
      <c r="B1204" s="249" t="s">
        <v>141</v>
      </c>
      <c r="C1204" s="196"/>
      <c r="D1204" s="454"/>
      <c r="E1204" s="469"/>
      <c r="F1204" s="455"/>
      <c r="G1204" s="491"/>
      <c r="H1204" s="455"/>
      <c r="I1204" s="106"/>
      <c r="J1204" s="106"/>
      <c r="K1204" s="106"/>
      <c r="L1204" s="106"/>
    </row>
    <row r="1205" spans="1:22" outlineLevel="1" x14ac:dyDescent="0.25">
      <c r="A1205" s="170" t="s">
        <v>1122</v>
      </c>
      <c r="B1205" s="86" t="s">
        <v>143</v>
      </c>
      <c r="C1205" s="101"/>
      <c r="D1205" s="268"/>
      <c r="E1205" s="351"/>
      <c r="F1205" s="80"/>
      <c r="G1205" s="105"/>
      <c r="H1205" s="80"/>
      <c r="I1205" s="106"/>
      <c r="J1205" s="106"/>
      <c r="K1205" s="106"/>
      <c r="L1205" s="106"/>
    </row>
    <row r="1206" spans="1:22" outlineLevel="1" x14ac:dyDescent="0.25">
      <c r="A1206" s="160" t="s">
        <v>1123</v>
      </c>
      <c r="B1206" s="234" t="s">
        <v>139</v>
      </c>
      <c r="C1206" s="101"/>
      <c r="D1206" s="268"/>
      <c r="E1206" s="351"/>
      <c r="F1206" s="80"/>
      <c r="G1206" s="105"/>
      <c r="H1206" s="80"/>
      <c r="I1206" s="106"/>
      <c r="J1206" s="106"/>
      <c r="K1206" s="106"/>
      <c r="L1206" s="106"/>
    </row>
    <row r="1207" spans="1:22" s="283" customFormat="1" ht="31.5" outlineLevel="1" x14ac:dyDescent="0.25">
      <c r="A1207" s="357" t="s">
        <v>128</v>
      </c>
      <c r="B1207" s="439" t="s">
        <v>3371</v>
      </c>
      <c r="C1207" s="441" t="s">
        <v>3372</v>
      </c>
      <c r="D1207" s="454">
        <v>2020</v>
      </c>
      <c r="E1207" s="454" t="s">
        <v>28</v>
      </c>
      <c r="F1207" s="455">
        <v>89</v>
      </c>
      <c r="G1207" s="196">
        <v>15</v>
      </c>
      <c r="H1207" s="471">
        <v>643.52517</v>
      </c>
      <c r="I1207" s="277">
        <v>643525.17000000004</v>
      </c>
      <c r="J1207" s="278">
        <v>9.5000000000000001E-2</v>
      </c>
      <c r="K1207" s="278">
        <v>6.0000000000000001E-3</v>
      </c>
      <c r="L1207" s="279">
        <v>8.8999999999999996E-2</v>
      </c>
      <c r="M1207" s="280">
        <v>0.04</v>
      </c>
      <c r="N1207" s="282" t="s">
        <v>4466</v>
      </c>
      <c r="O1207" s="282"/>
      <c r="P1207" s="282" t="s">
        <v>4467</v>
      </c>
      <c r="Q1207" s="282" t="s">
        <v>418</v>
      </c>
      <c r="R1207" s="281" t="s">
        <v>418</v>
      </c>
      <c r="S1207" s="282" t="s">
        <v>325</v>
      </c>
      <c r="T1207" s="282" t="s">
        <v>326</v>
      </c>
      <c r="U1207" s="282" t="s">
        <v>404</v>
      </c>
      <c r="V1207" s="282" t="s">
        <v>3371</v>
      </c>
    </row>
    <row r="1208" spans="1:22" s="283" customFormat="1" ht="47.25" outlineLevel="1" x14ac:dyDescent="0.25">
      <c r="A1208" s="357" t="s">
        <v>193</v>
      </c>
      <c r="B1208" s="439" t="s">
        <v>4468</v>
      </c>
      <c r="C1208" s="441" t="s">
        <v>4469</v>
      </c>
      <c r="D1208" s="454">
        <v>2020</v>
      </c>
      <c r="E1208" s="454" t="s">
        <v>215</v>
      </c>
      <c r="F1208" s="455">
        <v>272</v>
      </c>
      <c r="G1208" s="196">
        <v>7</v>
      </c>
      <c r="H1208" s="471">
        <v>750.60755000000006</v>
      </c>
      <c r="I1208" s="277">
        <v>750607.55</v>
      </c>
      <c r="J1208" s="278">
        <v>0.27200000000000002</v>
      </c>
      <c r="K1208" s="279">
        <v>0.27200000000000002</v>
      </c>
      <c r="L1208" s="278"/>
      <c r="M1208" s="282"/>
      <c r="N1208" s="281" t="s">
        <v>4470</v>
      </c>
      <c r="O1208" s="282"/>
      <c r="P1208" s="281" t="s">
        <v>4471</v>
      </c>
      <c r="Q1208" s="281" t="s">
        <v>418</v>
      </c>
      <c r="R1208" s="282"/>
      <c r="S1208" s="282" t="s">
        <v>190</v>
      </c>
      <c r="T1208" s="282" t="s">
        <v>191</v>
      </c>
      <c r="U1208" s="282" t="s">
        <v>404</v>
      </c>
      <c r="V1208" s="282" t="s">
        <v>4468</v>
      </c>
    </row>
    <row r="1209" spans="1:22" s="283" customFormat="1" ht="47.25" outlineLevel="1" x14ac:dyDescent="0.25">
      <c r="A1209" s="357" t="s">
        <v>197</v>
      </c>
      <c r="B1209" s="439" t="s">
        <v>4472</v>
      </c>
      <c r="C1209" s="441" t="s">
        <v>4473</v>
      </c>
      <c r="D1209" s="454">
        <v>2020</v>
      </c>
      <c r="E1209" s="454" t="s">
        <v>28</v>
      </c>
      <c r="F1209" s="455">
        <v>755</v>
      </c>
      <c r="G1209" s="196">
        <v>10</v>
      </c>
      <c r="H1209" s="471">
        <v>1362.0048400000001</v>
      </c>
      <c r="I1209" s="277">
        <v>1362004.84</v>
      </c>
      <c r="J1209" s="278">
        <v>0.755</v>
      </c>
      <c r="K1209" s="279">
        <v>0.755</v>
      </c>
      <c r="L1209" s="278"/>
      <c r="M1209" s="282"/>
      <c r="N1209" s="281" t="s">
        <v>3136</v>
      </c>
      <c r="O1209" s="282"/>
      <c r="P1209" s="281" t="s">
        <v>4474</v>
      </c>
      <c r="Q1209" s="281" t="s">
        <v>418</v>
      </c>
      <c r="R1209" s="282"/>
      <c r="S1209" s="282" t="s">
        <v>190</v>
      </c>
      <c r="T1209" s="282" t="s">
        <v>191</v>
      </c>
      <c r="U1209" s="282" t="s">
        <v>3054</v>
      </c>
      <c r="V1209" s="282" t="s">
        <v>4472</v>
      </c>
    </row>
    <row r="1210" spans="1:22" s="283" customFormat="1" ht="47.25" outlineLevel="1" x14ac:dyDescent="0.25">
      <c r="A1210" s="357" t="s">
        <v>201</v>
      </c>
      <c r="B1210" s="439" t="s">
        <v>3432</v>
      </c>
      <c r="C1210" s="441" t="s">
        <v>3433</v>
      </c>
      <c r="D1210" s="454">
        <v>2020</v>
      </c>
      <c r="E1210" s="454" t="s">
        <v>28</v>
      </c>
      <c r="F1210" s="455">
        <v>453</v>
      </c>
      <c r="G1210" s="196">
        <v>10</v>
      </c>
      <c r="H1210" s="471">
        <v>270.89227999999997</v>
      </c>
      <c r="I1210" s="277">
        <v>270892.27999999997</v>
      </c>
      <c r="J1210" s="278">
        <v>0.59699999999999998</v>
      </c>
      <c r="K1210" s="278">
        <v>0.14399999999999999</v>
      </c>
      <c r="L1210" s="279">
        <v>0.45300000000000001</v>
      </c>
      <c r="M1210" s="280">
        <v>6.3E-2</v>
      </c>
      <c r="N1210" s="282" t="s">
        <v>4475</v>
      </c>
      <c r="O1210" s="282"/>
      <c r="P1210" s="282" t="s">
        <v>4476</v>
      </c>
      <c r="Q1210" s="282" t="s">
        <v>418</v>
      </c>
      <c r="R1210" s="281" t="s">
        <v>418</v>
      </c>
      <c r="S1210" s="282" t="s">
        <v>325</v>
      </c>
      <c r="T1210" s="282" t="s">
        <v>326</v>
      </c>
      <c r="U1210" s="282" t="s">
        <v>3054</v>
      </c>
      <c r="V1210" s="282" t="s">
        <v>3432</v>
      </c>
    </row>
    <row r="1211" spans="1:22" s="283" customFormat="1" ht="63" outlineLevel="1" x14ac:dyDescent="0.25">
      <c r="A1211" s="357" t="s">
        <v>205</v>
      </c>
      <c r="B1211" s="439" t="s">
        <v>3457</v>
      </c>
      <c r="C1211" s="441" t="s">
        <v>3458</v>
      </c>
      <c r="D1211" s="454">
        <v>2020</v>
      </c>
      <c r="E1211" s="454" t="s">
        <v>28</v>
      </c>
      <c r="F1211" s="455">
        <v>1364</v>
      </c>
      <c r="G1211" s="196">
        <v>15</v>
      </c>
      <c r="H1211" s="471">
        <v>2381.9074999999998</v>
      </c>
      <c r="I1211" s="277">
        <v>2381907.5</v>
      </c>
      <c r="J1211" s="278">
        <v>1.5570000000000002</v>
      </c>
      <c r="K1211" s="278">
        <v>0.193</v>
      </c>
      <c r="L1211" s="279">
        <v>1.3640000000000001</v>
      </c>
      <c r="M1211" s="280">
        <v>6.3E-2</v>
      </c>
      <c r="N1211" s="282" t="s">
        <v>4477</v>
      </c>
      <c r="O1211" s="282"/>
      <c r="P1211" s="282" t="s">
        <v>4478</v>
      </c>
      <c r="Q1211" s="282" t="s">
        <v>418</v>
      </c>
      <c r="R1211" s="281" t="s">
        <v>418</v>
      </c>
      <c r="S1211" s="282" t="s">
        <v>325</v>
      </c>
      <c r="T1211" s="282" t="s">
        <v>326</v>
      </c>
      <c r="U1211" s="282" t="s">
        <v>404</v>
      </c>
      <c r="V1211" s="282" t="s">
        <v>3457</v>
      </c>
    </row>
    <row r="1212" spans="1:22" s="283" customFormat="1" ht="47.25" outlineLevel="1" x14ac:dyDescent="0.25">
      <c r="A1212" s="357" t="s">
        <v>209</v>
      </c>
      <c r="B1212" s="439" t="s">
        <v>3129</v>
      </c>
      <c r="C1212" s="441" t="s">
        <v>3130</v>
      </c>
      <c r="D1212" s="454">
        <v>2020</v>
      </c>
      <c r="E1212" s="454" t="s">
        <v>215</v>
      </c>
      <c r="F1212" s="455">
        <v>420</v>
      </c>
      <c r="G1212" s="196">
        <v>5</v>
      </c>
      <c r="H1212" s="471">
        <v>489.72739000000001</v>
      </c>
      <c r="I1212" s="277">
        <v>489727.39</v>
      </c>
      <c r="J1212" s="278">
        <v>0.42699999999999999</v>
      </c>
      <c r="K1212" s="279">
        <v>0.42</v>
      </c>
      <c r="L1212" s="286">
        <v>7.0000000000000001E-3</v>
      </c>
      <c r="M1212" s="280">
        <v>0.25</v>
      </c>
      <c r="N1212" s="281" t="s">
        <v>4479</v>
      </c>
      <c r="O1212" s="282"/>
      <c r="P1212" s="281" t="s">
        <v>3132</v>
      </c>
      <c r="Q1212" s="281" t="s">
        <v>418</v>
      </c>
      <c r="R1212" s="280" t="s">
        <v>189</v>
      </c>
      <c r="S1212" s="282" t="s">
        <v>325</v>
      </c>
      <c r="T1212" s="282" t="s">
        <v>326</v>
      </c>
      <c r="U1212" s="282" t="s">
        <v>3133</v>
      </c>
      <c r="V1212" s="282" t="s">
        <v>3129</v>
      </c>
    </row>
    <row r="1213" spans="1:22" s="283" customFormat="1" ht="47.25" outlineLevel="1" x14ac:dyDescent="0.25">
      <c r="A1213" s="357" t="s">
        <v>212</v>
      </c>
      <c r="B1213" s="439" t="s">
        <v>4480</v>
      </c>
      <c r="C1213" s="441" t="s">
        <v>4481</v>
      </c>
      <c r="D1213" s="454">
        <v>2020</v>
      </c>
      <c r="E1213" s="454" t="s">
        <v>28</v>
      </c>
      <c r="F1213" s="455">
        <v>592</v>
      </c>
      <c r="G1213" s="196">
        <v>10</v>
      </c>
      <c r="H1213" s="471">
        <v>1697.6049699999999</v>
      </c>
      <c r="I1213" s="277">
        <f>215191.21+1482413.76</f>
        <v>1697604.97</v>
      </c>
      <c r="J1213" s="279">
        <v>0.59199999999999997</v>
      </c>
      <c r="K1213" s="278">
        <v>2.1000000000000001E-2</v>
      </c>
      <c r="L1213" s="278">
        <v>0.57099999999999995</v>
      </c>
      <c r="M1213" s="280">
        <v>0.25</v>
      </c>
      <c r="N1213" s="281" t="s">
        <v>4482</v>
      </c>
      <c r="O1213" s="282"/>
      <c r="P1213" s="281" t="s">
        <v>4483</v>
      </c>
      <c r="Q1213" s="281" t="s">
        <v>418</v>
      </c>
      <c r="R1213" s="281" t="s">
        <v>418</v>
      </c>
      <c r="S1213" s="282" t="s">
        <v>325</v>
      </c>
      <c r="T1213" s="282" t="s">
        <v>326</v>
      </c>
      <c r="U1213" s="282" t="s">
        <v>3054</v>
      </c>
      <c r="V1213" s="282" t="s">
        <v>4480</v>
      </c>
    </row>
    <row r="1214" spans="1:22" s="283" customFormat="1" ht="47.25" outlineLevel="1" x14ac:dyDescent="0.25">
      <c r="A1214" s="357" t="s">
        <v>217</v>
      </c>
      <c r="B1214" s="439" t="s">
        <v>4484</v>
      </c>
      <c r="C1214" s="441" t="s">
        <v>4485</v>
      </c>
      <c r="D1214" s="454">
        <v>2020</v>
      </c>
      <c r="E1214" s="454" t="s">
        <v>28</v>
      </c>
      <c r="F1214" s="455">
        <v>1297.0000000000002</v>
      </c>
      <c r="G1214" s="196">
        <v>10</v>
      </c>
      <c r="H1214" s="471">
        <v>3254.11706</v>
      </c>
      <c r="I1214" s="277">
        <f>782266.86+2471850.2</f>
        <v>3254117.06</v>
      </c>
      <c r="J1214" s="279">
        <v>1.2970000000000002</v>
      </c>
      <c r="K1214" s="278">
        <v>0.27500000000000002</v>
      </c>
      <c r="L1214" s="278">
        <v>1.022</v>
      </c>
      <c r="M1214" s="280">
        <v>0.16</v>
      </c>
      <c r="N1214" s="281" t="s">
        <v>4486</v>
      </c>
      <c r="O1214" s="282"/>
      <c r="P1214" s="281" t="s">
        <v>4487</v>
      </c>
      <c r="Q1214" s="281" t="s">
        <v>418</v>
      </c>
      <c r="R1214" s="281" t="s">
        <v>418</v>
      </c>
      <c r="S1214" s="282" t="s">
        <v>325</v>
      </c>
      <c r="T1214" s="282" t="s">
        <v>326</v>
      </c>
      <c r="U1214" s="282" t="s">
        <v>3054</v>
      </c>
      <c r="V1214" s="282" t="s">
        <v>4484</v>
      </c>
    </row>
    <row r="1215" spans="1:22" s="283" customFormat="1" ht="47.25" outlineLevel="1" x14ac:dyDescent="0.25">
      <c r="A1215" s="357" t="s">
        <v>220</v>
      </c>
      <c r="B1215" s="439" t="s">
        <v>4488</v>
      </c>
      <c r="C1215" s="441" t="s">
        <v>4489</v>
      </c>
      <c r="D1215" s="454">
        <v>2020</v>
      </c>
      <c r="E1215" s="454" t="s">
        <v>215</v>
      </c>
      <c r="F1215" s="455">
        <v>1347</v>
      </c>
      <c r="G1215" s="196">
        <v>5</v>
      </c>
      <c r="H1215" s="471">
        <v>2467.5854599999998</v>
      </c>
      <c r="I1215" s="277">
        <v>2467585.46</v>
      </c>
      <c r="J1215" s="278">
        <v>1.347</v>
      </c>
      <c r="K1215" s="279">
        <v>1.347</v>
      </c>
      <c r="L1215" s="278"/>
      <c r="M1215" s="282"/>
      <c r="N1215" s="281" t="s">
        <v>4490</v>
      </c>
      <c r="O1215" s="282"/>
      <c r="P1215" s="281" t="s">
        <v>4491</v>
      </c>
      <c r="Q1215" s="281" t="s">
        <v>418</v>
      </c>
      <c r="R1215" s="282"/>
      <c r="S1215" s="282" t="s">
        <v>190</v>
      </c>
      <c r="T1215" s="282" t="s">
        <v>191</v>
      </c>
      <c r="U1215" s="282" t="s">
        <v>3133</v>
      </c>
      <c r="V1215" s="282" t="s">
        <v>4488</v>
      </c>
    </row>
    <row r="1216" spans="1:22" s="283" customFormat="1" ht="47.25" outlineLevel="1" x14ac:dyDescent="0.25">
      <c r="A1216" s="357" t="s">
        <v>223</v>
      </c>
      <c r="B1216" s="439" t="s">
        <v>4492</v>
      </c>
      <c r="C1216" s="441" t="s">
        <v>4493</v>
      </c>
      <c r="D1216" s="454">
        <v>2020</v>
      </c>
      <c r="E1216" s="454" t="s">
        <v>28</v>
      </c>
      <c r="F1216" s="455">
        <v>318</v>
      </c>
      <c r="G1216" s="196">
        <v>15</v>
      </c>
      <c r="H1216" s="471">
        <v>856.26582999999994</v>
      </c>
      <c r="I1216" s="277">
        <v>856265.83</v>
      </c>
      <c r="J1216" s="278">
        <v>0.318</v>
      </c>
      <c r="K1216" s="279">
        <v>0.318</v>
      </c>
      <c r="L1216" s="278"/>
      <c r="M1216" s="282"/>
      <c r="N1216" s="281" t="s">
        <v>4494</v>
      </c>
      <c r="O1216" s="282"/>
      <c r="P1216" s="281" t="s">
        <v>4495</v>
      </c>
      <c r="Q1216" s="281" t="s">
        <v>418</v>
      </c>
      <c r="R1216" s="282"/>
      <c r="S1216" s="282" t="s">
        <v>190</v>
      </c>
      <c r="T1216" s="282" t="s">
        <v>191</v>
      </c>
      <c r="U1216" s="282" t="s">
        <v>1153</v>
      </c>
      <c r="V1216" s="282" t="s">
        <v>4492</v>
      </c>
    </row>
    <row r="1217" spans="1:22" s="283" customFormat="1" ht="31.5" outlineLevel="1" x14ac:dyDescent="0.25">
      <c r="A1217" s="357" t="s">
        <v>226</v>
      </c>
      <c r="B1217" s="439" t="s">
        <v>4496</v>
      </c>
      <c r="C1217" s="439" t="s">
        <v>4497</v>
      </c>
      <c r="D1217" s="454">
        <v>2020</v>
      </c>
      <c r="E1217" s="454" t="s">
        <v>988</v>
      </c>
      <c r="F1217" s="455">
        <v>1894</v>
      </c>
      <c r="G1217" s="196">
        <v>15</v>
      </c>
      <c r="H1217" s="471">
        <v>1801.2973200000001</v>
      </c>
      <c r="I1217" s="277">
        <v>1801297.32</v>
      </c>
      <c r="J1217" s="278">
        <v>1.8939999999999999</v>
      </c>
      <c r="K1217" s="278"/>
      <c r="L1217" s="279">
        <v>1.8939999999999999</v>
      </c>
      <c r="M1217" s="282"/>
      <c r="N1217" s="281" t="s">
        <v>4498</v>
      </c>
      <c r="O1217" s="282"/>
      <c r="P1217" s="281" t="s">
        <v>4499</v>
      </c>
      <c r="Q1217" s="282"/>
      <c r="R1217" s="281" t="s">
        <v>418</v>
      </c>
      <c r="S1217" s="282" t="s">
        <v>190</v>
      </c>
      <c r="T1217" s="282" t="s">
        <v>191</v>
      </c>
      <c r="U1217" s="282" t="s">
        <v>3054</v>
      </c>
      <c r="V1217" s="282" t="s">
        <v>4496</v>
      </c>
    </row>
    <row r="1218" spans="1:22" s="283" customFormat="1" ht="47.25" outlineLevel="1" x14ac:dyDescent="0.25">
      <c r="A1218" s="357" t="s">
        <v>229</v>
      </c>
      <c r="B1218" s="439" t="s">
        <v>4500</v>
      </c>
      <c r="C1218" s="439" t="s">
        <v>4501</v>
      </c>
      <c r="D1218" s="454">
        <v>2020</v>
      </c>
      <c r="E1218" s="454" t="s">
        <v>988</v>
      </c>
      <c r="F1218" s="455">
        <v>9626</v>
      </c>
      <c r="G1218" s="196">
        <v>10</v>
      </c>
      <c r="H1218" s="471">
        <v>20467.076140000001</v>
      </c>
      <c r="I1218" s="277">
        <v>20467076.140000001</v>
      </c>
      <c r="J1218" s="278">
        <v>9.6259999999999994</v>
      </c>
      <c r="K1218" s="278"/>
      <c r="L1218" s="279">
        <v>9.6259999999999994</v>
      </c>
      <c r="M1218" s="282"/>
      <c r="N1218" s="281" t="s">
        <v>4502</v>
      </c>
      <c r="O1218" s="282"/>
      <c r="P1218" s="281" t="s">
        <v>4503</v>
      </c>
      <c r="Q1218" s="282"/>
      <c r="R1218" s="281" t="s">
        <v>418</v>
      </c>
      <c r="S1218" s="282" t="s">
        <v>190</v>
      </c>
      <c r="T1218" s="282" t="s">
        <v>191</v>
      </c>
      <c r="U1218" s="282" t="s">
        <v>3059</v>
      </c>
      <c r="V1218" s="282" t="s">
        <v>4500</v>
      </c>
    </row>
    <row r="1219" spans="1:22" ht="47.25" outlineLevel="1" x14ac:dyDescent="0.25">
      <c r="A1219" s="357" t="s">
        <v>232</v>
      </c>
      <c r="B1219" s="439" t="s">
        <v>4504</v>
      </c>
      <c r="C1219" s="441" t="s">
        <v>1527</v>
      </c>
      <c r="D1219" s="454">
        <v>2020</v>
      </c>
      <c r="E1219" s="454" t="s">
        <v>1011</v>
      </c>
      <c r="F1219" s="455">
        <v>424</v>
      </c>
      <c r="G1219" s="196">
        <v>250</v>
      </c>
      <c r="H1219" s="196">
        <v>399.08569</v>
      </c>
      <c r="I1219" s="81">
        <v>399085.69</v>
      </c>
      <c r="J1219" s="90">
        <v>0.42399999999999999</v>
      </c>
      <c r="K1219" s="90"/>
      <c r="L1219" s="148">
        <v>0.42399999999999999</v>
      </c>
      <c r="N1219" s="149" t="s">
        <v>3144</v>
      </c>
      <c r="P1219" s="149" t="s">
        <v>4505</v>
      </c>
      <c r="R1219" s="149" t="s">
        <v>418</v>
      </c>
      <c r="S1219" s="35" t="s">
        <v>190</v>
      </c>
      <c r="T1219" s="35" t="s">
        <v>191</v>
      </c>
      <c r="U1219" s="35" t="s">
        <v>3054</v>
      </c>
      <c r="V1219" s="35" t="s">
        <v>4504</v>
      </c>
    </row>
    <row r="1220" spans="1:22" ht="110.25" outlineLevel="1" x14ac:dyDescent="0.25">
      <c r="A1220" s="357" t="s">
        <v>236</v>
      </c>
      <c r="B1220" s="439" t="s">
        <v>4506</v>
      </c>
      <c r="C1220" s="441" t="s">
        <v>4507</v>
      </c>
      <c r="D1220" s="454">
        <v>2020</v>
      </c>
      <c r="E1220" s="454" t="s">
        <v>988</v>
      </c>
      <c r="F1220" s="455">
        <v>961</v>
      </c>
      <c r="G1220" s="196">
        <v>152</v>
      </c>
      <c r="H1220" s="196">
        <v>2165.8522599999997</v>
      </c>
      <c r="I1220" s="81">
        <v>2165852.2599999998</v>
      </c>
      <c r="J1220" s="90">
        <v>0.96099999999999997</v>
      </c>
      <c r="K1220" s="90"/>
      <c r="L1220" s="148">
        <v>0.96099999999999997</v>
      </c>
      <c r="N1220" s="149" t="s">
        <v>4498</v>
      </c>
      <c r="P1220" s="149" t="s">
        <v>3102</v>
      </c>
      <c r="R1220" s="149" t="s">
        <v>418</v>
      </c>
      <c r="S1220" s="35" t="s">
        <v>190</v>
      </c>
      <c r="T1220" s="35" t="s">
        <v>191</v>
      </c>
      <c r="U1220" s="35" t="s">
        <v>1153</v>
      </c>
      <c r="V1220" s="35" t="s">
        <v>4506</v>
      </c>
    </row>
    <row r="1221" spans="1:22" ht="94.5" outlineLevel="1" x14ac:dyDescent="0.25">
      <c r="A1221" s="357" t="s">
        <v>240</v>
      </c>
      <c r="B1221" s="439" t="s">
        <v>4508</v>
      </c>
      <c r="C1221" s="441" t="s">
        <v>4509</v>
      </c>
      <c r="D1221" s="454">
        <v>2020</v>
      </c>
      <c r="E1221" s="454" t="s">
        <v>988</v>
      </c>
      <c r="F1221" s="455">
        <v>5</v>
      </c>
      <c r="G1221" s="196">
        <v>152</v>
      </c>
      <c r="H1221" s="494">
        <v>127.74</v>
      </c>
      <c r="I1221" s="81">
        <v>127740</v>
      </c>
      <c r="J1221" s="90">
        <v>5.0000000000000001E-3</v>
      </c>
      <c r="K1221" s="90"/>
      <c r="L1221" s="148">
        <v>5.0000000000000001E-3</v>
      </c>
      <c r="N1221" s="149" t="s">
        <v>4498</v>
      </c>
      <c r="P1221" s="149" t="s">
        <v>1228</v>
      </c>
      <c r="R1221" s="149" t="s">
        <v>418</v>
      </c>
      <c r="S1221" s="35" t="s">
        <v>190</v>
      </c>
      <c r="T1221" s="35" t="s">
        <v>191</v>
      </c>
      <c r="U1221" s="35" t="s">
        <v>1153</v>
      </c>
      <c r="V1221" s="35" t="s">
        <v>4508</v>
      </c>
    </row>
    <row r="1222" spans="1:22" ht="94.5" outlineLevel="1" x14ac:dyDescent="0.25">
      <c r="A1222" s="357" t="s">
        <v>243</v>
      </c>
      <c r="B1222" s="439" t="s">
        <v>4510</v>
      </c>
      <c r="C1222" s="441" t="s">
        <v>4511</v>
      </c>
      <c r="D1222" s="454">
        <v>2020</v>
      </c>
      <c r="E1222" s="454" t="s">
        <v>988</v>
      </c>
      <c r="F1222" s="455">
        <v>10</v>
      </c>
      <c r="G1222" s="196">
        <v>152</v>
      </c>
      <c r="H1222" s="494">
        <v>75.69</v>
      </c>
      <c r="I1222" s="81">
        <v>75690</v>
      </c>
      <c r="J1222" s="90">
        <v>0.01</v>
      </c>
      <c r="K1222" s="90"/>
      <c r="L1222" s="148">
        <v>0.01</v>
      </c>
      <c r="N1222" s="149" t="s">
        <v>4498</v>
      </c>
      <c r="P1222" s="149" t="s">
        <v>1228</v>
      </c>
      <c r="R1222" s="149" t="s">
        <v>418</v>
      </c>
      <c r="S1222" s="35" t="s">
        <v>190</v>
      </c>
      <c r="T1222" s="35" t="s">
        <v>191</v>
      </c>
      <c r="U1222" s="35" t="s">
        <v>1153</v>
      </c>
      <c r="V1222" s="35" t="s">
        <v>4510</v>
      </c>
    </row>
    <row r="1223" spans="1:22" s="142" customFormat="1" x14ac:dyDescent="0.25">
      <c r="A1223" s="357" t="s">
        <v>247</v>
      </c>
      <c r="B1223" s="439" t="s">
        <v>4512</v>
      </c>
      <c r="C1223" s="439" t="s">
        <v>4512</v>
      </c>
      <c r="D1223" s="454">
        <v>2019</v>
      </c>
      <c r="E1223" s="454" t="s">
        <v>215</v>
      </c>
      <c r="F1223" s="456">
        <v>10</v>
      </c>
      <c r="G1223" s="489">
        <v>10</v>
      </c>
      <c r="H1223" s="490">
        <v>10.1499375701798</v>
      </c>
      <c r="I1223" s="187" t="s">
        <v>4513</v>
      </c>
      <c r="J1223" s="142" t="s">
        <v>3737</v>
      </c>
      <c r="K1223" s="284">
        <v>520.70089092633282</v>
      </c>
      <c r="L1223" s="285">
        <v>773</v>
      </c>
      <c r="M1223" s="205">
        <v>42888</v>
      </c>
    </row>
    <row r="1224" spans="1:22" s="142" customFormat="1" x14ac:dyDescent="0.25">
      <c r="A1224" s="357" t="s">
        <v>251</v>
      </c>
      <c r="B1224" s="439" t="s">
        <v>4514</v>
      </c>
      <c r="C1224" s="439" t="s">
        <v>4514</v>
      </c>
      <c r="D1224" s="454">
        <v>2019</v>
      </c>
      <c r="E1224" s="454" t="s">
        <v>988</v>
      </c>
      <c r="F1224" s="456">
        <v>500</v>
      </c>
      <c r="G1224" s="489">
        <v>50</v>
      </c>
      <c r="H1224" s="490">
        <v>495.28618999999998</v>
      </c>
      <c r="I1224" s="187" t="s">
        <v>4515</v>
      </c>
      <c r="K1224" s="284"/>
      <c r="L1224" s="285">
        <v>985</v>
      </c>
      <c r="M1224" s="205">
        <v>42923</v>
      </c>
    </row>
    <row r="1225" spans="1:22" s="142" customFormat="1" x14ac:dyDescent="0.25">
      <c r="A1225" s="357" t="s">
        <v>254</v>
      </c>
      <c r="B1225" s="439" t="s">
        <v>4516</v>
      </c>
      <c r="C1225" s="439" t="s">
        <v>4516</v>
      </c>
      <c r="D1225" s="454">
        <v>2019</v>
      </c>
      <c r="E1225" s="454" t="s">
        <v>28</v>
      </c>
      <c r="F1225" s="456">
        <v>443</v>
      </c>
      <c r="G1225" s="489">
        <v>15</v>
      </c>
      <c r="H1225" s="490">
        <v>334.04200048290357</v>
      </c>
      <c r="I1225" s="187" t="s">
        <v>4513</v>
      </c>
      <c r="J1225" s="142" t="s">
        <v>4517</v>
      </c>
      <c r="K1225" s="284">
        <v>297.42911951709647</v>
      </c>
      <c r="L1225" s="285">
        <v>1066</v>
      </c>
      <c r="M1225" s="205">
        <v>42937</v>
      </c>
    </row>
    <row r="1226" spans="1:22" s="142" customFormat="1" x14ac:dyDescent="0.25">
      <c r="A1226" s="357" t="s">
        <v>257</v>
      </c>
      <c r="B1226" s="439" t="s">
        <v>3790</v>
      </c>
      <c r="C1226" s="439" t="s">
        <v>3790</v>
      </c>
      <c r="D1226" s="454">
        <v>2019</v>
      </c>
      <c r="E1226" s="454" t="s">
        <v>28</v>
      </c>
      <c r="F1226" s="456">
        <v>10</v>
      </c>
      <c r="G1226" s="489">
        <v>10</v>
      </c>
      <c r="H1226" s="490">
        <v>19.324428580976601</v>
      </c>
      <c r="I1226" s="187" t="s">
        <v>4518</v>
      </c>
      <c r="J1226" s="142" t="s">
        <v>3791</v>
      </c>
      <c r="K1226" s="284">
        <v>355.5803741511719</v>
      </c>
      <c r="L1226" s="285">
        <v>1758</v>
      </c>
      <c r="M1226" s="205">
        <v>43052</v>
      </c>
    </row>
    <row r="1227" spans="1:22" s="142" customFormat="1" x14ac:dyDescent="0.25">
      <c r="A1227" s="357" t="s">
        <v>260</v>
      </c>
      <c r="B1227" s="439" t="s">
        <v>4519</v>
      </c>
      <c r="C1227" s="439" t="s">
        <v>4519</v>
      </c>
      <c r="D1227" s="454">
        <v>2019</v>
      </c>
      <c r="E1227" s="454" t="s">
        <v>28</v>
      </c>
      <c r="F1227" s="456">
        <v>10</v>
      </c>
      <c r="G1227" s="489">
        <v>45</v>
      </c>
      <c r="H1227" s="490">
        <v>16.300974913007192</v>
      </c>
      <c r="I1227" s="187" t="s">
        <v>4515</v>
      </c>
      <c r="J1227" s="142" t="s">
        <v>3781</v>
      </c>
      <c r="K1227" s="284">
        <v>269.96251508699277</v>
      </c>
      <c r="L1227" s="285">
        <v>1561</v>
      </c>
      <c r="M1227" s="205">
        <v>43025</v>
      </c>
    </row>
    <row r="1228" spans="1:22" s="142" customFormat="1" x14ac:dyDescent="0.25">
      <c r="A1228" s="357" t="s">
        <v>263</v>
      </c>
      <c r="B1228" s="439" t="s">
        <v>4520</v>
      </c>
      <c r="C1228" s="439" t="s">
        <v>4520</v>
      </c>
      <c r="D1228" s="454">
        <v>2019</v>
      </c>
      <c r="E1228" s="454" t="s">
        <v>28</v>
      </c>
      <c r="F1228" s="456">
        <v>670</v>
      </c>
      <c r="G1228" s="489">
        <v>17</v>
      </c>
      <c r="H1228" s="490">
        <v>541.36326058312898</v>
      </c>
      <c r="I1228" s="187" t="s">
        <v>4513</v>
      </c>
      <c r="J1228" s="142" t="s">
        <v>3900</v>
      </c>
      <c r="K1228" s="284">
        <v>507.91931783501593</v>
      </c>
      <c r="L1228" s="285">
        <v>147</v>
      </c>
      <c r="M1228" s="205">
        <v>43228</v>
      </c>
    </row>
    <row r="1229" spans="1:22" s="142" customFormat="1" x14ac:dyDescent="0.25">
      <c r="A1229" s="357" t="s">
        <v>266</v>
      </c>
      <c r="B1229" s="439" t="s">
        <v>3928</v>
      </c>
      <c r="C1229" s="439" t="s">
        <v>3928</v>
      </c>
      <c r="D1229" s="454">
        <v>2019</v>
      </c>
      <c r="E1229" s="454" t="s">
        <v>28</v>
      </c>
      <c r="F1229" s="456">
        <v>255</v>
      </c>
      <c r="G1229" s="489">
        <v>7</v>
      </c>
      <c r="H1229" s="490">
        <v>232.05642571764</v>
      </c>
      <c r="I1229" s="187" t="s">
        <v>4513</v>
      </c>
      <c r="J1229" s="142" t="s">
        <v>3929</v>
      </c>
      <c r="K1229" s="284">
        <v>349.09689147363758</v>
      </c>
      <c r="L1229" s="285">
        <v>616</v>
      </c>
      <c r="M1229" s="205">
        <v>43259</v>
      </c>
    </row>
    <row r="1230" spans="1:22" s="142" customFormat="1" ht="31.5" x14ac:dyDescent="0.25">
      <c r="A1230" s="357" t="s">
        <v>269</v>
      </c>
      <c r="B1230" s="439" t="s">
        <v>4521</v>
      </c>
      <c r="C1230" s="439" t="s">
        <v>4521</v>
      </c>
      <c r="D1230" s="454">
        <v>2019</v>
      </c>
      <c r="E1230" s="454" t="s">
        <v>28</v>
      </c>
      <c r="F1230" s="456">
        <v>600</v>
      </c>
      <c r="G1230" s="489">
        <v>500</v>
      </c>
      <c r="H1230" s="490">
        <v>682.31839000000002</v>
      </c>
      <c r="I1230" s="187" t="s">
        <v>4513</v>
      </c>
      <c r="K1230" s="284"/>
      <c r="L1230" s="285">
        <v>917</v>
      </c>
      <c r="M1230" s="205">
        <v>43273</v>
      </c>
    </row>
    <row r="1231" spans="1:22" s="142" customFormat="1" x14ac:dyDescent="0.25">
      <c r="A1231" s="357" t="s">
        <v>273</v>
      </c>
      <c r="B1231" s="439" t="s">
        <v>4522</v>
      </c>
      <c r="C1231" s="439" t="s">
        <v>4522</v>
      </c>
      <c r="D1231" s="454">
        <v>2019</v>
      </c>
      <c r="E1231" s="454" t="s">
        <v>28</v>
      </c>
      <c r="F1231" s="456">
        <v>606</v>
      </c>
      <c r="G1231" s="489">
        <v>45</v>
      </c>
      <c r="H1231" s="490">
        <v>205.87883787720099</v>
      </c>
      <c r="I1231" s="187" t="s">
        <v>4513</v>
      </c>
      <c r="J1231" s="142" t="s">
        <v>4047</v>
      </c>
      <c r="K1231" s="284">
        <v>324.48640788375195</v>
      </c>
      <c r="L1231" s="285">
        <v>1840</v>
      </c>
      <c r="M1231" s="205">
        <v>43425</v>
      </c>
    </row>
    <row r="1232" spans="1:22" s="142" customFormat="1" ht="31.5" x14ac:dyDescent="0.25">
      <c r="A1232" s="357" t="s">
        <v>276</v>
      </c>
      <c r="B1232" s="439" t="s">
        <v>4523</v>
      </c>
      <c r="C1232" s="439" t="s">
        <v>4523</v>
      </c>
      <c r="D1232" s="454">
        <v>2019</v>
      </c>
      <c r="E1232" s="454" t="s">
        <v>28</v>
      </c>
      <c r="F1232" s="456">
        <v>925</v>
      </c>
      <c r="G1232" s="489">
        <v>310</v>
      </c>
      <c r="H1232" s="490">
        <v>693.71389784243809</v>
      </c>
      <c r="I1232" s="187" t="s">
        <v>4513</v>
      </c>
      <c r="J1232" s="142" t="s">
        <v>4524</v>
      </c>
      <c r="K1232" s="284">
        <v>619.8162321575619</v>
      </c>
      <c r="L1232" s="285">
        <v>1847</v>
      </c>
      <c r="M1232" s="205">
        <v>43433</v>
      </c>
    </row>
    <row r="1233" spans="1:12" s="31" customFormat="1" ht="31.5" x14ac:dyDescent="0.25">
      <c r="A1233" s="357" t="s">
        <v>279</v>
      </c>
      <c r="B1233" s="439" t="s">
        <v>4525</v>
      </c>
      <c r="C1233" s="439" t="s">
        <v>4526</v>
      </c>
      <c r="D1233" s="445">
        <v>2018</v>
      </c>
      <c r="E1233" s="483">
        <v>0.4</v>
      </c>
      <c r="F1233" s="456">
        <v>230</v>
      </c>
      <c r="G1233" s="456">
        <v>15</v>
      </c>
      <c r="H1233" s="492">
        <v>474.26096000000001</v>
      </c>
    </row>
    <row r="1234" spans="1:12" s="31" customFormat="1" ht="31.5" x14ac:dyDescent="0.25">
      <c r="A1234" s="357" t="s">
        <v>282</v>
      </c>
      <c r="B1234" s="439" t="s">
        <v>4527</v>
      </c>
      <c r="C1234" s="439" t="s">
        <v>4528</v>
      </c>
      <c r="D1234" s="445">
        <v>2018</v>
      </c>
      <c r="E1234" s="483">
        <v>0.4</v>
      </c>
      <c r="F1234" s="456">
        <v>10</v>
      </c>
      <c r="G1234" s="456">
        <v>140</v>
      </c>
      <c r="H1234" s="492">
        <v>24.769919999999999</v>
      </c>
    </row>
    <row r="1235" spans="1:12" s="31" customFormat="1" ht="31.5" x14ac:dyDescent="0.25">
      <c r="A1235" s="357" t="s">
        <v>284</v>
      </c>
      <c r="B1235" s="439" t="s">
        <v>4529</v>
      </c>
      <c r="C1235" s="439" t="s">
        <v>4530</v>
      </c>
      <c r="D1235" s="445">
        <v>2018</v>
      </c>
      <c r="E1235" s="483" t="s">
        <v>1120</v>
      </c>
      <c r="F1235" s="456">
        <v>10</v>
      </c>
      <c r="G1235" s="456">
        <v>7</v>
      </c>
      <c r="H1235" s="493">
        <v>139.61804000000001</v>
      </c>
    </row>
    <row r="1236" spans="1:12" s="31" customFormat="1" ht="31.5" x14ac:dyDescent="0.25">
      <c r="A1236" s="357" t="s">
        <v>287</v>
      </c>
      <c r="B1236" s="439" t="s">
        <v>4531</v>
      </c>
      <c r="C1236" s="439" t="s">
        <v>4532</v>
      </c>
      <c r="D1236" s="445">
        <v>2018</v>
      </c>
      <c r="E1236" s="483">
        <v>0.4</v>
      </c>
      <c r="F1236" s="456">
        <v>40</v>
      </c>
      <c r="G1236" s="456">
        <v>15</v>
      </c>
      <c r="H1236" s="493">
        <v>20.146460000000001</v>
      </c>
    </row>
    <row r="1237" spans="1:12" s="31" customFormat="1" ht="31.5" x14ac:dyDescent="0.25">
      <c r="A1237" s="357" t="s">
        <v>290</v>
      </c>
      <c r="B1237" s="439" t="s">
        <v>4533</v>
      </c>
      <c r="C1237" s="439" t="s">
        <v>4311</v>
      </c>
      <c r="D1237" s="445">
        <v>2018</v>
      </c>
      <c r="E1237" s="483">
        <v>0.4</v>
      </c>
      <c r="F1237" s="456">
        <v>230</v>
      </c>
      <c r="G1237" s="456">
        <v>15</v>
      </c>
      <c r="H1237" s="493">
        <v>208.61318</v>
      </c>
    </row>
    <row r="1238" spans="1:12" s="31" customFormat="1" ht="47.25" x14ac:dyDescent="0.25">
      <c r="A1238" s="357" t="s">
        <v>293</v>
      </c>
      <c r="B1238" s="439" t="s">
        <v>4534</v>
      </c>
      <c r="C1238" s="439" t="s">
        <v>4535</v>
      </c>
      <c r="D1238" s="445">
        <v>2018</v>
      </c>
      <c r="E1238" s="483">
        <v>0.4</v>
      </c>
      <c r="F1238" s="456">
        <v>55</v>
      </c>
      <c r="G1238" s="456">
        <v>140</v>
      </c>
      <c r="H1238" s="493">
        <v>67.850920000000002</v>
      </c>
    </row>
    <row r="1239" spans="1:12" s="31" customFormat="1" ht="31.5" x14ac:dyDescent="0.25">
      <c r="A1239" s="357" t="s">
        <v>296</v>
      </c>
      <c r="B1239" s="439" t="s">
        <v>4536</v>
      </c>
      <c r="C1239" s="439" t="s">
        <v>4383</v>
      </c>
      <c r="D1239" s="445">
        <v>2018</v>
      </c>
      <c r="E1239" s="483" t="s">
        <v>1120</v>
      </c>
      <c r="F1239" s="456">
        <v>250</v>
      </c>
      <c r="G1239" s="456">
        <v>7</v>
      </c>
      <c r="H1239" s="493">
        <v>284.41534000000001</v>
      </c>
    </row>
    <row r="1240" spans="1:12" s="31" customFormat="1" ht="47.25" x14ac:dyDescent="0.25">
      <c r="A1240" s="357" t="s">
        <v>299</v>
      </c>
      <c r="B1240" s="439" t="s">
        <v>4537</v>
      </c>
      <c r="C1240" s="439" t="s">
        <v>4538</v>
      </c>
      <c r="D1240" s="445">
        <v>2018</v>
      </c>
      <c r="E1240" s="483">
        <v>0.4</v>
      </c>
      <c r="F1240" s="456">
        <v>10</v>
      </c>
      <c r="G1240" s="456">
        <v>140</v>
      </c>
      <c r="H1240" s="493">
        <v>5.2131699999999999</v>
      </c>
    </row>
    <row r="1241" spans="1:12" s="31" customFormat="1" ht="31.5" x14ac:dyDescent="0.25">
      <c r="A1241" s="357" t="s">
        <v>302</v>
      </c>
      <c r="B1241" s="439" t="s">
        <v>4539</v>
      </c>
      <c r="C1241" s="439" t="s">
        <v>4439</v>
      </c>
      <c r="D1241" s="445">
        <v>2018</v>
      </c>
      <c r="E1241" s="454" t="s">
        <v>988</v>
      </c>
      <c r="F1241" s="456">
        <v>520</v>
      </c>
      <c r="G1241" s="456">
        <v>152</v>
      </c>
      <c r="H1241" s="493">
        <v>520.00316999999995</v>
      </c>
    </row>
    <row r="1242" spans="1:12" outlineLevel="1" x14ac:dyDescent="0.25">
      <c r="A1242" s="160" t="s">
        <v>1140</v>
      </c>
      <c r="B1242" s="82" t="s">
        <v>141</v>
      </c>
      <c r="C1242" s="101"/>
      <c r="D1242" s="268"/>
      <c r="E1242" s="351"/>
      <c r="F1242" s="80"/>
      <c r="G1242" s="105"/>
      <c r="H1242" s="80"/>
      <c r="I1242" s="106"/>
      <c r="J1242" s="106"/>
      <c r="K1242" s="106"/>
      <c r="L1242" s="106"/>
    </row>
    <row r="1243" spans="1:12" outlineLevel="1" x14ac:dyDescent="0.25">
      <c r="A1243" s="357" t="s">
        <v>1141</v>
      </c>
      <c r="B1243" s="201" t="s">
        <v>147</v>
      </c>
      <c r="C1243" s="101"/>
      <c r="D1243" s="268"/>
      <c r="E1243" s="351"/>
      <c r="F1243" s="80"/>
      <c r="G1243" s="105"/>
      <c r="H1243" s="80"/>
      <c r="I1243" s="106"/>
      <c r="J1243" s="106"/>
      <c r="K1243" s="106"/>
      <c r="L1243" s="106"/>
    </row>
    <row r="1244" spans="1:12" outlineLevel="1" x14ac:dyDescent="0.25">
      <c r="A1244" s="160" t="s">
        <v>1142</v>
      </c>
      <c r="B1244" s="287" t="s">
        <v>139</v>
      </c>
      <c r="C1244" s="101"/>
      <c r="D1244" s="268"/>
      <c r="E1244" s="351"/>
      <c r="F1244" s="80"/>
      <c r="G1244" s="105"/>
      <c r="H1244" s="80"/>
      <c r="I1244" s="106"/>
      <c r="J1244" s="106"/>
      <c r="K1244" s="106"/>
      <c r="L1244" s="106"/>
    </row>
    <row r="1245" spans="1:12" outlineLevel="1" x14ac:dyDescent="0.25">
      <c r="A1245" s="160" t="s">
        <v>1154</v>
      </c>
      <c r="B1245" s="82" t="s">
        <v>141</v>
      </c>
      <c r="C1245" s="101"/>
      <c r="D1245" s="268"/>
      <c r="E1245" s="351"/>
      <c r="F1245" s="80"/>
      <c r="G1245" s="105"/>
      <c r="H1245" s="80"/>
      <c r="I1245" s="106"/>
      <c r="J1245" s="106"/>
      <c r="K1245" s="106"/>
      <c r="L1245" s="106"/>
    </row>
    <row r="1246" spans="1:12" outlineLevel="1" x14ac:dyDescent="0.25">
      <c r="A1246" s="160" t="s">
        <v>1155</v>
      </c>
      <c r="B1246" s="77" t="s">
        <v>151</v>
      </c>
      <c r="C1246" s="101"/>
      <c r="D1246" s="268"/>
      <c r="E1246" s="351"/>
      <c r="F1246" s="80"/>
      <c r="G1246" s="105"/>
      <c r="H1246" s="80"/>
      <c r="I1246" s="106"/>
      <c r="J1246" s="106"/>
      <c r="K1246" s="106"/>
      <c r="L1246" s="106"/>
    </row>
    <row r="1247" spans="1:12" outlineLevel="1" x14ac:dyDescent="0.25">
      <c r="A1247" s="160" t="s">
        <v>1156</v>
      </c>
      <c r="B1247" s="82" t="s">
        <v>139</v>
      </c>
      <c r="C1247" s="101"/>
      <c r="D1247" s="268"/>
      <c r="E1247" s="351"/>
      <c r="F1247" s="80"/>
      <c r="G1247" s="105"/>
      <c r="H1247" s="80"/>
      <c r="I1247" s="106"/>
      <c r="J1247" s="106"/>
      <c r="K1247" s="106"/>
      <c r="L1247" s="106"/>
    </row>
    <row r="1248" spans="1:12" outlineLevel="1" x14ac:dyDescent="0.25">
      <c r="A1248" s="160" t="s">
        <v>1157</v>
      </c>
      <c r="B1248" s="82" t="s">
        <v>141</v>
      </c>
      <c r="C1248" s="101"/>
      <c r="D1248" s="268"/>
      <c r="E1248" s="351"/>
      <c r="F1248" s="80"/>
      <c r="G1248" s="105"/>
      <c r="H1248" s="80"/>
      <c r="I1248" s="106"/>
      <c r="J1248" s="106"/>
      <c r="K1248" s="106"/>
      <c r="L1248" s="106"/>
    </row>
    <row r="1249" spans="1:22" outlineLevel="1" x14ac:dyDescent="0.25">
      <c r="A1249" s="160" t="s">
        <v>1158</v>
      </c>
      <c r="B1249" s="77" t="s">
        <v>155</v>
      </c>
      <c r="C1249" s="101"/>
      <c r="D1249" s="268"/>
      <c r="E1249" s="351"/>
      <c r="F1249" s="80"/>
      <c r="G1249" s="105"/>
      <c r="H1249" s="80"/>
      <c r="I1249" s="106"/>
      <c r="J1249" s="106"/>
      <c r="K1249" s="106"/>
      <c r="L1249" s="106"/>
    </row>
    <row r="1250" spans="1:22" outlineLevel="1" x14ac:dyDescent="0.25">
      <c r="A1250" s="160" t="s">
        <v>1159</v>
      </c>
      <c r="B1250" s="82" t="s">
        <v>139</v>
      </c>
      <c r="C1250" s="101"/>
      <c r="D1250" s="268"/>
      <c r="E1250" s="351"/>
      <c r="F1250" s="80"/>
      <c r="G1250" s="105"/>
      <c r="H1250" s="80"/>
      <c r="I1250" s="106"/>
      <c r="J1250" s="106"/>
      <c r="K1250" s="106"/>
      <c r="L1250" s="106"/>
    </row>
    <row r="1251" spans="1:22" outlineLevel="1" x14ac:dyDescent="0.25">
      <c r="A1251" s="160" t="s">
        <v>1160</v>
      </c>
      <c r="B1251" s="82" t="s">
        <v>141</v>
      </c>
      <c r="C1251" s="101"/>
      <c r="D1251" s="268"/>
      <c r="E1251" s="351"/>
      <c r="F1251" s="80"/>
      <c r="G1251" s="105"/>
      <c r="H1251" s="80"/>
      <c r="I1251" s="106"/>
      <c r="J1251" s="106"/>
      <c r="K1251" s="106"/>
      <c r="L1251" s="106"/>
    </row>
    <row r="1252" spans="1:22" outlineLevel="1" x14ac:dyDescent="0.25">
      <c r="A1252" s="160" t="s">
        <v>1161</v>
      </c>
      <c r="B1252" s="77" t="s">
        <v>159</v>
      </c>
      <c r="C1252" s="101"/>
      <c r="D1252" s="268"/>
      <c r="E1252" s="351"/>
      <c r="F1252" s="80"/>
      <c r="G1252" s="105"/>
      <c r="H1252" s="80"/>
      <c r="I1252" s="106"/>
      <c r="J1252" s="106"/>
      <c r="K1252" s="106"/>
      <c r="L1252" s="106"/>
    </row>
    <row r="1253" spans="1:22" outlineLevel="1" x14ac:dyDescent="0.25">
      <c r="A1253" s="160" t="s">
        <v>1162</v>
      </c>
      <c r="B1253" s="82" t="s">
        <v>139</v>
      </c>
      <c r="C1253" s="101"/>
      <c r="D1253" s="268"/>
      <c r="E1253" s="351"/>
      <c r="F1253" s="80"/>
      <c r="G1253" s="105"/>
      <c r="H1253" s="80"/>
      <c r="I1253" s="106"/>
      <c r="J1253" s="106"/>
      <c r="K1253" s="106"/>
      <c r="L1253" s="106"/>
    </row>
    <row r="1254" spans="1:22" outlineLevel="1" x14ac:dyDescent="0.25">
      <c r="A1254" s="160" t="s">
        <v>1163</v>
      </c>
      <c r="B1254" s="82" t="s">
        <v>141</v>
      </c>
      <c r="C1254" s="101"/>
      <c r="D1254" s="268"/>
      <c r="E1254" s="351"/>
      <c r="F1254" s="80"/>
      <c r="G1254" s="105"/>
      <c r="H1254" s="80"/>
      <c r="I1254" s="106"/>
      <c r="J1254" s="106"/>
      <c r="K1254" s="106"/>
      <c r="L1254" s="106"/>
    </row>
    <row r="1255" spans="1:22" s="75" customFormat="1" x14ac:dyDescent="0.25">
      <c r="A1255" s="355" t="s">
        <v>1164</v>
      </c>
      <c r="B1255" s="70" t="s">
        <v>452</v>
      </c>
      <c r="C1255" s="107"/>
      <c r="D1255" s="346"/>
      <c r="E1255" s="352"/>
      <c r="F1255" s="72"/>
      <c r="G1255" s="108"/>
      <c r="H1255" s="72"/>
      <c r="I1255" s="109"/>
      <c r="J1255" s="109"/>
      <c r="K1255" s="109"/>
      <c r="L1255" s="109"/>
      <c r="M1255" s="74"/>
      <c r="N1255" s="74"/>
      <c r="O1255" s="74"/>
      <c r="P1255" s="74"/>
      <c r="Q1255" s="74"/>
      <c r="R1255" s="74"/>
      <c r="S1255" s="74"/>
      <c r="T1255" s="74"/>
      <c r="U1255" s="74"/>
      <c r="V1255" s="74"/>
    </row>
    <row r="1256" spans="1:22" ht="17.25" hidden="1" customHeight="1" outlineLevel="1" x14ac:dyDescent="0.25">
      <c r="A1256" s="160" t="s">
        <v>1165</v>
      </c>
      <c r="B1256" s="77" t="s">
        <v>137</v>
      </c>
      <c r="C1256" s="101"/>
      <c r="D1256" s="268"/>
      <c r="E1256" s="351"/>
      <c r="F1256" s="102"/>
      <c r="G1256" s="103"/>
      <c r="H1256" s="102"/>
      <c r="I1256" s="151"/>
      <c r="J1256" s="151"/>
      <c r="K1256" s="151"/>
      <c r="L1256" s="151"/>
    </row>
    <row r="1257" spans="1:22" hidden="1" outlineLevel="1" x14ac:dyDescent="0.25">
      <c r="A1257" s="160" t="s">
        <v>1166</v>
      </c>
      <c r="B1257" s="82" t="s">
        <v>139</v>
      </c>
      <c r="C1257" s="101"/>
      <c r="D1257" s="268"/>
      <c r="E1257" s="351"/>
      <c r="F1257" s="102"/>
      <c r="G1257" s="103"/>
      <c r="H1257" s="102"/>
      <c r="I1257" s="151"/>
      <c r="J1257" s="151"/>
      <c r="K1257" s="151"/>
      <c r="L1257" s="151"/>
    </row>
    <row r="1258" spans="1:22" hidden="1" outlineLevel="1" x14ac:dyDescent="0.25">
      <c r="A1258" s="160" t="s">
        <v>1167</v>
      </c>
      <c r="B1258" s="82" t="s">
        <v>141</v>
      </c>
      <c r="C1258" s="101"/>
      <c r="D1258" s="268"/>
      <c r="E1258" s="351"/>
      <c r="F1258" s="102"/>
      <c r="G1258" s="103"/>
      <c r="H1258" s="102"/>
      <c r="I1258" s="151"/>
      <c r="J1258" s="151"/>
      <c r="K1258" s="151"/>
      <c r="L1258" s="151"/>
    </row>
    <row r="1259" spans="1:22" hidden="1" outlineLevel="1" x14ac:dyDescent="0.25">
      <c r="A1259" s="152" t="s">
        <v>1168</v>
      </c>
      <c r="B1259" s="153" t="s">
        <v>143</v>
      </c>
      <c r="C1259" s="154"/>
      <c r="D1259" s="155"/>
      <c r="E1259" s="156"/>
      <c r="F1259" s="157"/>
      <c r="G1259" s="158"/>
      <c r="H1259" s="157"/>
      <c r="I1259" s="159"/>
      <c r="J1259" s="159"/>
      <c r="K1259" s="159"/>
      <c r="L1259" s="159"/>
    </row>
    <row r="1260" spans="1:22" hidden="1" outlineLevel="1" x14ac:dyDescent="0.25">
      <c r="A1260" s="160" t="s">
        <v>1169</v>
      </c>
      <c r="B1260" s="82" t="s">
        <v>139</v>
      </c>
      <c r="C1260" s="154"/>
      <c r="D1260" s="155"/>
      <c r="E1260" s="156"/>
      <c r="F1260" s="157"/>
      <c r="G1260" s="158"/>
      <c r="H1260" s="157"/>
      <c r="I1260" s="159"/>
      <c r="J1260" s="159"/>
      <c r="K1260" s="159"/>
      <c r="L1260" s="159"/>
    </row>
    <row r="1261" spans="1:22" hidden="1" outlineLevel="1" x14ac:dyDescent="0.25">
      <c r="A1261" s="160" t="s">
        <v>1170</v>
      </c>
      <c r="B1261" s="82" t="s">
        <v>141</v>
      </c>
      <c r="C1261" s="154"/>
      <c r="D1261" s="155"/>
      <c r="E1261" s="156"/>
      <c r="F1261" s="157"/>
      <c r="G1261" s="158"/>
      <c r="H1261" s="157"/>
      <c r="I1261" s="159"/>
      <c r="J1261" s="159"/>
      <c r="K1261" s="159"/>
      <c r="L1261" s="159"/>
    </row>
    <row r="1262" spans="1:22" hidden="1" outlineLevel="1" x14ac:dyDescent="0.25">
      <c r="A1262" s="160" t="s">
        <v>1171</v>
      </c>
      <c r="B1262" s="161" t="s">
        <v>147</v>
      </c>
      <c r="C1262" s="162"/>
      <c r="D1262" s="163"/>
      <c r="E1262" s="164"/>
      <c r="F1262" s="102"/>
      <c r="G1262" s="103"/>
      <c r="H1262" s="102"/>
      <c r="I1262" s="151"/>
      <c r="J1262" s="151"/>
      <c r="K1262" s="151"/>
      <c r="L1262" s="151"/>
    </row>
    <row r="1263" spans="1:22" hidden="1" outlineLevel="1" x14ac:dyDescent="0.25">
      <c r="A1263" s="160" t="s">
        <v>1172</v>
      </c>
      <c r="B1263" s="82" t="s">
        <v>139</v>
      </c>
      <c r="C1263" s="162"/>
      <c r="D1263" s="163"/>
      <c r="E1263" s="164"/>
      <c r="F1263" s="102"/>
      <c r="G1263" s="103"/>
      <c r="H1263" s="102"/>
      <c r="I1263" s="151"/>
      <c r="J1263" s="151"/>
      <c r="K1263" s="151"/>
      <c r="L1263" s="151"/>
    </row>
    <row r="1264" spans="1:22" hidden="1" outlineLevel="1" x14ac:dyDescent="0.25">
      <c r="A1264" s="160" t="s">
        <v>1173</v>
      </c>
      <c r="B1264" s="82" t="s">
        <v>141</v>
      </c>
      <c r="C1264" s="162"/>
      <c r="D1264" s="163"/>
      <c r="E1264" s="164"/>
      <c r="F1264" s="102"/>
      <c r="G1264" s="103"/>
      <c r="H1264" s="102"/>
      <c r="I1264" s="151"/>
      <c r="J1264" s="151"/>
      <c r="K1264" s="151"/>
      <c r="L1264" s="151"/>
    </row>
    <row r="1265" spans="1:22" hidden="1" outlineLevel="1" x14ac:dyDescent="0.25">
      <c r="A1265" s="160" t="s">
        <v>1174</v>
      </c>
      <c r="B1265" s="77" t="s">
        <v>151</v>
      </c>
      <c r="C1265" s="78"/>
      <c r="D1265" s="163"/>
      <c r="E1265" s="164"/>
      <c r="F1265" s="102"/>
      <c r="G1265" s="103"/>
      <c r="H1265" s="102"/>
      <c r="I1265" s="151"/>
      <c r="J1265" s="151"/>
      <c r="K1265" s="151"/>
      <c r="L1265" s="151"/>
    </row>
    <row r="1266" spans="1:22" hidden="1" outlineLevel="1" x14ac:dyDescent="0.25">
      <c r="A1266" s="160" t="s">
        <v>1175</v>
      </c>
      <c r="B1266" s="82" t="s">
        <v>139</v>
      </c>
      <c r="C1266" s="78"/>
      <c r="D1266" s="163"/>
      <c r="E1266" s="164"/>
      <c r="F1266" s="102"/>
      <c r="G1266" s="103"/>
      <c r="H1266" s="102"/>
      <c r="I1266" s="151"/>
      <c r="J1266" s="151"/>
      <c r="K1266" s="151"/>
      <c r="L1266" s="151"/>
    </row>
    <row r="1267" spans="1:22" hidden="1" outlineLevel="1" x14ac:dyDescent="0.25">
      <c r="A1267" s="160" t="s">
        <v>1176</v>
      </c>
      <c r="B1267" s="82" t="s">
        <v>141</v>
      </c>
      <c r="C1267" s="78"/>
      <c r="D1267" s="163"/>
      <c r="E1267" s="164"/>
      <c r="F1267" s="102"/>
      <c r="G1267" s="103"/>
      <c r="H1267" s="102"/>
      <c r="I1267" s="151"/>
      <c r="J1267" s="151"/>
      <c r="K1267" s="151"/>
      <c r="L1267" s="151"/>
    </row>
    <row r="1268" spans="1:22" hidden="1" outlineLevel="1" x14ac:dyDescent="0.25">
      <c r="A1268" s="160" t="s">
        <v>1177</v>
      </c>
      <c r="B1268" s="77" t="s">
        <v>155</v>
      </c>
      <c r="C1268" s="78"/>
      <c r="D1268" s="163"/>
      <c r="E1268" s="164"/>
      <c r="F1268" s="102"/>
      <c r="G1268" s="103"/>
      <c r="H1268" s="102"/>
      <c r="I1268" s="151"/>
      <c r="J1268" s="151"/>
      <c r="K1268" s="151"/>
      <c r="L1268" s="151"/>
    </row>
    <row r="1269" spans="1:22" hidden="1" outlineLevel="1" x14ac:dyDescent="0.25">
      <c r="A1269" s="160" t="s">
        <v>1178</v>
      </c>
      <c r="B1269" s="82" t="s">
        <v>139</v>
      </c>
      <c r="C1269" s="78"/>
      <c r="D1269" s="163"/>
      <c r="E1269" s="164"/>
      <c r="F1269" s="102"/>
      <c r="G1269" s="103"/>
      <c r="H1269" s="102"/>
      <c r="I1269" s="151"/>
      <c r="J1269" s="151"/>
      <c r="K1269" s="151"/>
      <c r="L1269" s="151"/>
    </row>
    <row r="1270" spans="1:22" hidden="1" outlineLevel="1" x14ac:dyDescent="0.25">
      <c r="A1270" s="160" t="s">
        <v>1179</v>
      </c>
      <c r="B1270" s="82" t="s">
        <v>141</v>
      </c>
      <c r="C1270" s="78"/>
      <c r="D1270" s="163"/>
      <c r="E1270" s="164"/>
      <c r="F1270" s="102"/>
      <c r="G1270" s="103"/>
      <c r="H1270" s="102"/>
      <c r="I1270" s="151"/>
      <c r="J1270" s="151"/>
      <c r="K1270" s="151"/>
      <c r="L1270" s="151"/>
    </row>
    <row r="1271" spans="1:22" hidden="1" outlineLevel="1" x14ac:dyDescent="0.25">
      <c r="A1271" s="160" t="s">
        <v>1180</v>
      </c>
      <c r="B1271" s="77" t="s">
        <v>159</v>
      </c>
      <c r="C1271" s="78"/>
      <c r="D1271" s="163"/>
      <c r="E1271" s="164"/>
      <c r="F1271" s="102"/>
      <c r="G1271" s="103"/>
      <c r="H1271" s="102"/>
      <c r="I1271" s="151"/>
      <c r="J1271" s="151"/>
      <c r="K1271" s="151"/>
      <c r="L1271" s="151"/>
    </row>
    <row r="1272" spans="1:22" hidden="1" outlineLevel="1" x14ac:dyDescent="0.25">
      <c r="A1272" s="160" t="s">
        <v>1181</v>
      </c>
      <c r="B1272" s="82" t="s">
        <v>139</v>
      </c>
      <c r="C1272" s="78"/>
      <c r="D1272" s="163"/>
      <c r="E1272" s="164"/>
      <c r="F1272" s="102"/>
      <c r="G1272" s="103"/>
      <c r="H1272" s="102"/>
      <c r="I1272" s="151"/>
      <c r="J1272" s="151"/>
      <c r="K1272" s="151"/>
      <c r="L1272" s="151"/>
    </row>
    <row r="1273" spans="1:22" hidden="1" outlineLevel="1" x14ac:dyDescent="0.25">
      <c r="A1273" s="160" t="s">
        <v>1182</v>
      </c>
      <c r="B1273" s="82" t="s">
        <v>141</v>
      </c>
      <c r="C1273" s="78"/>
      <c r="D1273" s="163"/>
      <c r="E1273" s="164"/>
      <c r="F1273" s="102"/>
      <c r="G1273" s="103"/>
      <c r="H1273" s="102"/>
      <c r="I1273" s="151"/>
      <c r="J1273" s="151"/>
      <c r="K1273" s="151"/>
      <c r="L1273" s="151"/>
    </row>
    <row r="1274" spans="1:22" s="68" customFormat="1" collapsed="1" x14ac:dyDescent="0.25">
      <c r="A1274" s="354" t="s">
        <v>1183</v>
      </c>
      <c r="B1274" s="62" t="s">
        <v>472</v>
      </c>
      <c r="C1274" s="63"/>
      <c r="D1274" s="345"/>
      <c r="E1274" s="350"/>
      <c r="F1274" s="64"/>
      <c r="G1274" s="65"/>
      <c r="H1274" s="64"/>
      <c r="I1274" s="66"/>
      <c r="J1274" s="66"/>
      <c r="K1274" s="66"/>
      <c r="L1274" s="66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</row>
    <row r="1275" spans="1:22" s="75" customFormat="1" x14ac:dyDescent="0.25">
      <c r="A1275" s="355" t="s">
        <v>1184</v>
      </c>
      <c r="B1275" s="70" t="s">
        <v>135</v>
      </c>
      <c r="C1275" s="70"/>
      <c r="D1275" s="165"/>
      <c r="E1275" s="166"/>
      <c r="F1275" s="167"/>
      <c r="G1275" s="168"/>
      <c r="H1275" s="167"/>
      <c r="I1275" s="169"/>
      <c r="J1275" s="169"/>
      <c r="K1275" s="169"/>
      <c r="L1275" s="169"/>
      <c r="M1275" s="74"/>
      <c r="N1275" s="74"/>
      <c r="O1275" s="74"/>
      <c r="P1275" s="74"/>
      <c r="Q1275" s="74"/>
      <c r="R1275" s="74"/>
      <c r="S1275" s="74"/>
      <c r="T1275" s="74"/>
      <c r="U1275" s="74"/>
      <c r="V1275" s="74"/>
    </row>
    <row r="1276" spans="1:22" hidden="1" outlineLevel="1" x14ac:dyDescent="0.25">
      <c r="A1276" s="160" t="s">
        <v>1185</v>
      </c>
      <c r="B1276" s="77" t="s">
        <v>137</v>
      </c>
      <c r="C1276" s="78"/>
      <c r="D1276" s="163"/>
      <c r="E1276" s="164"/>
      <c r="F1276" s="102"/>
      <c r="G1276" s="103"/>
      <c r="H1276" s="102"/>
      <c r="I1276" s="151"/>
      <c r="J1276" s="151"/>
      <c r="K1276" s="151"/>
      <c r="L1276" s="151"/>
    </row>
    <row r="1277" spans="1:22" hidden="1" outlineLevel="1" x14ac:dyDescent="0.25">
      <c r="A1277" s="160" t="s">
        <v>1186</v>
      </c>
      <c r="B1277" s="82" t="s">
        <v>139</v>
      </c>
      <c r="C1277" s="78"/>
      <c r="D1277" s="163"/>
      <c r="E1277" s="164"/>
      <c r="F1277" s="102"/>
      <c r="G1277" s="103"/>
      <c r="H1277" s="102"/>
      <c r="I1277" s="151"/>
      <c r="J1277" s="151"/>
      <c r="K1277" s="151"/>
      <c r="L1277" s="151"/>
    </row>
    <row r="1278" spans="1:22" hidden="1" outlineLevel="1" x14ac:dyDescent="0.25">
      <c r="A1278" s="160" t="s">
        <v>1187</v>
      </c>
      <c r="B1278" s="82" t="s">
        <v>141</v>
      </c>
      <c r="C1278" s="78"/>
      <c r="D1278" s="163"/>
      <c r="E1278" s="164"/>
      <c r="F1278" s="102"/>
      <c r="G1278" s="103"/>
      <c r="H1278" s="102"/>
      <c r="I1278" s="151"/>
      <c r="J1278" s="151"/>
      <c r="K1278" s="151"/>
      <c r="L1278" s="151"/>
    </row>
    <row r="1279" spans="1:22" hidden="1" outlineLevel="1" x14ac:dyDescent="0.25">
      <c r="A1279" s="160" t="s">
        <v>1188</v>
      </c>
      <c r="B1279" s="77" t="s">
        <v>143</v>
      </c>
      <c r="C1279" s="78"/>
      <c r="D1279" s="163"/>
      <c r="E1279" s="164"/>
      <c r="F1279" s="102"/>
      <c r="G1279" s="103"/>
      <c r="H1279" s="102"/>
      <c r="I1279" s="151"/>
      <c r="J1279" s="151"/>
      <c r="K1279" s="151"/>
      <c r="L1279" s="151"/>
    </row>
    <row r="1280" spans="1:22" hidden="1" outlineLevel="1" x14ac:dyDescent="0.25">
      <c r="A1280" s="160" t="s">
        <v>1189</v>
      </c>
      <c r="B1280" s="82" t="s">
        <v>139</v>
      </c>
      <c r="C1280" s="78"/>
      <c r="D1280" s="163"/>
      <c r="E1280" s="164"/>
      <c r="F1280" s="102"/>
      <c r="G1280" s="103"/>
      <c r="H1280" s="102"/>
      <c r="I1280" s="151"/>
      <c r="J1280" s="151"/>
      <c r="K1280" s="151"/>
      <c r="L1280" s="151"/>
    </row>
    <row r="1281" spans="1:22" hidden="1" outlineLevel="1" x14ac:dyDescent="0.25">
      <c r="A1281" s="160" t="s">
        <v>1190</v>
      </c>
      <c r="B1281" s="82" t="s">
        <v>141</v>
      </c>
      <c r="C1281" s="78"/>
      <c r="D1281" s="163"/>
      <c r="E1281" s="164"/>
      <c r="F1281" s="102"/>
      <c r="G1281" s="103"/>
      <c r="H1281" s="102"/>
      <c r="I1281" s="151"/>
      <c r="J1281" s="151"/>
      <c r="K1281" s="151"/>
      <c r="L1281" s="151"/>
    </row>
    <row r="1282" spans="1:22" hidden="1" outlineLevel="1" x14ac:dyDescent="0.25">
      <c r="A1282" s="160" t="s">
        <v>1191</v>
      </c>
      <c r="B1282" s="77" t="s">
        <v>147</v>
      </c>
      <c r="C1282" s="78"/>
      <c r="D1282" s="163"/>
      <c r="E1282" s="164"/>
      <c r="F1282" s="102"/>
      <c r="G1282" s="103"/>
      <c r="H1282" s="102"/>
      <c r="I1282" s="151"/>
      <c r="J1282" s="151"/>
      <c r="K1282" s="151"/>
      <c r="L1282" s="151"/>
    </row>
    <row r="1283" spans="1:22" hidden="1" outlineLevel="1" x14ac:dyDescent="0.25">
      <c r="A1283" s="160" t="s">
        <v>1192</v>
      </c>
      <c r="B1283" s="82" t="s">
        <v>139</v>
      </c>
      <c r="C1283" s="78"/>
      <c r="D1283" s="163"/>
      <c r="E1283" s="164"/>
      <c r="F1283" s="102"/>
      <c r="G1283" s="103"/>
      <c r="H1283" s="102"/>
      <c r="I1283" s="151"/>
      <c r="J1283" s="151"/>
      <c r="K1283" s="151"/>
      <c r="L1283" s="151"/>
    </row>
    <row r="1284" spans="1:22" hidden="1" outlineLevel="1" x14ac:dyDescent="0.25">
      <c r="A1284" s="160" t="s">
        <v>1193</v>
      </c>
      <c r="B1284" s="82" t="s">
        <v>141</v>
      </c>
      <c r="C1284" s="78"/>
      <c r="D1284" s="163"/>
      <c r="E1284" s="164"/>
      <c r="F1284" s="102"/>
      <c r="G1284" s="103"/>
      <c r="H1284" s="102"/>
      <c r="I1284" s="151"/>
      <c r="J1284" s="151"/>
      <c r="K1284" s="151"/>
      <c r="L1284" s="151"/>
    </row>
    <row r="1285" spans="1:22" hidden="1" outlineLevel="1" x14ac:dyDescent="0.25">
      <c r="A1285" s="160" t="s">
        <v>1194</v>
      </c>
      <c r="B1285" s="77" t="s">
        <v>151</v>
      </c>
      <c r="C1285" s="78"/>
      <c r="D1285" s="163"/>
      <c r="E1285" s="164"/>
      <c r="F1285" s="102"/>
      <c r="G1285" s="103"/>
      <c r="H1285" s="102"/>
      <c r="I1285" s="151"/>
      <c r="J1285" s="151"/>
      <c r="K1285" s="151"/>
      <c r="L1285" s="151"/>
    </row>
    <row r="1286" spans="1:22" hidden="1" outlineLevel="1" x14ac:dyDescent="0.25">
      <c r="A1286" s="160" t="s">
        <v>1195</v>
      </c>
      <c r="B1286" s="82" t="s">
        <v>139</v>
      </c>
      <c r="C1286" s="78"/>
      <c r="D1286" s="163"/>
      <c r="E1286" s="164"/>
      <c r="F1286" s="102"/>
      <c r="G1286" s="103"/>
      <c r="H1286" s="102"/>
      <c r="I1286" s="151"/>
      <c r="J1286" s="151"/>
      <c r="K1286" s="151"/>
      <c r="L1286" s="151"/>
    </row>
    <row r="1287" spans="1:22" hidden="1" outlineLevel="1" x14ac:dyDescent="0.25">
      <c r="A1287" s="160" t="s">
        <v>1196</v>
      </c>
      <c r="B1287" s="82" t="s">
        <v>141</v>
      </c>
      <c r="C1287" s="78"/>
      <c r="D1287" s="163"/>
      <c r="E1287" s="164"/>
      <c r="F1287" s="102"/>
      <c r="G1287" s="103"/>
      <c r="H1287" s="102"/>
      <c r="I1287" s="151"/>
      <c r="J1287" s="151"/>
      <c r="K1287" s="151"/>
      <c r="L1287" s="151"/>
    </row>
    <row r="1288" spans="1:22" hidden="1" outlineLevel="1" x14ac:dyDescent="0.25">
      <c r="A1288" s="160" t="s">
        <v>1197</v>
      </c>
      <c r="B1288" s="77" t="s">
        <v>155</v>
      </c>
      <c r="C1288" s="78"/>
      <c r="D1288" s="163"/>
      <c r="E1288" s="164"/>
      <c r="F1288" s="102"/>
      <c r="G1288" s="103"/>
      <c r="H1288" s="102"/>
      <c r="I1288" s="151"/>
      <c r="J1288" s="151"/>
      <c r="K1288" s="151"/>
      <c r="L1288" s="151"/>
    </row>
    <row r="1289" spans="1:22" hidden="1" outlineLevel="1" x14ac:dyDescent="0.25">
      <c r="A1289" s="160" t="s">
        <v>1198</v>
      </c>
      <c r="B1289" s="82" t="s">
        <v>139</v>
      </c>
      <c r="C1289" s="78"/>
      <c r="D1289" s="163"/>
      <c r="E1289" s="164"/>
      <c r="F1289" s="102"/>
      <c r="G1289" s="103"/>
      <c r="H1289" s="102"/>
      <c r="I1289" s="151"/>
      <c r="J1289" s="151"/>
      <c r="K1289" s="151"/>
      <c r="L1289" s="151"/>
    </row>
    <row r="1290" spans="1:22" hidden="1" outlineLevel="1" x14ac:dyDescent="0.25">
      <c r="A1290" s="160" t="s">
        <v>1199</v>
      </c>
      <c r="B1290" s="82" t="s">
        <v>141</v>
      </c>
      <c r="C1290" s="78"/>
      <c r="D1290" s="163"/>
      <c r="E1290" s="164"/>
      <c r="F1290" s="102"/>
      <c r="G1290" s="103"/>
      <c r="H1290" s="102"/>
      <c r="I1290" s="151"/>
      <c r="J1290" s="151"/>
      <c r="K1290" s="151"/>
      <c r="L1290" s="151"/>
    </row>
    <row r="1291" spans="1:22" hidden="1" outlineLevel="1" x14ac:dyDescent="0.25">
      <c r="A1291" s="160" t="s">
        <v>1200</v>
      </c>
      <c r="B1291" s="77" t="s">
        <v>159</v>
      </c>
      <c r="C1291" s="78"/>
      <c r="D1291" s="163"/>
      <c r="E1291" s="164"/>
      <c r="F1291" s="102"/>
      <c r="G1291" s="103"/>
      <c r="H1291" s="102"/>
      <c r="I1291" s="151"/>
      <c r="J1291" s="151"/>
      <c r="K1291" s="151"/>
      <c r="L1291" s="151"/>
    </row>
    <row r="1292" spans="1:22" hidden="1" outlineLevel="1" x14ac:dyDescent="0.25">
      <c r="A1292" s="160" t="s">
        <v>1201</v>
      </c>
      <c r="B1292" s="82" t="s">
        <v>139</v>
      </c>
      <c r="C1292" s="78"/>
      <c r="D1292" s="163"/>
      <c r="E1292" s="164"/>
      <c r="F1292" s="102"/>
      <c r="G1292" s="103"/>
      <c r="H1292" s="102"/>
      <c r="I1292" s="151"/>
      <c r="J1292" s="151"/>
      <c r="K1292" s="151"/>
      <c r="L1292" s="151"/>
    </row>
    <row r="1293" spans="1:22" hidden="1" outlineLevel="1" x14ac:dyDescent="0.25">
      <c r="A1293" s="160" t="s">
        <v>1202</v>
      </c>
      <c r="B1293" s="82" t="s">
        <v>141</v>
      </c>
      <c r="C1293" s="78"/>
      <c r="D1293" s="163"/>
      <c r="E1293" s="164"/>
      <c r="F1293" s="102"/>
      <c r="G1293" s="103"/>
      <c r="H1293" s="102"/>
      <c r="I1293" s="151"/>
      <c r="J1293" s="151"/>
      <c r="K1293" s="151"/>
      <c r="L1293" s="151"/>
    </row>
    <row r="1294" spans="1:22" s="75" customFormat="1" collapsed="1" x14ac:dyDescent="0.25">
      <c r="A1294" s="355" t="s">
        <v>1203</v>
      </c>
      <c r="B1294" s="70" t="s">
        <v>163</v>
      </c>
      <c r="C1294" s="70"/>
      <c r="D1294" s="165"/>
      <c r="E1294" s="166"/>
      <c r="F1294" s="167"/>
      <c r="G1294" s="168"/>
      <c r="H1294" s="167"/>
      <c r="I1294" s="169"/>
      <c r="J1294" s="169"/>
      <c r="K1294" s="169"/>
      <c r="L1294" s="169"/>
      <c r="M1294" s="74"/>
      <c r="N1294" s="74"/>
      <c r="O1294" s="74"/>
      <c r="P1294" s="74"/>
      <c r="Q1294" s="74"/>
      <c r="R1294" s="74"/>
      <c r="S1294" s="74"/>
      <c r="T1294" s="74"/>
      <c r="U1294" s="74"/>
      <c r="V1294" s="74"/>
    </row>
    <row r="1295" spans="1:22" hidden="1" outlineLevel="1" x14ac:dyDescent="0.25">
      <c r="A1295" s="160" t="s">
        <v>1204</v>
      </c>
      <c r="B1295" s="77" t="s">
        <v>137</v>
      </c>
      <c r="C1295" s="78"/>
      <c r="D1295" s="163"/>
      <c r="E1295" s="164"/>
      <c r="F1295" s="102"/>
      <c r="G1295" s="103"/>
      <c r="H1295" s="102"/>
      <c r="I1295" s="151"/>
      <c r="J1295" s="151"/>
      <c r="K1295" s="151"/>
      <c r="L1295" s="151"/>
    </row>
    <row r="1296" spans="1:22" hidden="1" outlineLevel="1" x14ac:dyDescent="0.25">
      <c r="A1296" s="160" t="s">
        <v>1205</v>
      </c>
      <c r="B1296" s="82" t="s">
        <v>139</v>
      </c>
      <c r="C1296" s="78"/>
      <c r="D1296" s="163"/>
      <c r="E1296" s="164"/>
      <c r="F1296" s="102"/>
      <c r="G1296" s="103"/>
      <c r="H1296" s="102"/>
      <c r="I1296" s="151"/>
      <c r="J1296" s="151"/>
      <c r="K1296" s="151"/>
      <c r="L1296" s="151"/>
    </row>
    <row r="1297" spans="1:12" hidden="1" outlineLevel="1" x14ac:dyDescent="0.25">
      <c r="A1297" s="160" t="s">
        <v>1206</v>
      </c>
      <c r="B1297" s="82" t="s">
        <v>141</v>
      </c>
      <c r="C1297" s="78"/>
      <c r="D1297" s="163"/>
      <c r="E1297" s="164"/>
      <c r="F1297" s="102"/>
      <c r="G1297" s="103"/>
      <c r="H1297" s="102"/>
      <c r="I1297" s="151"/>
      <c r="J1297" s="151"/>
      <c r="K1297" s="151"/>
      <c r="L1297" s="151"/>
    </row>
    <row r="1298" spans="1:12" hidden="1" outlineLevel="1" x14ac:dyDescent="0.25">
      <c r="A1298" s="160" t="s">
        <v>1207</v>
      </c>
      <c r="B1298" s="77" t="s">
        <v>143</v>
      </c>
      <c r="C1298" s="78"/>
      <c r="D1298" s="163"/>
      <c r="E1298" s="164"/>
      <c r="F1298" s="102"/>
      <c r="G1298" s="103"/>
      <c r="H1298" s="102"/>
      <c r="I1298" s="151"/>
      <c r="J1298" s="151"/>
      <c r="K1298" s="151"/>
      <c r="L1298" s="151"/>
    </row>
    <row r="1299" spans="1:12" hidden="1" outlineLevel="1" x14ac:dyDescent="0.25">
      <c r="A1299" s="160" t="s">
        <v>1208</v>
      </c>
      <c r="B1299" s="82" t="s">
        <v>139</v>
      </c>
      <c r="C1299" s="78"/>
      <c r="D1299" s="163"/>
      <c r="E1299" s="164"/>
      <c r="F1299" s="102"/>
      <c r="G1299" s="103"/>
      <c r="H1299" s="102"/>
      <c r="I1299" s="151"/>
      <c r="J1299" s="151"/>
      <c r="K1299" s="151"/>
      <c r="L1299" s="151"/>
    </row>
    <row r="1300" spans="1:12" hidden="1" outlineLevel="1" x14ac:dyDescent="0.25">
      <c r="A1300" s="160" t="s">
        <v>1209</v>
      </c>
      <c r="B1300" s="82" t="s">
        <v>141</v>
      </c>
      <c r="C1300" s="78"/>
      <c r="D1300" s="163"/>
      <c r="E1300" s="164"/>
      <c r="F1300" s="102"/>
      <c r="G1300" s="103"/>
      <c r="H1300" s="102"/>
      <c r="I1300" s="151"/>
      <c r="J1300" s="151"/>
      <c r="K1300" s="151"/>
      <c r="L1300" s="151"/>
    </row>
    <row r="1301" spans="1:12" hidden="1" outlineLevel="1" x14ac:dyDescent="0.25">
      <c r="A1301" s="160" t="s">
        <v>1210</v>
      </c>
      <c r="B1301" s="77" t="s">
        <v>147</v>
      </c>
      <c r="C1301" s="78"/>
      <c r="D1301" s="163"/>
      <c r="E1301" s="164"/>
      <c r="F1301" s="102"/>
      <c r="G1301" s="103"/>
      <c r="H1301" s="102"/>
      <c r="I1301" s="151"/>
      <c r="J1301" s="151"/>
      <c r="K1301" s="151"/>
      <c r="L1301" s="151"/>
    </row>
    <row r="1302" spans="1:12" hidden="1" outlineLevel="1" x14ac:dyDescent="0.25">
      <c r="A1302" s="160" t="s">
        <v>1211</v>
      </c>
      <c r="B1302" s="82" t="s">
        <v>139</v>
      </c>
      <c r="C1302" s="78"/>
      <c r="D1302" s="163"/>
      <c r="E1302" s="164"/>
      <c r="F1302" s="102"/>
      <c r="G1302" s="103"/>
      <c r="H1302" s="102"/>
      <c r="I1302" s="151"/>
      <c r="J1302" s="151"/>
      <c r="K1302" s="151"/>
      <c r="L1302" s="151"/>
    </row>
    <row r="1303" spans="1:12" hidden="1" outlineLevel="1" x14ac:dyDescent="0.25">
      <c r="A1303" s="160" t="s">
        <v>1212</v>
      </c>
      <c r="B1303" s="82" t="s">
        <v>141</v>
      </c>
      <c r="C1303" s="78"/>
      <c r="D1303" s="163"/>
      <c r="E1303" s="164"/>
      <c r="F1303" s="102"/>
      <c r="G1303" s="103"/>
      <c r="H1303" s="102"/>
      <c r="I1303" s="151"/>
      <c r="J1303" s="151"/>
      <c r="K1303" s="151"/>
      <c r="L1303" s="151"/>
    </row>
    <row r="1304" spans="1:12" hidden="1" outlineLevel="1" x14ac:dyDescent="0.25">
      <c r="A1304" s="160" t="s">
        <v>1213</v>
      </c>
      <c r="B1304" s="77" t="s">
        <v>151</v>
      </c>
      <c r="C1304" s="78"/>
      <c r="D1304" s="163"/>
      <c r="E1304" s="164"/>
      <c r="F1304" s="102"/>
      <c r="G1304" s="103"/>
      <c r="H1304" s="102"/>
      <c r="I1304" s="151"/>
      <c r="J1304" s="151"/>
      <c r="K1304" s="151"/>
      <c r="L1304" s="151"/>
    </row>
    <row r="1305" spans="1:12" hidden="1" outlineLevel="1" x14ac:dyDescent="0.25">
      <c r="A1305" s="160" t="s">
        <v>1214</v>
      </c>
      <c r="B1305" s="82" t="s">
        <v>139</v>
      </c>
      <c r="C1305" s="78"/>
      <c r="D1305" s="163"/>
      <c r="E1305" s="164"/>
      <c r="F1305" s="102"/>
      <c r="G1305" s="103"/>
      <c r="H1305" s="102"/>
      <c r="I1305" s="151"/>
      <c r="J1305" s="151"/>
      <c r="K1305" s="151"/>
      <c r="L1305" s="151"/>
    </row>
    <row r="1306" spans="1:12" hidden="1" outlineLevel="1" x14ac:dyDescent="0.25">
      <c r="A1306" s="160" t="s">
        <v>1215</v>
      </c>
      <c r="B1306" s="82" t="s">
        <v>141</v>
      </c>
      <c r="C1306" s="78"/>
      <c r="D1306" s="163"/>
      <c r="E1306" s="164"/>
      <c r="F1306" s="102"/>
      <c r="G1306" s="103"/>
      <c r="H1306" s="102"/>
      <c r="I1306" s="151"/>
      <c r="J1306" s="151"/>
      <c r="K1306" s="151"/>
      <c r="L1306" s="151"/>
    </row>
    <row r="1307" spans="1:12" hidden="1" outlineLevel="1" x14ac:dyDescent="0.25">
      <c r="A1307" s="160" t="s">
        <v>1216</v>
      </c>
      <c r="B1307" s="77" t="s">
        <v>155</v>
      </c>
      <c r="C1307" s="78"/>
      <c r="D1307" s="163"/>
      <c r="E1307" s="164"/>
      <c r="F1307" s="102"/>
      <c r="G1307" s="103"/>
      <c r="H1307" s="102"/>
      <c r="I1307" s="151"/>
      <c r="J1307" s="151"/>
      <c r="K1307" s="151"/>
      <c r="L1307" s="151"/>
    </row>
    <row r="1308" spans="1:12" hidden="1" outlineLevel="1" x14ac:dyDescent="0.25">
      <c r="A1308" s="160" t="s">
        <v>1217</v>
      </c>
      <c r="B1308" s="82" t="s">
        <v>139</v>
      </c>
      <c r="C1308" s="78"/>
      <c r="D1308" s="163"/>
      <c r="E1308" s="164"/>
      <c r="F1308" s="102"/>
      <c r="G1308" s="103"/>
      <c r="H1308" s="102"/>
      <c r="I1308" s="151"/>
      <c r="J1308" s="151"/>
      <c r="K1308" s="151"/>
      <c r="L1308" s="151"/>
    </row>
    <row r="1309" spans="1:12" hidden="1" outlineLevel="1" x14ac:dyDescent="0.25">
      <c r="A1309" s="160" t="s">
        <v>1218</v>
      </c>
      <c r="B1309" s="82" t="s">
        <v>141</v>
      </c>
      <c r="C1309" s="78"/>
      <c r="D1309" s="163"/>
      <c r="E1309" s="164"/>
      <c r="F1309" s="102"/>
      <c r="G1309" s="103"/>
      <c r="H1309" s="102"/>
      <c r="I1309" s="151"/>
      <c r="J1309" s="151"/>
      <c r="K1309" s="151"/>
      <c r="L1309" s="151"/>
    </row>
    <row r="1310" spans="1:12" hidden="1" outlineLevel="1" x14ac:dyDescent="0.25">
      <c r="A1310" s="160" t="s">
        <v>1219</v>
      </c>
      <c r="B1310" s="77" t="s">
        <v>159</v>
      </c>
      <c r="C1310" s="78"/>
      <c r="D1310" s="163"/>
      <c r="E1310" s="164"/>
      <c r="F1310" s="102"/>
      <c r="G1310" s="103"/>
      <c r="H1310" s="102"/>
      <c r="I1310" s="151"/>
      <c r="J1310" s="151"/>
      <c r="K1310" s="151"/>
      <c r="L1310" s="151"/>
    </row>
    <row r="1311" spans="1:12" hidden="1" outlineLevel="1" x14ac:dyDescent="0.25">
      <c r="A1311" s="160" t="s">
        <v>1220</v>
      </c>
      <c r="B1311" s="82" t="s">
        <v>139</v>
      </c>
      <c r="C1311" s="78"/>
      <c r="D1311" s="163"/>
      <c r="E1311" s="164"/>
      <c r="F1311" s="102"/>
      <c r="G1311" s="103"/>
      <c r="H1311" s="102"/>
      <c r="I1311" s="151"/>
      <c r="J1311" s="151"/>
      <c r="K1311" s="151"/>
      <c r="L1311" s="151"/>
    </row>
    <row r="1312" spans="1:12" hidden="1" outlineLevel="1" x14ac:dyDescent="0.25">
      <c r="A1312" s="160" t="s">
        <v>1221</v>
      </c>
      <c r="B1312" s="82" t="s">
        <v>141</v>
      </c>
      <c r="C1312" s="78"/>
      <c r="D1312" s="163"/>
      <c r="E1312" s="164"/>
      <c r="F1312" s="102"/>
      <c r="G1312" s="103"/>
      <c r="H1312" s="102"/>
      <c r="I1312" s="151"/>
      <c r="J1312" s="151"/>
      <c r="K1312" s="151"/>
      <c r="L1312" s="151"/>
    </row>
    <row r="1313" spans="1:22" s="75" customFormat="1" collapsed="1" x14ac:dyDescent="0.25">
      <c r="A1313" s="355" t="s">
        <v>1222</v>
      </c>
      <c r="B1313" s="84" t="s">
        <v>183</v>
      </c>
      <c r="C1313" s="70"/>
      <c r="D1313" s="165"/>
      <c r="E1313" s="166"/>
      <c r="F1313" s="167"/>
      <c r="G1313" s="168"/>
      <c r="H1313" s="167"/>
      <c r="I1313" s="169"/>
      <c r="J1313" s="169"/>
      <c r="K1313" s="169"/>
      <c r="L1313" s="169"/>
      <c r="M1313" s="74"/>
      <c r="N1313" s="74"/>
      <c r="O1313" s="74"/>
      <c r="P1313" s="74"/>
      <c r="Q1313" s="74"/>
      <c r="R1313" s="74"/>
      <c r="S1313" s="74"/>
      <c r="T1313" s="74"/>
      <c r="U1313" s="74"/>
      <c r="V1313" s="74"/>
    </row>
    <row r="1314" spans="1:22" s="177" customFormat="1" outlineLevel="1" x14ac:dyDescent="0.25">
      <c r="A1314" s="170" t="s">
        <v>1223</v>
      </c>
      <c r="B1314" s="171" t="s">
        <v>137</v>
      </c>
      <c r="C1314" s="172"/>
      <c r="D1314" s="163"/>
      <c r="E1314" s="164"/>
      <c r="F1314" s="173"/>
      <c r="G1314" s="174"/>
      <c r="H1314" s="173"/>
      <c r="I1314" s="175"/>
      <c r="J1314" s="175"/>
      <c r="K1314" s="175"/>
      <c r="L1314" s="175"/>
      <c r="M1314" s="176"/>
      <c r="N1314" s="176"/>
      <c r="O1314" s="176"/>
      <c r="P1314" s="176"/>
      <c r="Q1314" s="176"/>
      <c r="R1314" s="176"/>
      <c r="S1314" s="176"/>
      <c r="T1314" s="176"/>
      <c r="U1314" s="176"/>
      <c r="V1314" s="176"/>
    </row>
    <row r="1315" spans="1:22" s="177" customFormat="1" outlineLevel="1" x14ac:dyDescent="0.25">
      <c r="A1315" s="160" t="s">
        <v>1224</v>
      </c>
      <c r="B1315" s="234" t="s">
        <v>139</v>
      </c>
      <c r="C1315" s="172"/>
      <c r="D1315" s="163"/>
      <c r="E1315" s="164"/>
      <c r="F1315" s="173"/>
      <c r="G1315" s="174"/>
      <c r="H1315" s="173"/>
      <c r="I1315" s="175"/>
      <c r="J1315" s="175"/>
      <c r="K1315" s="175"/>
      <c r="L1315" s="175"/>
      <c r="M1315" s="176"/>
      <c r="N1315" s="176"/>
      <c r="O1315" s="176"/>
      <c r="P1315" s="176"/>
      <c r="Q1315" s="176"/>
      <c r="R1315" s="176"/>
      <c r="S1315" s="176"/>
      <c r="T1315" s="176"/>
      <c r="U1315" s="176"/>
      <c r="V1315" s="176"/>
    </row>
    <row r="1316" spans="1:22" ht="47.25" outlineLevel="1" x14ac:dyDescent="0.25">
      <c r="A1316" s="160" t="s">
        <v>128</v>
      </c>
      <c r="B1316" s="440" t="s">
        <v>3158</v>
      </c>
      <c r="C1316" s="138" t="s">
        <v>3159</v>
      </c>
      <c r="D1316" s="111">
        <v>2020</v>
      </c>
      <c r="E1316" s="111" t="s">
        <v>215</v>
      </c>
      <c r="F1316" s="446">
        <v>50</v>
      </c>
      <c r="G1316" s="101">
        <v>10</v>
      </c>
      <c r="H1316" s="474">
        <v>41.112439999999999</v>
      </c>
      <c r="I1316" s="89">
        <v>41112.44</v>
      </c>
      <c r="J1316" s="90">
        <v>0.18</v>
      </c>
      <c r="K1316" s="90">
        <v>0.13</v>
      </c>
      <c r="L1316" s="91">
        <v>0.05</v>
      </c>
      <c r="M1316" s="96">
        <v>0.04</v>
      </c>
      <c r="N1316" s="35" t="s">
        <v>4540</v>
      </c>
      <c r="P1316" s="35" t="s">
        <v>4541</v>
      </c>
      <c r="Q1316" s="35" t="s">
        <v>418</v>
      </c>
      <c r="R1316" s="92" t="s">
        <v>418</v>
      </c>
      <c r="S1316" s="35" t="s">
        <v>3162</v>
      </c>
      <c r="T1316" s="35" t="s">
        <v>326</v>
      </c>
      <c r="U1316" s="35" t="s">
        <v>3059</v>
      </c>
      <c r="V1316" s="35" t="s">
        <v>3158</v>
      </c>
    </row>
    <row r="1317" spans="1:22" ht="47.25" outlineLevel="1" x14ac:dyDescent="0.25">
      <c r="A1317" s="160" t="s">
        <v>193</v>
      </c>
      <c r="B1317" s="440" t="s">
        <v>3224</v>
      </c>
      <c r="C1317" s="138" t="s">
        <v>3225</v>
      </c>
      <c r="D1317" s="111">
        <v>2020</v>
      </c>
      <c r="E1317" s="111" t="s">
        <v>28</v>
      </c>
      <c r="F1317" s="446">
        <v>1460</v>
      </c>
      <c r="G1317" s="101">
        <v>15</v>
      </c>
      <c r="H1317" s="474">
        <v>630.19388000000004</v>
      </c>
      <c r="I1317" s="89">
        <v>630193.88</v>
      </c>
      <c r="J1317" s="90">
        <v>1.79</v>
      </c>
      <c r="K1317" s="90">
        <v>0.33</v>
      </c>
      <c r="L1317" s="91">
        <v>1.46</v>
      </c>
      <c r="M1317" s="96">
        <v>6.3E-2</v>
      </c>
      <c r="N1317" s="35" t="s">
        <v>4542</v>
      </c>
      <c r="P1317" s="35" t="s">
        <v>4543</v>
      </c>
      <c r="Q1317" s="35" t="s">
        <v>418</v>
      </c>
      <c r="R1317" s="92" t="s">
        <v>418</v>
      </c>
      <c r="S1317" s="35" t="s">
        <v>325</v>
      </c>
      <c r="T1317" s="35" t="s">
        <v>326</v>
      </c>
      <c r="U1317" s="35" t="s">
        <v>3059</v>
      </c>
      <c r="V1317" s="35" t="s">
        <v>3224</v>
      </c>
    </row>
    <row r="1318" spans="1:22" ht="47.25" outlineLevel="1" x14ac:dyDescent="0.25">
      <c r="A1318" s="160" t="s">
        <v>197</v>
      </c>
      <c r="B1318" s="440" t="s">
        <v>3268</v>
      </c>
      <c r="C1318" s="138" t="s">
        <v>3269</v>
      </c>
      <c r="D1318" s="111">
        <v>2020</v>
      </c>
      <c r="E1318" s="111" t="s">
        <v>28</v>
      </c>
      <c r="F1318" s="446">
        <v>20</v>
      </c>
      <c r="G1318" s="101">
        <v>15</v>
      </c>
      <c r="H1318" s="474">
        <v>70.643309999999943</v>
      </c>
      <c r="I1318" s="89">
        <v>70643.309999999939</v>
      </c>
      <c r="J1318" s="90">
        <v>0.11600000000000001</v>
      </c>
      <c r="K1318" s="90">
        <v>9.6000000000000002E-2</v>
      </c>
      <c r="L1318" s="91">
        <v>0.02</v>
      </c>
      <c r="M1318" s="96">
        <v>0.04</v>
      </c>
      <c r="N1318" s="35" t="s">
        <v>4544</v>
      </c>
      <c r="P1318" s="35" t="s">
        <v>4545</v>
      </c>
      <c r="Q1318" s="35" t="s">
        <v>418</v>
      </c>
      <c r="R1318" s="92" t="s">
        <v>418</v>
      </c>
      <c r="S1318" s="35" t="s">
        <v>3162</v>
      </c>
      <c r="T1318" s="35" t="s">
        <v>326</v>
      </c>
      <c r="U1318" s="35" t="s">
        <v>1130</v>
      </c>
      <c r="V1318" s="35" t="s">
        <v>3268</v>
      </c>
    </row>
    <row r="1319" spans="1:22" ht="47.25" outlineLevel="1" x14ac:dyDescent="0.25">
      <c r="A1319" s="160" t="s">
        <v>201</v>
      </c>
      <c r="B1319" s="440" t="s">
        <v>3443</v>
      </c>
      <c r="C1319" s="138" t="s">
        <v>3444</v>
      </c>
      <c r="D1319" s="111">
        <v>2020</v>
      </c>
      <c r="E1319" s="111" t="s">
        <v>28</v>
      </c>
      <c r="F1319" s="446">
        <v>50</v>
      </c>
      <c r="G1319" s="101">
        <v>13</v>
      </c>
      <c r="H1319" s="474">
        <v>27.270740000000107</v>
      </c>
      <c r="I1319" s="89">
        <v>27270.740000000107</v>
      </c>
      <c r="J1319" s="90">
        <v>0.58000000000000007</v>
      </c>
      <c r="K1319" s="90">
        <v>0.53</v>
      </c>
      <c r="L1319" s="91">
        <v>0.05</v>
      </c>
      <c r="M1319" s="96">
        <v>0.1</v>
      </c>
      <c r="N1319" s="35" t="s">
        <v>4546</v>
      </c>
      <c r="P1319" s="35" t="s">
        <v>4547</v>
      </c>
      <c r="Q1319" s="35" t="s">
        <v>418</v>
      </c>
      <c r="R1319" s="92" t="s">
        <v>418</v>
      </c>
      <c r="S1319" s="35" t="s">
        <v>3447</v>
      </c>
      <c r="T1319" s="35" t="s">
        <v>326</v>
      </c>
      <c r="U1319" s="184" t="s">
        <v>3054</v>
      </c>
      <c r="V1319" s="35" t="s">
        <v>3443</v>
      </c>
    </row>
    <row r="1320" spans="1:22" ht="31.5" outlineLevel="1" x14ac:dyDescent="0.25">
      <c r="A1320" s="160" t="s">
        <v>205</v>
      </c>
      <c r="B1320" s="440" t="s">
        <v>3516</v>
      </c>
      <c r="C1320" s="138" t="s">
        <v>3517</v>
      </c>
      <c r="D1320" s="111">
        <v>2020</v>
      </c>
      <c r="E1320" s="111" t="s">
        <v>28</v>
      </c>
      <c r="F1320" s="446">
        <v>20</v>
      </c>
      <c r="G1320" s="101">
        <v>15</v>
      </c>
      <c r="H1320" s="474">
        <v>33.938500000000062</v>
      </c>
      <c r="I1320" s="89">
        <v>33938.500000000058</v>
      </c>
      <c r="J1320" s="90">
        <v>5.7999999999999996E-2</v>
      </c>
      <c r="K1320" s="90">
        <v>3.7999999999999999E-2</v>
      </c>
      <c r="L1320" s="91">
        <v>0.02</v>
      </c>
      <c r="M1320" s="96">
        <v>0.04</v>
      </c>
      <c r="N1320" s="35" t="s">
        <v>4548</v>
      </c>
      <c r="P1320" s="35" t="s">
        <v>4549</v>
      </c>
      <c r="Q1320" s="35" t="s">
        <v>418</v>
      </c>
      <c r="R1320" s="92" t="s">
        <v>418</v>
      </c>
      <c r="S1320" s="35" t="s">
        <v>3447</v>
      </c>
      <c r="T1320" s="35" t="s">
        <v>326</v>
      </c>
      <c r="U1320" s="184" t="s">
        <v>1130</v>
      </c>
      <c r="V1320" s="35" t="s">
        <v>3516</v>
      </c>
    </row>
    <row r="1321" spans="1:22" ht="47.25" outlineLevel="1" x14ac:dyDescent="0.25">
      <c r="A1321" s="160" t="s">
        <v>209</v>
      </c>
      <c r="B1321" s="440" t="s">
        <v>3624</v>
      </c>
      <c r="C1321" s="138" t="s">
        <v>3625</v>
      </c>
      <c r="D1321" s="111">
        <v>2020</v>
      </c>
      <c r="E1321" s="111" t="s">
        <v>28</v>
      </c>
      <c r="F1321" s="446">
        <v>1260</v>
      </c>
      <c r="G1321" s="101">
        <v>150</v>
      </c>
      <c r="H1321" s="101">
        <v>506.27193509336701</v>
      </c>
      <c r="I1321" s="81">
        <v>506271.93509336683</v>
      </c>
      <c r="J1321" s="90">
        <v>1.3169999999999999</v>
      </c>
      <c r="K1321" s="90">
        <v>5.7000000000000002E-2</v>
      </c>
      <c r="L1321" s="93">
        <v>1.26</v>
      </c>
      <c r="M1321" s="96">
        <v>0.16</v>
      </c>
      <c r="N1321" s="35" t="s">
        <v>4550</v>
      </c>
      <c r="P1321" s="35" t="s">
        <v>4551</v>
      </c>
      <c r="Q1321" s="35" t="s">
        <v>418</v>
      </c>
      <c r="R1321" s="288" t="s">
        <v>418</v>
      </c>
      <c r="S1321" s="184" t="s">
        <v>3447</v>
      </c>
      <c r="T1321" s="184" t="s">
        <v>326</v>
      </c>
      <c r="U1321" s="184" t="s">
        <v>3059</v>
      </c>
      <c r="V1321" s="35" t="s">
        <v>3624</v>
      </c>
    </row>
    <row r="1322" spans="1:22" s="177" customFormat="1" ht="31.5" outlineLevel="1" x14ac:dyDescent="0.25">
      <c r="A1322" s="160" t="s">
        <v>212</v>
      </c>
      <c r="B1322" s="440" t="s">
        <v>4552</v>
      </c>
      <c r="C1322" s="138" t="s">
        <v>4553</v>
      </c>
      <c r="D1322" s="111">
        <v>2020</v>
      </c>
      <c r="E1322" s="111" t="s">
        <v>28</v>
      </c>
      <c r="F1322" s="446">
        <v>30</v>
      </c>
      <c r="G1322" s="101">
        <v>25</v>
      </c>
      <c r="H1322" s="101">
        <f>I1322/1000</f>
        <v>27.637820000000008</v>
      </c>
      <c r="I1322" s="289">
        <v>27637.820000000007</v>
      </c>
      <c r="J1322" s="289">
        <v>0.03</v>
      </c>
      <c r="K1322" s="289"/>
      <c r="L1322" s="290">
        <v>0.03</v>
      </c>
      <c r="M1322" s="291">
        <v>6.3E-2</v>
      </c>
      <c r="N1322" s="292" t="s">
        <v>4554</v>
      </c>
      <c r="O1322" s="293"/>
      <c r="P1322" s="292" t="s">
        <v>1232</v>
      </c>
      <c r="Q1322" s="293"/>
      <c r="R1322" s="292" t="s">
        <v>418</v>
      </c>
      <c r="S1322" s="134" t="s">
        <v>1233</v>
      </c>
      <c r="T1322" s="134" t="s">
        <v>191</v>
      </c>
      <c r="U1322" s="134" t="s">
        <v>3059</v>
      </c>
      <c r="V1322" s="293" t="s">
        <v>4552</v>
      </c>
    </row>
    <row r="1323" spans="1:22" s="177" customFormat="1" ht="47.25" outlineLevel="1" x14ac:dyDescent="0.25">
      <c r="A1323" s="160" t="s">
        <v>217</v>
      </c>
      <c r="B1323" s="440" t="s">
        <v>4555</v>
      </c>
      <c r="C1323" s="138" t="s">
        <v>4556</v>
      </c>
      <c r="D1323" s="111">
        <v>2020</v>
      </c>
      <c r="E1323" s="111" t="s">
        <v>988</v>
      </c>
      <c r="F1323" s="446">
        <v>76</v>
      </c>
      <c r="G1323" s="101">
        <v>150</v>
      </c>
      <c r="H1323" s="101">
        <f>I1323/1000</f>
        <v>132.66020999999998</v>
      </c>
      <c r="I1323" s="289">
        <v>132660.21</v>
      </c>
      <c r="J1323" s="289">
        <v>7.5999999999999998E-2</v>
      </c>
      <c r="K1323" s="289"/>
      <c r="L1323" s="290">
        <v>7.5999999999999998E-2</v>
      </c>
      <c r="M1323" s="293"/>
      <c r="N1323" s="292" t="s">
        <v>4554</v>
      </c>
      <c r="O1323" s="293"/>
      <c r="P1323" s="292" t="s">
        <v>3090</v>
      </c>
      <c r="Q1323" s="293"/>
      <c r="R1323" s="292" t="s">
        <v>418</v>
      </c>
      <c r="S1323" s="134" t="s">
        <v>1233</v>
      </c>
      <c r="T1323" s="134" t="s">
        <v>191</v>
      </c>
      <c r="U1323" s="134" t="s">
        <v>1130</v>
      </c>
      <c r="V1323" s="293" t="s">
        <v>4555</v>
      </c>
    </row>
    <row r="1324" spans="1:22" ht="47.25" outlineLevel="1" x14ac:dyDescent="0.25">
      <c r="A1324" s="160" t="s">
        <v>220</v>
      </c>
      <c r="B1324" s="440" t="s">
        <v>4557</v>
      </c>
      <c r="C1324" s="138" t="s">
        <v>4558</v>
      </c>
      <c r="D1324" s="111">
        <v>2020</v>
      </c>
      <c r="E1324" s="111" t="s">
        <v>1011</v>
      </c>
      <c r="F1324" s="446">
        <v>40</v>
      </c>
      <c r="G1324" s="101">
        <v>300</v>
      </c>
      <c r="H1324" s="101">
        <v>31.58625</v>
      </c>
      <c r="I1324" s="81">
        <v>31586.25</v>
      </c>
      <c r="J1324" s="90">
        <v>0.04</v>
      </c>
      <c r="K1324" s="90"/>
      <c r="L1324" s="148">
        <v>0.04</v>
      </c>
      <c r="N1324" s="149" t="s">
        <v>1227</v>
      </c>
      <c r="P1324" s="149" t="s">
        <v>1228</v>
      </c>
      <c r="R1324" s="149" t="s">
        <v>418</v>
      </c>
      <c r="S1324" s="35" t="s">
        <v>1233</v>
      </c>
      <c r="T1324" s="35" t="s">
        <v>191</v>
      </c>
      <c r="U1324" s="35" t="s">
        <v>404</v>
      </c>
      <c r="V1324" s="35" t="s">
        <v>4557</v>
      </c>
    </row>
    <row r="1325" spans="1:22" s="142" customFormat="1" x14ac:dyDescent="0.25">
      <c r="A1325" s="160" t="s">
        <v>223</v>
      </c>
      <c r="B1325" s="440" t="s">
        <v>4559</v>
      </c>
      <c r="C1325" s="440" t="s">
        <v>4559</v>
      </c>
      <c r="D1325" s="111">
        <v>2019</v>
      </c>
      <c r="E1325" s="111" t="s">
        <v>1011</v>
      </c>
      <c r="F1325" s="448">
        <v>20</v>
      </c>
      <c r="G1325" s="487">
        <v>230</v>
      </c>
      <c r="H1325" s="488">
        <v>284.43813</v>
      </c>
      <c r="I1325" s="187" t="s">
        <v>4560</v>
      </c>
      <c r="J1325" s="142" t="s">
        <v>4561</v>
      </c>
      <c r="K1325" s="284"/>
      <c r="L1325" s="285">
        <v>7378</v>
      </c>
      <c r="M1325" s="205">
        <v>41710</v>
      </c>
    </row>
    <row r="1326" spans="1:22" s="142" customFormat="1" ht="63" x14ac:dyDescent="0.25">
      <c r="A1326" s="160" t="s">
        <v>226</v>
      </c>
      <c r="B1326" s="440" t="s">
        <v>4562</v>
      </c>
      <c r="C1326" s="440" t="s">
        <v>4562</v>
      </c>
      <c r="D1326" s="111">
        <v>2019</v>
      </c>
      <c r="E1326" s="111" t="s">
        <v>28</v>
      </c>
      <c r="F1326" s="448">
        <v>365</v>
      </c>
      <c r="G1326" s="487">
        <v>350</v>
      </c>
      <c r="H1326" s="488">
        <v>205.07836</v>
      </c>
      <c r="I1326" s="187" t="s">
        <v>1227</v>
      </c>
      <c r="J1326" s="142" t="s">
        <v>4563</v>
      </c>
      <c r="K1326" s="284">
        <v>354.59749999999997</v>
      </c>
      <c r="L1326" s="285">
        <v>2155</v>
      </c>
      <c r="M1326" s="205">
        <v>42745</v>
      </c>
    </row>
    <row r="1327" spans="1:22" s="142" customFormat="1" x14ac:dyDescent="0.25">
      <c r="A1327" s="160" t="s">
        <v>229</v>
      </c>
      <c r="B1327" s="440" t="s">
        <v>4564</v>
      </c>
      <c r="C1327" s="440" t="s">
        <v>4564</v>
      </c>
      <c r="D1327" s="111">
        <v>2019</v>
      </c>
      <c r="E1327" s="111" t="s">
        <v>988</v>
      </c>
      <c r="F1327" s="448">
        <v>470</v>
      </c>
      <c r="G1327" s="487">
        <v>147</v>
      </c>
      <c r="H1327" s="488">
        <v>294.09527000000003</v>
      </c>
      <c r="I1327" s="187" t="s">
        <v>1235</v>
      </c>
      <c r="K1327" s="284"/>
      <c r="L1327" s="285">
        <v>1722</v>
      </c>
      <c r="M1327" s="205">
        <v>42668</v>
      </c>
    </row>
    <row r="1328" spans="1:22" s="142" customFormat="1" x14ac:dyDescent="0.25">
      <c r="A1328" s="160" t="s">
        <v>232</v>
      </c>
      <c r="B1328" s="440" t="s">
        <v>4565</v>
      </c>
      <c r="C1328" s="440" t="s">
        <v>4565</v>
      </c>
      <c r="D1328" s="111">
        <v>2019</v>
      </c>
      <c r="E1328" s="111" t="s">
        <v>28</v>
      </c>
      <c r="F1328" s="448">
        <v>30</v>
      </c>
      <c r="G1328" s="487">
        <v>15</v>
      </c>
      <c r="H1328" s="488">
        <v>37.332470000000001</v>
      </c>
      <c r="I1328" s="187" t="s">
        <v>1227</v>
      </c>
      <c r="J1328" s="142" t="s">
        <v>4566</v>
      </c>
      <c r="K1328" s="284">
        <v>271.40600000000001</v>
      </c>
      <c r="L1328" s="285">
        <v>1591</v>
      </c>
      <c r="M1328" s="205">
        <v>43020</v>
      </c>
    </row>
    <row r="1329" spans="1:13" s="295" customFormat="1" x14ac:dyDescent="0.25">
      <c r="A1329" s="160" t="s">
        <v>236</v>
      </c>
      <c r="B1329" s="477" t="s">
        <v>4567</v>
      </c>
      <c r="C1329" s="477" t="s">
        <v>4567</v>
      </c>
      <c r="D1329" s="478">
        <v>2019</v>
      </c>
      <c r="E1329" s="478" t="s">
        <v>28</v>
      </c>
      <c r="F1329" s="500">
        <v>10</v>
      </c>
      <c r="G1329" s="501">
        <v>55</v>
      </c>
      <c r="H1329" s="502">
        <v>15.231679120466266</v>
      </c>
      <c r="I1329" s="294" t="s">
        <v>1235</v>
      </c>
      <c r="J1329" s="295" t="s">
        <v>4568</v>
      </c>
      <c r="K1329" s="296">
        <v>340.37333000000001</v>
      </c>
      <c r="L1329" s="297">
        <v>1459</v>
      </c>
      <c r="M1329" s="298">
        <v>43010</v>
      </c>
    </row>
    <row r="1330" spans="1:13" s="295" customFormat="1" ht="31.5" x14ac:dyDescent="0.25">
      <c r="A1330" s="160" t="s">
        <v>240</v>
      </c>
      <c r="B1330" s="477" t="s">
        <v>4569</v>
      </c>
      <c r="C1330" s="477" t="s">
        <v>4569</v>
      </c>
      <c r="D1330" s="478">
        <v>2019</v>
      </c>
      <c r="E1330" s="478" t="s">
        <v>28</v>
      </c>
      <c r="F1330" s="500">
        <v>40</v>
      </c>
      <c r="G1330" s="501">
        <v>5</v>
      </c>
      <c r="H1330" s="502">
        <v>59.877240091996676</v>
      </c>
      <c r="I1330" s="294" t="s">
        <v>1227</v>
      </c>
      <c r="J1330" s="295" t="s">
        <v>4570</v>
      </c>
      <c r="K1330" s="296">
        <v>196.16604999999998</v>
      </c>
      <c r="L1330" s="297">
        <v>172</v>
      </c>
      <c r="M1330" s="298">
        <v>43195</v>
      </c>
    </row>
    <row r="1331" spans="1:13" s="142" customFormat="1" ht="31.5" x14ac:dyDescent="0.25">
      <c r="A1331" s="160" t="s">
        <v>243</v>
      </c>
      <c r="B1331" s="440" t="s">
        <v>4571</v>
      </c>
      <c r="C1331" s="440" t="s">
        <v>4571</v>
      </c>
      <c r="D1331" s="111">
        <v>2019</v>
      </c>
      <c r="E1331" s="111" t="s">
        <v>28</v>
      </c>
      <c r="F1331" s="448">
        <v>100</v>
      </c>
      <c r="G1331" s="487">
        <v>148</v>
      </c>
      <c r="H1331" s="488">
        <v>31.484111338165565</v>
      </c>
      <c r="I1331" s="187" t="s">
        <v>4560</v>
      </c>
      <c r="J1331" s="142" t="s">
        <v>3900</v>
      </c>
      <c r="K1331" s="284">
        <v>489.26276000000001</v>
      </c>
      <c r="L1331" s="285">
        <v>533</v>
      </c>
      <c r="M1331" s="205">
        <v>43210</v>
      </c>
    </row>
    <row r="1332" spans="1:13" s="142" customFormat="1" x14ac:dyDescent="0.25">
      <c r="A1332" s="160" t="s">
        <v>247</v>
      </c>
      <c r="B1332" s="440" t="s">
        <v>4572</v>
      </c>
      <c r="C1332" s="440" t="s">
        <v>4572</v>
      </c>
      <c r="D1332" s="111">
        <v>2019</v>
      </c>
      <c r="E1332" s="111" t="s">
        <v>28</v>
      </c>
      <c r="F1332" s="448">
        <v>20</v>
      </c>
      <c r="G1332" s="487">
        <v>15</v>
      </c>
      <c r="H1332" s="488">
        <v>49.865932328208608</v>
      </c>
      <c r="I1332" s="187" t="s">
        <v>4554</v>
      </c>
      <c r="J1332" s="142" t="s">
        <v>3944</v>
      </c>
      <c r="K1332" s="284">
        <v>369.43616622552764</v>
      </c>
      <c r="L1332" s="285">
        <v>552</v>
      </c>
      <c r="M1332" s="205">
        <v>43210</v>
      </c>
    </row>
    <row r="1333" spans="1:13" s="142" customFormat="1" x14ac:dyDescent="0.25">
      <c r="A1333" s="160" t="s">
        <v>251</v>
      </c>
      <c r="B1333" s="440" t="s">
        <v>4573</v>
      </c>
      <c r="C1333" s="440" t="s">
        <v>4573</v>
      </c>
      <c r="D1333" s="111">
        <v>2019</v>
      </c>
      <c r="E1333" s="111" t="s">
        <v>28</v>
      </c>
      <c r="F1333" s="448">
        <v>10</v>
      </c>
      <c r="G1333" s="487">
        <v>25</v>
      </c>
      <c r="H1333" s="488">
        <v>49.779792256620553</v>
      </c>
      <c r="I1333" s="187" t="s">
        <v>4554</v>
      </c>
      <c r="J1333" s="142" t="s">
        <v>4016</v>
      </c>
      <c r="K1333" s="284">
        <v>310.17629276822527</v>
      </c>
      <c r="L1333" s="285">
        <v>1490</v>
      </c>
      <c r="M1333" s="205">
        <v>43363</v>
      </c>
    </row>
    <row r="1334" spans="1:13" s="142" customFormat="1" x14ac:dyDescent="0.25">
      <c r="A1334" s="160" t="s">
        <v>254</v>
      </c>
      <c r="B1334" s="440" t="s">
        <v>4033</v>
      </c>
      <c r="C1334" s="440" t="s">
        <v>4033</v>
      </c>
      <c r="D1334" s="111">
        <v>2019</v>
      </c>
      <c r="E1334" s="111" t="s">
        <v>28</v>
      </c>
      <c r="F1334" s="448">
        <v>30</v>
      </c>
      <c r="G1334" s="487">
        <v>25</v>
      </c>
      <c r="H1334" s="488">
        <v>53.308392134666832</v>
      </c>
      <c r="I1334" s="187" t="s">
        <v>1227</v>
      </c>
      <c r="J1334" s="142" t="s">
        <v>4016</v>
      </c>
      <c r="K1334" s="284">
        <v>311.27844549446843</v>
      </c>
      <c r="L1334" s="285">
        <v>1360</v>
      </c>
      <c r="M1334" s="205">
        <v>43342</v>
      </c>
    </row>
    <row r="1335" spans="1:13" s="142" customFormat="1" x14ac:dyDescent="0.25">
      <c r="A1335" s="160" t="s">
        <v>257</v>
      </c>
      <c r="B1335" s="440" t="s">
        <v>4574</v>
      </c>
      <c r="C1335" s="440" t="s">
        <v>4574</v>
      </c>
      <c r="D1335" s="111">
        <v>2019</v>
      </c>
      <c r="E1335" s="111" t="s">
        <v>28</v>
      </c>
      <c r="F1335" s="448">
        <v>15</v>
      </c>
      <c r="G1335" s="487">
        <v>150</v>
      </c>
      <c r="H1335" s="488">
        <v>26.917760711456175</v>
      </c>
      <c r="I1335" s="187" t="s">
        <v>1227</v>
      </c>
      <c r="J1335" s="142" t="s">
        <v>3881</v>
      </c>
      <c r="K1335" s="284">
        <v>618.93837907543013</v>
      </c>
      <c r="L1335" s="285">
        <v>884</v>
      </c>
      <c r="M1335" s="205">
        <v>43269</v>
      </c>
    </row>
    <row r="1336" spans="1:13" s="31" customFormat="1" ht="31.5" x14ac:dyDescent="0.25">
      <c r="A1336" s="160" t="s">
        <v>260</v>
      </c>
      <c r="B1336" s="439" t="s">
        <v>4575</v>
      </c>
      <c r="C1336" s="439" t="s">
        <v>4576</v>
      </c>
      <c r="D1336" s="111">
        <v>2018</v>
      </c>
      <c r="E1336" s="111" t="s">
        <v>1011</v>
      </c>
      <c r="F1336" s="456">
        <v>230</v>
      </c>
      <c r="G1336" s="456">
        <v>300</v>
      </c>
      <c r="H1336" s="493">
        <v>546.85001999999997</v>
      </c>
    </row>
    <row r="1337" spans="1:13" s="31" customFormat="1" ht="31.5" x14ac:dyDescent="0.25">
      <c r="A1337" s="160" t="s">
        <v>263</v>
      </c>
      <c r="B1337" s="439" t="s">
        <v>4577</v>
      </c>
      <c r="C1337" s="439" t="s">
        <v>4578</v>
      </c>
      <c r="D1337" s="111">
        <v>2018</v>
      </c>
      <c r="E1337" s="483">
        <v>0.4</v>
      </c>
      <c r="F1337" s="456">
        <v>40</v>
      </c>
      <c r="G1337" s="456">
        <v>15</v>
      </c>
      <c r="H1337" s="493">
        <v>34.49295</v>
      </c>
    </row>
    <row r="1338" spans="1:13" s="31" customFormat="1" ht="47.25" x14ac:dyDescent="0.25">
      <c r="A1338" s="160" t="s">
        <v>266</v>
      </c>
      <c r="B1338" s="439" t="s">
        <v>4579</v>
      </c>
      <c r="C1338" s="439" t="s">
        <v>4580</v>
      </c>
      <c r="D1338" s="111">
        <v>2018</v>
      </c>
      <c r="E1338" s="483" t="s">
        <v>988</v>
      </c>
      <c r="F1338" s="456">
        <v>160</v>
      </c>
      <c r="G1338" s="456">
        <v>360</v>
      </c>
      <c r="H1338" s="493">
        <v>315.69918000000001</v>
      </c>
    </row>
    <row r="1339" spans="1:13" s="31" customFormat="1" ht="47.25" x14ac:dyDescent="0.25">
      <c r="A1339" s="160" t="s">
        <v>269</v>
      </c>
      <c r="B1339" s="439" t="s">
        <v>4581</v>
      </c>
      <c r="C1339" s="439" t="s">
        <v>4582</v>
      </c>
      <c r="D1339" s="111">
        <v>2018</v>
      </c>
      <c r="E1339" s="483" t="s">
        <v>988</v>
      </c>
      <c r="F1339" s="456">
        <v>110</v>
      </c>
      <c r="G1339" s="456">
        <v>140</v>
      </c>
      <c r="H1339" s="493">
        <v>59.927680000000002</v>
      </c>
    </row>
    <row r="1340" spans="1:13" s="31" customFormat="1" ht="31.5" x14ac:dyDescent="0.25">
      <c r="A1340" s="160" t="s">
        <v>273</v>
      </c>
      <c r="B1340" s="439" t="s">
        <v>4583</v>
      </c>
      <c r="C1340" s="439" t="s">
        <v>4381</v>
      </c>
      <c r="D1340" s="111">
        <v>2018</v>
      </c>
      <c r="E1340" s="483" t="s">
        <v>1120</v>
      </c>
      <c r="F1340" s="456">
        <v>80</v>
      </c>
      <c r="G1340" s="456">
        <v>8</v>
      </c>
      <c r="H1340" s="493">
        <v>39.40448</v>
      </c>
    </row>
    <row r="1341" spans="1:13" s="31" customFormat="1" ht="47.25" x14ac:dyDescent="0.25">
      <c r="A1341" s="160" t="s">
        <v>276</v>
      </c>
      <c r="B1341" s="439" t="s">
        <v>4537</v>
      </c>
      <c r="C1341" s="439" t="s">
        <v>4538</v>
      </c>
      <c r="D1341" s="111">
        <v>2018</v>
      </c>
      <c r="E1341" s="483">
        <v>0.4</v>
      </c>
      <c r="F1341" s="456">
        <v>10</v>
      </c>
      <c r="G1341" s="456">
        <v>140</v>
      </c>
      <c r="H1341" s="493">
        <v>2.6065900000000002</v>
      </c>
    </row>
    <row r="1342" spans="1:13" s="31" customFormat="1" ht="31.5" x14ac:dyDescent="0.25">
      <c r="A1342" s="160" t="s">
        <v>279</v>
      </c>
      <c r="B1342" s="439" t="s">
        <v>4584</v>
      </c>
      <c r="C1342" s="439" t="s">
        <v>4585</v>
      </c>
      <c r="D1342" s="111">
        <v>2018</v>
      </c>
      <c r="E1342" s="111" t="s">
        <v>1011</v>
      </c>
      <c r="F1342" s="456">
        <v>170</v>
      </c>
      <c r="G1342" s="456">
        <v>55</v>
      </c>
      <c r="H1342" s="493">
        <v>70.881870000000006</v>
      </c>
    </row>
    <row r="1343" spans="1:13" s="31" customFormat="1" ht="47.25" x14ac:dyDescent="0.25">
      <c r="A1343" s="160" t="s">
        <v>282</v>
      </c>
      <c r="B1343" s="439" t="s">
        <v>4586</v>
      </c>
      <c r="C1343" s="439" t="s">
        <v>4587</v>
      </c>
      <c r="D1343" s="111">
        <v>2018</v>
      </c>
      <c r="E1343" s="111" t="s">
        <v>988</v>
      </c>
      <c r="F1343" s="456">
        <v>450</v>
      </c>
      <c r="G1343" s="456">
        <v>15</v>
      </c>
      <c r="H1343" s="493">
        <v>279.70557000000002</v>
      </c>
    </row>
    <row r="1344" spans="1:13" s="31" customFormat="1" ht="31.5" x14ac:dyDescent="0.25">
      <c r="A1344" s="160" t="s">
        <v>284</v>
      </c>
      <c r="B1344" s="439" t="s">
        <v>4588</v>
      </c>
      <c r="C1344" s="439" t="s">
        <v>4589</v>
      </c>
      <c r="D1344" s="111">
        <v>2018</v>
      </c>
      <c r="E1344" s="111" t="s">
        <v>988</v>
      </c>
      <c r="F1344" s="456">
        <v>484</v>
      </c>
      <c r="G1344" s="456">
        <v>15</v>
      </c>
      <c r="H1344" s="493">
        <v>342.91595000000001</v>
      </c>
    </row>
    <row r="1345" spans="1:22" s="177" customFormat="1" outlineLevel="1" x14ac:dyDescent="0.25">
      <c r="A1345" s="160" t="s">
        <v>1237</v>
      </c>
      <c r="B1345" s="110" t="s">
        <v>141</v>
      </c>
      <c r="C1345" s="202"/>
      <c r="D1345" s="111"/>
      <c r="E1345" s="463"/>
      <c r="F1345" s="464"/>
      <c r="G1345" s="495"/>
      <c r="H1345" s="464"/>
      <c r="I1345" s="175"/>
      <c r="J1345" s="175"/>
      <c r="K1345" s="175"/>
      <c r="L1345" s="175"/>
      <c r="M1345" s="176"/>
      <c r="N1345" s="176"/>
      <c r="O1345" s="176"/>
      <c r="P1345" s="176"/>
      <c r="Q1345" s="176"/>
      <c r="R1345" s="176"/>
      <c r="S1345" s="176"/>
      <c r="T1345" s="176"/>
      <c r="U1345" s="176"/>
      <c r="V1345" s="176"/>
    </row>
    <row r="1346" spans="1:22" outlineLevel="1" x14ac:dyDescent="0.25">
      <c r="A1346" s="152" t="s">
        <v>1238</v>
      </c>
      <c r="B1346" s="476" t="s">
        <v>143</v>
      </c>
      <c r="C1346" s="193"/>
      <c r="D1346" s="454"/>
      <c r="E1346" s="469"/>
      <c r="F1346" s="496"/>
      <c r="G1346" s="497"/>
      <c r="H1346" s="496"/>
      <c r="I1346" s="195"/>
      <c r="J1346" s="195"/>
      <c r="K1346" s="195"/>
      <c r="L1346" s="195"/>
    </row>
    <row r="1347" spans="1:22" outlineLevel="1" x14ac:dyDescent="0.25">
      <c r="A1347" s="160" t="s">
        <v>1239</v>
      </c>
      <c r="B1347" s="110" t="s">
        <v>139</v>
      </c>
      <c r="C1347" s="193"/>
      <c r="D1347" s="454"/>
      <c r="E1347" s="469"/>
      <c r="F1347" s="496"/>
      <c r="G1347" s="497"/>
      <c r="H1347" s="496"/>
      <c r="I1347" s="195"/>
      <c r="J1347" s="195"/>
      <c r="K1347" s="195"/>
      <c r="L1347" s="195"/>
    </row>
    <row r="1348" spans="1:22" ht="63" outlineLevel="1" x14ac:dyDescent="0.25">
      <c r="A1348" s="160" t="s">
        <v>128</v>
      </c>
      <c r="B1348" s="440" t="s">
        <v>4590</v>
      </c>
      <c r="C1348" s="138" t="s">
        <v>4591</v>
      </c>
      <c r="D1348" s="111">
        <v>2020</v>
      </c>
      <c r="E1348" s="111" t="s">
        <v>1011</v>
      </c>
      <c r="F1348" s="446">
        <v>220</v>
      </c>
      <c r="G1348" s="101">
        <v>2364</v>
      </c>
      <c r="H1348" s="101">
        <v>3594.5756999999999</v>
      </c>
      <c r="I1348" s="81">
        <v>3594575.7</v>
      </c>
      <c r="J1348" s="90">
        <v>2.3800000000000003</v>
      </c>
      <c r="K1348" s="90"/>
      <c r="L1348" s="125" t="s">
        <v>4592</v>
      </c>
      <c r="N1348" s="35" t="s">
        <v>4593</v>
      </c>
      <c r="O1348" s="96" t="s">
        <v>4594</v>
      </c>
      <c r="P1348" s="149" t="s">
        <v>4595</v>
      </c>
      <c r="R1348" s="149" t="s">
        <v>418</v>
      </c>
      <c r="S1348" s="35" t="s">
        <v>1136</v>
      </c>
      <c r="T1348" s="35" t="s">
        <v>1137</v>
      </c>
      <c r="U1348" s="35" t="s">
        <v>404</v>
      </c>
      <c r="V1348" s="35" t="s">
        <v>4590</v>
      </c>
    </row>
    <row r="1349" spans="1:22" outlineLevel="1" x14ac:dyDescent="0.25">
      <c r="A1349" s="160" t="s">
        <v>1240</v>
      </c>
      <c r="B1349" s="110" t="s">
        <v>141</v>
      </c>
      <c r="C1349" s="193"/>
      <c r="D1349" s="454"/>
      <c r="E1349" s="469"/>
      <c r="F1349" s="496"/>
      <c r="G1349" s="497"/>
      <c r="H1349" s="496"/>
      <c r="I1349" s="195"/>
      <c r="J1349" s="195"/>
      <c r="K1349" s="195"/>
      <c r="L1349" s="195"/>
    </row>
    <row r="1350" spans="1:22" s="177" customFormat="1" outlineLevel="1" x14ac:dyDescent="0.25">
      <c r="A1350" s="152" t="s">
        <v>1241</v>
      </c>
      <c r="B1350" s="476" t="s">
        <v>147</v>
      </c>
      <c r="C1350" s="196"/>
      <c r="D1350" s="454"/>
      <c r="E1350" s="469"/>
      <c r="F1350" s="498"/>
      <c r="G1350" s="499"/>
      <c r="H1350" s="498"/>
      <c r="I1350" s="151"/>
      <c r="J1350" s="151"/>
      <c r="K1350" s="151"/>
      <c r="L1350" s="151"/>
      <c r="M1350" s="197"/>
      <c r="N1350" s="176"/>
      <c r="O1350" s="176"/>
      <c r="P1350" s="176"/>
      <c r="Q1350" s="176"/>
      <c r="R1350" s="176"/>
      <c r="S1350" s="176"/>
      <c r="T1350" s="176"/>
      <c r="U1350" s="176"/>
      <c r="V1350" s="176"/>
    </row>
    <row r="1351" spans="1:22" s="177" customFormat="1" outlineLevel="1" x14ac:dyDescent="0.25">
      <c r="A1351" s="160" t="s">
        <v>1242</v>
      </c>
      <c r="B1351" s="110" t="s">
        <v>139</v>
      </c>
      <c r="C1351" s="196"/>
      <c r="D1351" s="454"/>
      <c r="E1351" s="469"/>
      <c r="F1351" s="498"/>
      <c r="G1351" s="499"/>
      <c r="H1351" s="498"/>
      <c r="I1351" s="151"/>
      <c r="J1351" s="151"/>
      <c r="K1351" s="151"/>
      <c r="L1351" s="151"/>
      <c r="M1351" s="197"/>
      <c r="N1351" s="176"/>
      <c r="O1351" s="176"/>
      <c r="P1351" s="176"/>
      <c r="Q1351" s="176"/>
      <c r="R1351" s="176"/>
      <c r="S1351" s="176"/>
      <c r="T1351" s="176"/>
      <c r="U1351" s="176"/>
      <c r="V1351" s="176"/>
    </row>
    <row r="1352" spans="1:22" s="177" customFormat="1" outlineLevel="1" x14ac:dyDescent="0.25">
      <c r="A1352" s="160" t="s">
        <v>1243</v>
      </c>
      <c r="B1352" s="110" t="s">
        <v>141</v>
      </c>
      <c r="C1352" s="196"/>
      <c r="D1352" s="454"/>
      <c r="E1352" s="469"/>
      <c r="F1352" s="498"/>
      <c r="G1352" s="499"/>
      <c r="H1352" s="498"/>
      <c r="I1352" s="151"/>
      <c r="J1352" s="151"/>
      <c r="K1352" s="151"/>
      <c r="L1352" s="151"/>
      <c r="M1352" s="197"/>
      <c r="N1352" s="176"/>
      <c r="O1352" s="176"/>
      <c r="P1352" s="176"/>
      <c r="Q1352" s="176"/>
      <c r="R1352" s="176"/>
      <c r="S1352" s="176"/>
      <c r="T1352" s="176"/>
      <c r="U1352" s="176"/>
      <c r="V1352" s="176"/>
    </row>
    <row r="1353" spans="1:22" outlineLevel="1" x14ac:dyDescent="0.25">
      <c r="A1353" s="160" t="s">
        <v>1244</v>
      </c>
      <c r="B1353" s="481" t="s">
        <v>151</v>
      </c>
      <c r="C1353" s="101"/>
      <c r="D1353" s="111"/>
      <c r="E1353" s="463"/>
      <c r="F1353" s="498"/>
      <c r="G1353" s="499"/>
      <c r="H1353" s="498"/>
      <c r="I1353" s="151"/>
      <c r="J1353" s="151"/>
      <c r="K1353" s="151"/>
      <c r="L1353" s="151"/>
      <c r="M1353" s="197"/>
    </row>
    <row r="1354" spans="1:22" outlineLevel="1" x14ac:dyDescent="0.25">
      <c r="A1354" s="160" t="s">
        <v>1245</v>
      </c>
      <c r="B1354" s="110" t="s">
        <v>139</v>
      </c>
      <c r="C1354" s="101"/>
      <c r="D1354" s="111"/>
      <c r="E1354" s="463"/>
      <c r="F1354" s="498"/>
      <c r="G1354" s="499"/>
      <c r="H1354" s="498"/>
      <c r="I1354" s="151"/>
      <c r="J1354" s="151"/>
      <c r="K1354" s="151"/>
      <c r="L1354" s="151"/>
      <c r="M1354" s="197"/>
    </row>
    <row r="1355" spans="1:22" s="31" customFormat="1" ht="94.5" x14ac:dyDescent="0.25">
      <c r="A1355" s="360">
        <v>1</v>
      </c>
      <c r="B1355" s="477" t="s">
        <v>4596</v>
      </c>
      <c r="C1355" s="477" t="s">
        <v>4596</v>
      </c>
      <c r="D1355" s="111">
        <v>2018</v>
      </c>
      <c r="E1355" s="483" t="s">
        <v>1011</v>
      </c>
      <c r="F1355" s="448">
        <v>459</v>
      </c>
      <c r="G1355" s="448">
        <v>20640</v>
      </c>
      <c r="H1355" s="488">
        <v>6765.18</v>
      </c>
    </row>
    <row r="1356" spans="1:22" outlineLevel="1" x14ac:dyDescent="0.25">
      <c r="A1356" s="160" t="s">
        <v>1246</v>
      </c>
      <c r="B1356" s="110" t="s">
        <v>141</v>
      </c>
      <c r="C1356" s="101"/>
      <c r="D1356" s="111"/>
      <c r="E1356" s="463"/>
      <c r="F1356" s="498"/>
      <c r="G1356" s="499"/>
      <c r="H1356" s="498"/>
      <c r="I1356" s="151"/>
      <c r="J1356" s="151"/>
      <c r="K1356" s="151"/>
      <c r="L1356" s="151"/>
      <c r="M1356" s="197"/>
    </row>
    <row r="1357" spans="1:22" outlineLevel="1" x14ac:dyDescent="0.25">
      <c r="A1357" s="160" t="s">
        <v>1247</v>
      </c>
      <c r="B1357" s="481" t="s">
        <v>155</v>
      </c>
      <c r="C1357" s="101"/>
      <c r="D1357" s="111"/>
      <c r="E1357" s="463"/>
      <c r="F1357" s="498"/>
      <c r="G1357" s="499"/>
      <c r="H1357" s="498"/>
      <c r="I1357" s="151"/>
      <c r="J1357" s="151"/>
      <c r="K1357" s="151"/>
      <c r="L1357" s="151"/>
      <c r="M1357" s="197"/>
    </row>
    <row r="1358" spans="1:22" outlineLevel="1" x14ac:dyDescent="0.25">
      <c r="A1358" s="160" t="s">
        <v>1248</v>
      </c>
      <c r="B1358" s="110" t="s">
        <v>139</v>
      </c>
      <c r="C1358" s="101"/>
      <c r="D1358" s="111"/>
      <c r="E1358" s="463"/>
      <c r="F1358" s="498"/>
      <c r="G1358" s="499"/>
      <c r="H1358" s="498"/>
      <c r="I1358" s="151"/>
      <c r="J1358" s="151"/>
      <c r="K1358" s="151"/>
      <c r="L1358" s="151"/>
      <c r="M1358" s="197"/>
    </row>
    <row r="1359" spans="1:22" outlineLevel="1" x14ac:dyDescent="0.25">
      <c r="A1359" s="160" t="s">
        <v>1249</v>
      </c>
      <c r="B1359" s="110" t="s">
        <v>141</v>
      </c>
      <c r="C1359" s="101"/>
      <c r="D1359" s="111"/>
      <c r="E1359" s="463"/>
      <c r="F1359" s="498"/>
      <c r="G1359" s="499"/>
      <c r="H1359" s="498"/>
      <c r="I1359" s="151"/>
      <c r="J1359" s="151"/>
      <c r="K1359" s="151"/>
      <c r="L1359" s="151"/>
      <c r="M1359" s="197"/>
    </row>
    <row r="1360" spans="1:22" outlineLevel="1" x14ac:dyDescent="0.25">
      <c r="A1360" s="160" t="s">
        <v>1250</v>
      </c>
      <c r="B1360" s="481" t="s">
        <v>159</v>
      </c>
      <c r="C1360" s="101"/>
      <c r="D1360" s="111"/>
      <c r="E1360" s="463"/>
      <c r="F1360" s="498"/>
      <c r="G1360" s="499"/>
      <c r="H1360" s="498"/>
      <c r="I1360" s="151"/>
      <c r="J1360" s="151"/>
      <c r="K1360" s="151"/>
      <c r="L1360" s="151"/>
      <c r="M1360" s="197"/>
    </row>
    <row r="1361" spans="1:43" outlineLevel="1" x14ac:dyDescent="0.25">
      <c r="A1361" s="160" t="s">
        <v>1251</v>
      </c>
      <c r="B1361" s="110" t="s">
        <v>139</v>
      </c>
      <c r="C1361" s="101"/>
      <c r="D1361" s="111"/>
      <c r="E1361" s="463"/>
      <c r="F1361" s="498"/>
      <c r="G1361" s="499"/>
      <c r="H1361" s="498"/>
      <c r="I1361" s="151"/>
      <c r="J1361" s="151"/>
      <c r="K1361" s="151"/>
      <c r="L1361" s="151"/>
      <c r="M1361" s="197"/>
    </row>
    <row r="1362" spans="1:43" outlineLevel="1" x14ac:dyDescent="0.25">
      <c r="A1362" s="160" t="s">
        <v>1252</v>
      </c>
      <c r="B1362" s="110" t="s">
        <v>141</v>
      </c>
      <c r="C1362" s="101"/>
      <c r="D1362" s="111"/>
      <c r="E1362" s="463"/>
      <c r="F1362" s="498"/>
      <c r="G1362" s="499"/>
      <c r="H1362" s="498"/>
      <c r="I1362" s="151"/>
      <c r="J1362" s="151"/>
      <c r="K1362" s="151"/>
      <c r="L1362" s="151"/>
      <c r="M1362" s="197"/>
    </row>
    <row r="1363" spans="1:43" s="75" customFormat="1" x14ac:dyDescent="0.25">
      <c r="A1363" s="355" t="s">
        <v>1253</v>
      </c>
      <c r="B1363" s="70" t="s">
        <v>452</v>
      </c>
      <c r="C1363" s="107"/>
      <c r="D1363" s="165"/>
      <c r="E1363" s="166"/>
      <c r="F1363" s="167"/>
      <c r="G1363" s="168"/>
      <c r="H1363" s="167"/>
      <c r="I1363" s="169"/>
      <c r="J1363" s="169"/>
      <c r="K1363" s="169"/>
      <c r="L1363" s="169"/>
      <c r="M1363" s="197"/>
      <c r="N1363" s="74"/>
      <c r="O1363" s="74"/>
      <c r="P1363" s="74"/>
      <c r="Q1363" s="74"/>
      <c r="R1363" s="74"/>
      <c r="S1363" s="74"/>
      <c r="T1363" s="74"/>
      <c r="U1363" s="74"/>
      <c r="V1363" s="74"/>
    </row>
    <row r="1364" spans="1:43" hidden="1" outlineLevel="1" x14ac:dyDescent="0.25">
      <c r="A1364" s="160" t="s">
        <v>1254</v>
      </c>
      <c r="B1364" s="77" t="s">
        <v>137</v>
      </c>
      <c r="C1364" s="101"/>
      <c r="D1364" s="163"/>
      <c r="E1364" s="164"/>
      <c r="F1364" s="102"/>
      <c r="G1364" s="103"/>
      <c r="H1364" s="102"/>
      <c r="I1364" s="151"/>
      <c r="J1364" s="151"/>
      <c r="K1364" s="151"/>
      <c r="L1364" s="151"/>
      <c r="M1364" s="197"/>
    </row>
    <row r="1365" spans="1:43" hidden="1" outlineLevel="1" x14ac:dyDescent="0.25">
      <c r="A1365" s="160" t="s">
        <v>1255</v>
      </c>
      <c r="B1365" s="82" t="s">
        <v>139</v>
      </c>
      <c r="C1365" s="101"/>
      <c r="D1365" s="163"/>
      <c r="E1365" s="164"/>
      <c r="F1365" s="102"/>
      <c r="G1365" s="103"/>
      <c r="H1365" s="102"/>
      <c r="I1365" s="151"/>
      <c r="J1365" s="151"/>
      <c r="K1365" s="151"/>
      <c r="L1365" s="151"/>
      <c r="M1365" s="197"/>
    </row>
    <row r="1366" spans="1:43" hidden="1" outlineLevel="1" x14ac:dyDescent="0.25">
      <c r="A1366" s="160" t="s">
        <v>1256</v>
      </c>
      <c r="B1366" s="82" t="s">
        <v>141</v>
      </c>
      <c r="C1366" s="101"/>
      <c r="D1366" s="163"/>
      <c r="E1366" s="164"/>
      <c r="F1366" s="102"/>
      <c r="G1366" s="103"/>
      <c r="H1366" s="102"/>
      <c r="I1366" s="151"/>
      <c r="J1366" s="151"/>
      <c r="K1366" s="151"/>
      <c r="L1366" s="151"/>
      <c r="M1366" s="197"/>
    </row>
    <row r="1367" spans="1:43" hidden="1" outlineLevel="1" x14ac:dyDescent="0.25">
      <c r="A1367" s="160" t="s">
        <v>1257</v>
      </c>
      <c r="B1367" s="77" t="s">
        <v>143</v>
      </c>
      <c r="C1367" s="101"/>
      <c r="D1367" s="163"/>
      <c r="E1367" s="164"/>
      <c r="F1367" s="102"/>
      <c r="G1367" s="103"/>
      <c r="H1367" s="102"/>
      <c r="I1367" s="151"/>
      <c r="J1367" s="151"/>
      <c r="K1367" s="151"/>
      <c r="L1367" s="151"/>
      <c r="M1367" s="197"/>
    </row>
    <row r="1368" spans="1:43" hidden="1" outlineLevel="1" x14ac:dyDescent="0.25">
      <c r="A1368" s="160" t="s">
        <v>1258</v>
      </c>
      <c r="B1368" s="82" t="s">
        <v>139</v>
      </c>
      <c r="C1368" s="101"/>
      <c r="D1368" s="163"/>
      <c r="E1368" s="164"/>
      <c r="F1368" s="102"/>
      <c r="G1368" s="103"/>
      <c r="H1368" s="102"/>
      <c r="I1368" s="151"/>
      <c r="J1368" s="151"/>
      <c r="K1368" s="151"/>
      <c r="L1368" s="151"/>
      <c r="M1368" s="197"/>
    </row>
    <row r="1369" spans="1:43" s="35" customFormat="1" hidden="1" outlineLevel="1" x14ac:dyDescent="0.25">
      <c r="A1369" s="160" t="s">
        <v>1259</v>
      </c>
      <c r="B1369" s="82" t="s">
        <v>141</v>
      </c>
      <c r="C1369" s="101"/>
      <c r="D1369" s="163"/>
      <c r="E1369" s="164"/>
      <c r="F1369" s="102"/>
      <c r="G1369" s="103"/>
      <c r="H1369" s="102"/>
      <c r="I1369" s="151"/>
      <c r="J1369" s="151"/>
      <c r="K1369" s="151"/>
      <c r="L1369" s="151"/>
      <c r="M1369" s="197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</row>
    <row r="1370" spans="1:43" s="35" customFormat="1" hidden="1" outlineLevel="1" x14ac:dyDescent="0.25">
      <c r="A1370" s="160" t="s">
        <v>1260</v>
      </c>
      <c r="B1370" s="77" t="s">
        <v>147</v>
      </c>
      <c r="C1370" s="101"/>
      <c r="D1370" s="163"/>
      <c r="E1370" s="164"/>
      <c r="F1370" s="102"/>
      <c r="G1370" s="103"/>
      <c r="H1370" s="102"/>
      <c r="I1370" s="151"/>
      <c r="J1370" s="151"/>
      <c r="K1370" s="151"/>
      <c r="L1370" s="151"/>
      <c r="M1370" s="197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</row>
    <row r="1371" spans="1:43" s="35" customFormat="1" hidden="1" outlineLevel="1" x14ac:dyDescent="0.25">
      <c r="A1371" s="160" t="s">
        <v>1261</v>
      </c>
      <c r="B1371" s="82" t="s">
        <v>139</v>
      </c>
      <c r="C1371" s="101"/>
      <c r="D1371" s="163"/>
      <c r="E1371" s="164"/>
      <c r="F1371" s="102"/>
      <c r="G1371" s="103"/>
      <c r="H1371" s="102"/>
      <c r="I1371" s="151"/>
      <c r="J1371" s="151"/>
      <c r="K1371" s="151"/>
      <c r="L1371" s="151"/>
      <c r="M1371" s="197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</row>
    <row r="1372" spans="1:43" s="35" customFormat="1" hidden="1" outlineLevel="1" x14ac:dyDescent="0.25">
      <c r="A1372" s="160" t="s">
        <v>1262</v>
      </c>
      <c r="B1372" s="82" t="s">
        <v>141</v>
      </c>
      <c r="C1372" s="101"/>
      <c r="D1372" s="163"/>
      <c r="E1372" s="164"/>
      <c r="F1372" s="102"/>
      <c r="G1372" s="103"/>
      <c r="H1372" s="102"/>
      <c r="I1372" s="151"/>
      <c r="J1372" s="151"/>
      <c r="K1372" s="151"/>
      <c r="L1372" s="151"/>
      <c r="M1372" s="197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</row>
    <row r="1373" spans="1:43" s="35" customFormat="1" hidden="1" outlineLevel="1" x14ac:dyDescent="0.25">
      <c r="A1373" s="160" t="s">
        <v>1263</v>
      </c>
      <c r="B1373" s="77" t="s">
        <v>151</v>
      </c>
      <c r="C1373" s="101"/>
      <c r="D1373" s="163"/>
      <c r="E1373" s="164"/>
      <c r="F1373" s="102"/>
      <c r="G1373" s="103"/>
      <c r="H1373" s="102"/>
      <c r="I1373" s="151"/>
      <c r="J1373" s="151"/>
      <c r="K1373" s="151"/>
      <c r="L1373" s="151"/>
      <c r="M1373" s="197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</row>
    <row r="1374" spans="1:43" s="35" customFormat="1" hidden="1" outlineLevel="1" x14ac:dyDescent="0.25">
      <c r="A1374" s="160" t="s">
        <v>1264</v>
      </c>
      <c r="B1374" s="82" t="s">
        <v>139</v>
      </c>
      <c r="C1374" s="101"/>
      <c r="D1374" s="163"/>
      <c r="E1374" s="164"/>
      <c r="F1374" s="102"/>
      <c r="G1374" s="103"/>
      <c r="H1374" s="102"/>
      <c r="I1374" s="151"/>
      <c r="J1374" s="151"/>
      <c r="K1374" s="151"/>
      <c r="L1374" s="151"/>
      <c r="M1374" s="197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</row>
    <row r="1375" spans="1:43" s="35" customFormat="1" hidden="1" outlineLevel="1" x14ac:dyDescent="0.25">
      <c r="A1375" s="160" t="s">
        <v>1265</v>
      </c>
      <c r="B1375" s="82" t="s">
        <v>141</v>
      </c>
      <c r="C1375" s="101"/>
      <c r="D1375" s="163"/>
      <c r="E1375" s="164"/>
      <c r="F1375" s="102"/>
      <c r="G1375" s="103"/>
      <c r="H1375" s="102"/>
      <c r="I1375" s="151"/>
      <c r="J1375" s="151"/>
      <c r="K1375" s="151"/>
      <c r="L1375" s="151"/>
      <c r="M1375" s="197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</row>
    <row r="1376" spans="1:43" s="35" customFormat="1" hidden="1" outlineLevel="1" x14ac:dyDescent="0.25">
      <c r="A1376" s="160" t="s">
        <v>1266</v>
      </c>
      <c r="B1376" s="77" t="s">
        <v>155</v>
      </c>
      <c r="C1376" s="101"/>
      <c r="D1376" s="163"/>
      <c r="E1376" s="164"/>
      <c r="F1376" s="102"/>
      <c r="G1376" s="103"/>
      <c r="H1376" s="102"/>
      <c r="I1376" s="151"/>
      <c r="J1376" s="151"/>
      <c r="K1376" s="151"/>
      <c r="L1376" s="151"/>
      <c r="M1376" s="197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</row>
    <row r="1377" spans="1:43" s="35" customFormat="1" hidden="1" outlineLevel="1" x14ac:dyDescent="0.25">
      <c r="A1377" s="160" t="s">
        <v>1267</v>
      </c>
      <c r="B1377" s="82" t="s">
        <v>139</v>
      </c>
      <c r="C1377" s="101"/>
      <c r="D1377" s="163"/>
      <c r="E1377" s="164"/>
      <c r="F1377" s="102"/>
      <c r="G1377" s="103"/>
      <c r="H1377" s="102"/>
      <c r="I1377" s="151"/>
      <c r="J1377" s="151"/>
      <c r="K1377" s="151"/>
      <c r="L1377" s="151"/>
      <c r="M1377" s="197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</row>
    <row r="1378" spans="1:43" s="35" customFormat="1" hidden="1" outlineLevel="1" x14ac:dyDescent="0.25">
      <c r="A1378" s="160" t="s">
        <v>1268</v>
      </c>
      <c r="B1378" s="82" t="s">
        <v>141</v>
      </c>
      <c r="C1378" s="101"/>
      <c r="D1378" s="163"/>
      <c r="E1378" s="164"/>
      <c r="F1378" s="102"/>
      <c r="G1378" s="103"/>
      <c r="H1378" s="102"/>
      <c r="I1378" s="151"/>
      <c r="J1378" s="151"/>
      <c r="K1378" s="151"/>
      <c r="L1378" s="151"/>
      <c r="M1378" s="197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</row>
    <row r="1379" spans="1:43" s="35" customFormat="1" hidden="1" outlineLevel="1" x14ac:dyDescent="0.25">
      <c r="A1379" s="160" t="s">
        <v>1269</v>
      </c>
      <c r="B1379" s="77" t="s">
        <v>159</v>
      </c>
      <c r="C1379" s="101"/>
      <c r="D1379" s="163"/>
      <c r="E1379" s="164"/>
      <c r="F1379" s="102"/>
      <c r="G1379" s="103"/>
      <c r="H1379" s="102"/>
      <c r="I1379" s="151"/>
      <c r="J1379" s="151"/>
      <c r="K1379" s="151"/>
      <c r="L1379" s="151"/>
      <c r="M1379" s="197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</row>
    <row r="1380" spans="1:43" s="35" customFormat="1" hidden="1" outlineLevel="1" x14ac:dyDescent="0.25">
      <c r="A1380" s="160" t="s">
        <v>1270</v>
      </c>
      <c r="B1380" s="82" t="s">
        <v>139</v>
      </c>
      <c r="C1380" s="101"/>
      <c r="D1380" s="163"/>
      <c r="E1380" s="164"/>
      <c r="F1380" s="102"/>
      <c r="G1380" s="103"/>
      <c r="H1380" s="102"/>
      <c r="I1380" s="151"/>
      <c r="J1380" s="151"/>
      <c r="K1380" s="151"/>
      <c r="L1380" s="151"/>
      <c r="M1380" s="197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</row>
    <row r="1381" spans="1:43" s="35" customFormat="1" hidden="1" outlineLevel="1" x14ac:dyDescent="0.25">
      <c r="A1381" s="160" t="s">
        <v>1271</v>
      </c>
      <c r="B1381" s="82" t="s">
        <v>141</v>
      </c>
      <c r="C1381" s="101"/>
      <c r="D1381" s="163"/>
      <c r="E1381" s="164"/>
      <c r="F1381" s="102"/>
      <c r="G1381" s="103"/>
      <c r="H1381" s="102"/>
      <c r="I1381" s="151"/>
      <c r="J1381" s="151"/>
      <c r="K1381" s="151"/>
      <c r="L1381" s="151"/>
      <c r="M1381" s="197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</row>
    <row r="1382" spans="1:43" s="35" customFormat="1" collapsed="1" x14ac:dyDescent="0.25">
      <c r="A1382" s="244" t="s">
        <v>7</v>
      </c>
      <c r="B1382" s="49" t="s">
        <v>1272</v>
      </c>
      <c r="C1382" s="50"/>
      <c r="D1382" s="343"/>
      <c r="E1382" s="343"/>
      <c r="F1382" s="51"/>
      <c r="G1382" s="50"/>
      <c r="H1382" s="50"/>
      <c r="I1382" s="52"/>
      <c r="J1382" s="52"/>
      <c r="K1382" s="52"/>
      <c r="L1382" s="5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</row>
    <row r="1383" spans="1:43" s="35" customFormat="1" x14ac:dyDescent="0.25">
      <c r="A1383" s="240" t="s">
        <v>1273</v>
      </c>
      <c r="B1383" s="55" t="s">
        <v>1274</v>
      </c>
      <c r="C1383" s="55"/>
      <c r="D1383" s="344"/>
      <c r="E1383" s="344"/>
      <c r="F1383" s="57"/>
      <c r="G1383" s="56"/>
      <c r="H1383" s="56"/>
      <c r="I1383" s="58"/>
      <c r="J1383" s="58"/>
      <c r="K1383" s="58"/>
      <c r="L1383" s="58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</row>
    <row r="1384" spans="1:43" s="35" customFormat="1" x14ac:dyDescent="0.25">
      <c r="A1384" s="354" t="s">
        <v>1275</v>
      </c>
      <c r="B1384" s="62" t="s">
        <v>1276</v>
      </c>
      <c r="C1384" s="63"/>
      <c r="D1384" s="345"/>
      <c r="E1384" s="350"/>
      <c r="F1384" s="64"/>
      <c r="G1384" s="65"/>
      <c r="H1384" s="64"/>
      <c r="I1384" s="66"/>
      <c r="J1384" s="66"/>
      <c r="K1384" s="66"/>
      <c r="L1384" s="66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</row>
    <row r="1385" spans="1:43" s="35" customFormat="1" x14ac:dyDescent="0.25">
      <c r="A1385" s="355" t="s">
        <v>1277</v>
      </c>
      <c r="B1385" s="70" t="s">
        <v>1278</v>
      </c>
      <c r="C1385" s="107"/>
      <c r="D1385" s="165"/>
      <c r="E1385" s="166"/>
      <c r="F1385" s="167"/>
      <c r="G1385" s="168"/>
      <c r="H1385" s="167"/>
      <c r="I1385" s="169"/>
      <c r="J1385" s="169"/>
      <c r="K1385" s="169"/>
      <c r="L1385" s="169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</row>
    <row r="1386" spans="1:43" s="35" customFormat="1" outlineLevel="1" x14ac:dyDescent="0.25">
      <c r="A1386" s="160" t="s">
        <v>1279</v>
      </c>
      <c r="B1386" s="77" t="s">
        <v>137</v>
      </c>
      <c r="C1386" s="101"/>
      <c r="D1386" s="163"/>
      <c r="E1386" s="164"/>
      <c r="F1386" s="102"/>
      <c r="G1386" s="103"/>
      <c r="H1386" s="102"/>
      <c r="I1386" s="151"/>
      <c r="J1386" s="151"/>
      <c r="K1386" s="151"/>
      <c r="L1386" s="151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</row>
    <row r="1387" spans="1:43" s="35" customFormat="1" outlineLevel="1" x14ac:dyDescent="0.25">
      <c r="A1387" s="160" t="s">
        <v>1280</v>
      </c>
      <c r="B1387" s="77" t="s">
        <v>1281</v>
      </c>
      <c r="C1387" s="101"/>
      <c r="D1387" s="163"/>
      <c r="E1387" s="164"/>
      <c r="F1387" s="102"/>
      <c r="G1387" s="103"/>
      <c r="H1387" s="102"/>
      <c r="I1387" s="151"/>
      <c r="J1387" s="151"/>
      <c r="K1387" s="151"/>
      <c r="L1387" s="151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</row>
    <row r="1388" spans="1:43" s="35" customFormat="1" ht="31.5" outlineLevel="1" x14ac:dyDescent="0.25">
      <c r="A1388" s="160"/>
      <c r="B1388" s="133" t="s">
        <v>4735</v>
      </c>
      <c r="C1388" s="101"/>
      <c r="D1388" s="163">
        <v>2022</v>
      </c>
      <c r="E1388" s="164"/>
      <c r="F1388" s="102">
        <v>1000</v>
      </c>
      <c r="G1388" s="103"/>
      <c r="H1388" s="231">
        <v>2583.4299999999998</v>
      </c>
      <c r="I1388" s="151"/>
      <c r="J1388" s="151"/>
      <c r="K1388" s="151"/>
      <c r="L1388" s="151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</row>
    <row r="1389" spans="1:43" s="35" customFormat="1" ht="31.5" outlineLevel="1" x14ac:dyDescent="0.25">
      <c r="A1389" s="160"/>
      <c r="B1389" s="133" t="s">
        <v>4736</v>
      </c>
      <c r="C1389" s="101"/>
      <c r="D1389" s="163">
        <v>2022</v>
      </c>
      <c r="E1389" s="164"/>
      <c r="F1389" s="102">
        <v>1000</v>
      </c>
      <c r="G1389" s="103"/>
      <c r="H1389" s="231">
        <v>2697.12</v>
      </c>
      <c r="I1389" s="151"/>
      <c r="J1389" s="151"/>
      <c r="K1389" s="151"/>
      <c r="L1389" s="151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</row>
    <row r="1390" spans="1:43" s="35" customFormat="1" ht="31.5" outlineLevel="1" x14ac:dyDescent="0.25">
      <c r="A1390" s="160"/>
      <c r="B1390" s="133" t="s">
        <v>4737</v>
      </c>
      <c r="C1390" s="101"/>
      <c r="D1390" s="163">
        <v>2022</v>
      </c>
      <c r="E1390" s="164"/>
      <c r="F1390" s="102">
        <v>1000</v>
      </c>
      <c r="G1390" s="103"/>
      <c r="H1390" s="231">
        <v>2841.92</v>
      </c>
      <c r="I1390" s="151"/>
      <c r="J1390" s="151"/>
      <c r="K1390" s="151"/>
      <c r="L1390" s="151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</row>
    <row r="1391" spans="1:43" s="35" customFormat="1" ht="31.5" outlineLevel="1" x14ac:dyDescent="0.25">
      <c r="A1391" s="160"/>
      <c r="B1391" s="133" t="s">
        <v>4738</v>
      </c>
      <c r="C1391" s="101"/>
      <c r="D1391" s="163">
        <v>2022</v>
      </c>
      <c r="E1391" s="164"/>
      <c r="F1391" s="102">
        <v>1000</v>
      </c>
      <c r="G1391" s="103"/>
      <c r="H1391" s="231">
        <v>873.61</v>
      </c>
      <c r="I1391" s="151"/>
      <c r="J1391" s="151"/>
      <c r="K1391" s="151"/>
      <c r="L1391" s="151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</row>
    <row r="1392" spans="1:43" s="35" customFormat="1" ht="31.5" outlineLevel="1" x14ac:dyDescent="0.25">
      <c r="A1392" s="160"/>
      <c r="B1392" s="133" t="s">
        <v>4739</v>
      </c>
      <c r="C1392" s="101"/>
      <c r="D1392" s="163">
        <v>2022</v>
      </c>
      <c r="E1392" s="164"/>
      <c r="F1392" s="102">
        <v>1000</v>
      </c>
      <c r="G1392" s="103"/>
      <c r="H1392" s="231">
        <v>1012.17</v>
      </c>
      <c r="I1392" s="151"/>
      <c r="J1392" s="151"/>
      <c r="K1392" s="151"/>
      <c r="L1392" s="151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</row>
    <row r="1393" spans="1:43" s="35" customFormat="1" ht="31.5" outlineLevel="1" x14ac:dyDescent="0.25">
      <c r="A1393" s="160"/>
      <c r="B1393" s="133" t="s">
        <v>4740</v>
      </c>
      <c r="C1393" s="101"/>
      <c r="D1393" s="163">
        <v>2022</v>
      </c>
      <c r="E1393" s="164"/>
      <c r="F1393" s="102">
        <v>1000</v>
      </c>
      <c r="G1393" s="103"/>
      <c r="H1393" s="231">
        <v>1126.01</v>
      </c>
      <c r="I1393" s="151"/>
      <c r="J1393" s="151"/>
      <c r="K1393" s="151"/>
      <c r="L1393" s="151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</row>
    <row r="1394" spans="1:43" s="35" customFormat="1" outlineLevel="1" x14ac:dyDescent="0.25">
      <c r="A1394" s="160" t="s">
        <v>1282</v>
      </c>
      <c r="B1394" s="77" t="s">
        <v>1283</v>
      </c>
      <c r="C1394" s="101"/>
      <c r="D1394" s="163"/>
      <c r="E1394" s="164"/>
      <c r="F1394" s="102"/>
      <c r="G1394" s="103"/>
      <c r="H1394" s="231"/>
      <c r="I1394" s="151"/>
      <c r="J1394" s="151"/>
      <c r="K1394" s="151"/>
      <c r="L1394" s="151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</row>
    <row r="1395" spans="1:43" s="35" customFormat="1" ht="31.5" outlineLevel="1" x14ac:dyDescent="0.25">
      <c r="A1395" s="160"/>
      <c r="B1395" s="133" t="s">
        <v>4741</v>
      </c>
      <c r="C1395" s="101"/>
      <c r="D1395" s="163">
        <v>2022</v>
      </c>
      <c r="E1395" s="164"/>
      <c r="F1395" s="102">
        <v>1000</v>
      </c>
      <c r="G1395" s="103"/>
      <c r="H1395" s="231">
        <v>4870.9399999999996</v>
      </c>
      <c r="I1395" s="151"/>
      <c r="J1395" s="151"/>
      <c r="K1395" s="151"/>
      <c r="L1395" s="151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</row>
    <row r="1396" spans="1:43" s="35" customFormat="1" ht="31.5" outlineLevel="1" x14ac:dyDescent="0.25">
      <c r="A1396" s="160"/>
      <c r="B1396" s="133" t="s">
        <v>4742</v>
      </c>
      <c r="C1396" s="101"/>
      <c r="D1396" s="163">
        <v>2022</v>
      </c>
      <c r="E1396" s="164"/>
      <c r="F1396" s="102">
        <v>1000</v>
      </c>
      <c r="G1396" s="103"/>
      <c r="H1396" s="231">
        <v>5062.3</v>
      </c>
      <c r="I1396" s="151"/>
      <c r="J1396" s="151"/>
      <c r="K1396" s="151"/>
      <c r="L1396" s="151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</row>
    <row r="1397" spans="1:43" s="35" customFormat="1" ht="31.5" outlineLevel="1" x14ac:dyDescent="0.25">
      <c r="A1397" s="160"/>
      <c r="B1397" s="133" t="s">
        <v>4743</v>
      </c>
      <c r="C1397" s="101"/>
      <c r="D1397" s="163">
        <v>2022</v>
      </c>
      <c r="E1397" s="164"/>
      <c r="F1397" s="102">
        <v>1000</v>
      </c>
      <c r="G1397" s="103"/>
      <c r="H1397" s="231">
        <v>5351.9</v>
      </c>
      <c r="I1397" s="151"/>
      <c r="J1397" s="151"/>
      <c r="K1397" s="151"/>
      <c r="L1397" s="151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</row>
    <row r="1398" spans="1:43" s="35" customFormat="1" ht="31.5" outlineLevel="1" x14ac:dyDescent="0.25">
      <c r="A1398" s="160"/>
      <c r="B1398" s="88" t="s">
        <v>4744</v>
      </c>
      <c r="C1398" s="101"/>
      <c r="D1398" s="163">
        <v>2022</v>
      </c>
      <c r="E1398" s="164"/>
      <c r="F1398" s="102">
        <v>1000</v>
      </c>
      <c r="G1398" s="103"/>
      <c r="H1398" s="88">
        <v>1377.34</v>
      </c>
      <c r="I1398" s="151"/>
      <c r="J1398" s="151"/>
      <c r="K1398" s="151"/>
      <c r="L1398" s="151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</row>
    <row r="1399" spans="1:43" s="35" customFormat="1" ht="31.5" outlineLevel="1" x14ac:dyDescent="0.25">
      <c r="A1399" s="160"/>
      <c r="B1399" s="88" t="s">
        <v>4745</v>
      </c>
      <c r="C1399" s="101"/>
      <c r="D1399" s="163">
        <v>2022</v>
      </c>
      <c r="E1399" s="164"/>
      <c r="F1399" s="102">
        <v>1000</v>
      </c>
      <c r="G1399" s="103"/>
      <c r="H1399" s="88">
        <v>1672.24</v>
      </c>
      <c r="I1399" s="151"/>
      <c r="J1399" s="151"/>
      <c r="K1399" s="151"/>
      <c r="L1399" s="151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</row>
    <row r="1400" spans="1:43" s="35" customFormat="1" ht="31.5" outlineLevel="1" x14ac:dyDescent="0.25">
      <c r="A1400" s="160"/>
      <c r="B1400" s="88" t="s">
        <v>4746</v>
      </c>
      <c r="C1400" s="101"/>
      <c r="D1400" s="163">
        <v>2022</v>
      </c>
      <c r="E1400" s="164"/>
      <c r="F1400" s="102">
        <v>1000</v>
      </c>
      <c r="G1400" s="103"/>
      <c r="H1400" s="88">
        <v>1920</v>
      </c>
      <c r="I1400" s="151"/>
      <c r="J1400" s="151"/>
      <c r="K1400" s="151"/>
      <c r="L1400" s="151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</row>
    <row r="1401" spans="1:43" s="35" customFormat="1" outlineLevel="1" x14ac:dyDescent="0.25">
      <c r="A1401" s="160" t="s">
        <v>1284</v>
      </c>
      <c r="B1401" s="77" t="s">
        <v>1285</v>
      </c>
      <c r="C1401" s="101"/>
      <c r="D1401" s="163"/>
      <c r="E1401" s="164"/>
      <c r="F1401" s="102"/>
      <c r="G1401" s="103"/>
      <c r="H1401" s="102"/>
      <c r="I1401" s="151"/>
      <c r="J1401" s="151"/>
      <c r="K1401" s="151"/>
      <c r="L1401" s="151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</row>
    <row r="1402" spans="1:43" s="35" customFormat="1" outlineLevel="1" x14ac:dyDescent="0.25">
      <c r="A1402" s="160" t="s">
        <v>1286</v>
      </c>
      <c r="B1402" s="77" t="s">
        <v>1287</v>
      </c>
      <c r="C1402" s="101"/>
      <c r="D1402" s="163"/>
      <c r="E1402" s="164"/>
      <c r="F1402" s="102"/>
      <c r="G1402" s="103"/>
      <c r="H1402" s="102"/>
      <c r="I1402" s="151"/>
      <c r="J1402" s="151"/>
      <c r="K1402" s="151"/>
      <c r="L1402" s="151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</row>
    <row r="1403" spans="1:43" s="35" customFormat="1" outlineLevel="1" x14ac:dyDescent="0.25">
      <c r="A1403" s="160" t="s">
        <v>1288</v>
      </c>
      <c r="B1403" s="77" t="s">
        <v>1289</v>
      </c>
      <c r="C1403" s="101"/>
      <c r="D1403" s="163"/>
      <c r="E1403" s="164"/>
      <c r="F1403" s="102"/>
      <c r="G1403" s="103"/>
      <c r="H1403" s="102"/>
      <c r="I1403" s="151"/>
      <c r="J1403" s="151"/>
      <c r="K1403" s="151"/>
      <c r="L1403" s="151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</row>
    <row r="1404" spans="1:43" s="35" customFormat="1" outlineLevel="1" x14ac:dyDescent="0.25">
      <c r="A1404" s="160" t="s">
        <v>1290</v>
      </c>
      <c r="B1404" s="77" t="s">
        <v>143</v>
      </c>
      <c r="C1404" s="101"/>
      <c r="D1404" s="163"/>
      <c r="E1404" s="164"/>
      <c r="F1404" s="102"/>
      <c r="G1404" s="103"/>
      <c r="H1404" s="102"/>
      <c r="I1404" s="151"/>
      <c r="J1404" s="151"/>
      <c r="K1404" s="151"/>
      <c r="L1404" s="151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</row>
    <row r="1405" spans="1:43" s="35" customFormat="1" outlineLevel="1" x14ac:dyDescent="0.25">
      <c r="A1405" s="160" t="s">
        <v>1291</v>
      </c>
      <c r="B1405" s="77" t="s">
        <v>1281</v>
      </c>
      <c r="C1405" s="101"/>
      <c r="D1405" s="163"/>
      <c r="E1405" s="164"/>
      <c r="F1405" s="102"/>
      <c r="G1405" s="103"/>
      <c r="H1405" s="102"/>
      <c r="I1405" s="151"/>
      <c r="J1405" s="151"/>
      <c r="K1405" s="151"/>
      <c r="L1405" s="151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</row>
    <row r="1406" spans="1:43" s="35" customFormat="1" ht="31.5" outlineLevel="1" x14ac:dyDescent="0.25">
      <c r="A1406" s="160"/>
      <c r="B1406" s="133" t="s">
        <v>4747</v>
      </c>
      <c r="C1406" s="101"/>
      <c r="D1406" s="163">
        <v>2022</v>
      </c>
      <c r="E1406" s="164"/>
      <c r="F1406" s="102">
        <v>1000</v>
      </c>
      <c r="G1406" s="103"/>
      <c r="H1406" s="231">
        <v>3085.19</v>
      </c>
      <c r="I1406" s="151"/>
      <c r="J1406" s="151"/>
      <c r="K1406" s="151"/>
      <c r="L1406" s="151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</row>
    <row r="1407" spans="1:43" s="35" customFormat="1" ht="31.5" outlineLevel="1" x14ac:dyDescent="0.25">
      <c r="A1407" s="160"/>
      <c r="B1407" s="133" t="s">
        <v>4748</v>
      </c>
      <c r="C1407" s="101"/>
      <c r="D1407" s="163">
        <v>2022</v>
      </c>
      <c r="E1407" s="164"/>
      <c r="F1407" s="102">
        <v>1000</v>
      </c>
      <c r="G1407" s="103"/>
      <c r="H1407" s="231">
        <v>3390.28</v>
      </c>
      <c r="I1407" s="151"/>
      <c r="J1407" s="151"/>
      <c r="K1407" s="151"/>
      <c r="L1407" s="151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</row>
    <row r="1408" spans="1:43" s="35" customFormat="1" ht="31.5" outlineLevel="1" x14ac:dyDescent="0.25">
      <c r="A1408" s="160"/>
      <c r="B1408" s="133" t="s">
        <v>4749</v>
      </c>
      <c r="C1408" s="101"/>
      <c r="D1408" s="163">
        <v>2022</v>
      </c>
      <c r="E1408" s="164"/>
      <c r="F1408" s="102">
        <v>1000</v>
      </c>
      <c r="G1408" s="103"/>
      <c r="H1408" s="231">
        <v>3994.86</v>
      </c>
      <c r="I1408" s="151"/>
      <c r="J1408" s="151"/>
      <c r="K1408" s="151"/>
      <c r="L1408" s="151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</row>
    <row r="1409" spans="1:43" s="35" customFormat="1" ht="31.5" outlineLevel="1" x14ac:dyDescent="0.25">
      <c r="A1409" s="160"/>
      <c r="B1409" s="133" t="s">
        <v>4750</v>
      </c>
      <c r="C1409" s="101"/>
      <c r="D1409" s="163">
        <v>2022</v>
      </c>
      <c r="E1409" s="164"/>
      <c r="F1409" s="102">
        <v>1000</v>
      </c>
      <c r="G1409" s="103"/>
      <c r="H1409" s="231">
        <v>1274.01</v>
      </c>
      <c r="I1409" s="151"/>
      <c r="J1409" s="151"/>
      <c r="K1409" s="151"/>
      <c r="L1409" s="151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</row>
    <row r="1410" spans="1:43" s="35" customFormat="1" ht="31.5" outlineLevel="1" x14ac:dyDescent="0.25">
      <c r="A1410" s="160"/>
      <c r="B1410" s="133" t="s">
        <v>4751</v>
      </c>
      <c r="C1410" s="101"/>
      <c r="D1410" s="163">
        <v>2022</v>
      </c>
      <c r="E1410" s="164"/>
      <c r="F1410" s="102">
        <v>1000</v>
      </c>
      <c r="G1410" s="103"/>
      <c r="H1410" s="231">
        <v>1468.61</v>
      </c>
      <c r="I1410" s="151"/>
      <c r="J1410" s="151"/>
      <c r="K1410" s="151"/>
      <c r="L1410" s="151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</row>
    <row r="1411" spans="1:43" s="35" customFormat="1" ht="31.5" outlineLevel="1" x14ac:dyDescent="0.25">
      <c r="A1411" s="160"/>
      <c r="B1411" s="133" t="s">
        <v>4752</v>
      </c>
      <c r="C1411" s="101"/>
      <c r="D1411" s="163">
        <v>2022</v>
      </c>
      <c r="E1411" s="164"/>
      <c r="F1411" s="102">
        <v>1000</v>
      </c>
      <c r="G1411" s="103"/>
      <c r="H1411" s="231">
        <v>1872.19</v>
      </c>
      <c r="I1411" s="151"/>
      <c r="J1411" s="151"/>
      <c r="K1411" s="151"/>
      <c r="L1411" s="151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</row>
    <row r="1412" spans="1:43" s="35" customFormat="1" outlineLevel="1" x14ac:dyDescent="0.25">
      <c r="A1412" s="160" t="s">
        <v>1292</v>
      </c>
      <c r="B1412" s="77" t="s">
        <v>1283</v>
      </c>
      <c r="C1412" s="101"/>
      <c r="D1412" s="163"/>
      <c r="E1412" s="164"/>
      <c r="F1412" s="102"/>
      <c r="G1412" s="103"/>
      <c r="H1412" s="102"/>
      <c r="I1412" s="151"/>
      <c r="J1412" s="151"/>
      <c r="K1412" s="151"/>
      <c r="L1412" s="151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</row>
    <row r="1413" spans="1:43" s="35" customFormat="1" ht="31.5" outlineLevel="1" x14ac:dyDescent="0.25">
      <c r="A1413" s="160"/>
      <c r="B1413" s="133" t="s">
        <v>4753</v>
      </c>
      <c r="C1413" s="101"/>
      <c r="D1413" s="163">
        <v>2022</v>
      </c>
      <c r="E1413" s="164"/>
      <c r="F1413" s="102">
        <v>1000</v>
      </c>
      <c r="G1413" s="103"/>
      <c r="H1413" s="231">
        <v>5688.14</v>
      </c>
      <c r="I1413" s="151"/>
      <c r="J1413" s="151"/>
      <c r="K1413" s="151"/>
      <c r="L1413" s="151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</row>
    <row r="1414" spans="1:43" s="35" customFormat="1" ht="31.5" outlineLevel="1" x14ac:dyDescent="0.25">
      <c r="A1414" s="160"/>
      <c r="B1414" s="133" t="s">
        <v>4754</v>
      </c>
      <c r="C1414" s="101"/>
      <c r="D1414" s="163">
        <v>2022</v>
      </c>
      <c r="E1414" s="164"/>
      <c r="F1414" s="102">
        <v>1000</v>
      </c>
      <c r="G1414" s="103"/>
      <c r="H1414" s="231">
        <v>6448.63</v>
      </c>
      <c r="I1414" s="151"/>
      <c r="J1414" s="151"/>
      <c r="K1414" s="151"/>
      <c r="L1414" s="151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</row>
    <row r="1415" spans="1:43" s="35" customFormat="1" ht="31.5" outlineLevel="1" x14ac:dyDescent="0.25">
      <c r="A1415" s="160"/>
      <c r="B1415" s="133" t="s">
        <v>4755</v>
      </c>
      <c r="C1415" s="101"/>
      <c r="D1415" s="163">
        <v>2022</v>
      </c>
      <c r="E1415" s="164"/>
      <c r="F1415" s="102">
        <v>1000</v>
      </c>
      <c r="G1415" s="103"/>
      <c r="H1415" s="231">
        <v>7657.78</v>
      </c>
      <c r="I1415" s="151"/>
      <c r="J1415" s="151"/>
      <c r="K1415" s="151"/>
      <c r="L1415" s="151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</row>
    <row r="1416" spans="1:43" s="35" customFormat="1" ht="31.5" outlineLevel="1" x14ac:dyDescent="0.25">
      <c r="A1416" s="160"/>
      <c r="B1416" s="133" t="s">
        <v>4756</v>
      </c>
      <c r="C1416" s="101"/>
      <c r="D1416" s="163">
        <v>2022</v>
      </c>
      <c r="E1416" s="164"/>
      <c r="F1416" s="102">
        <v>1000</v>
      </c>
      <c r="G1416" s="103"/>
      <c r="H1416" s="231">
        <v>2176.96</v>
      </c>
      <c r="I1416" s="151"/>
      <c r="J1416" s="151"/>
      <c r="K1416" s="151"/>
      <c r="L1416" s="151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</row>
    <row r="1417" spans="1:43" s="35" customFormat="1" ht="31.5" outlineLevel="1" x14ac:dyDescent="0.25">
      <c r="A1417" s="160"/>
      <c r="B1417" s="133" t="s">
        <v>4757</v>
      </c>
      <c r="C1417" s="101"/>
      <c r="D1417" s="163">
        <v>2022</v>
      </c>
      <c r="E1417" s="164"/>
      <c r="F1417" s="102">
        <v>1000</v>
      </c>
      <c r="G1417" s="103"/>
      <c r="H1417" s="231">
        <v>2652.2</v>
      </c>
      <c r="I1417" s="151"/>
      <c r="J1417" s="151"/>
      <c r="K1417" s="151"/>
      <c r="L1417" s="151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</row>
    <row r="1418" spans="1:43" s="35" customFormat="1" ht="31.5" outlineLevel="1" x14ac:dyDescent="0.25">
      <c r="A1418" s="160"/>
      <c r="B1418" s="133" t="s">
        <v>4758</v>
      </c>
      <c r="C1418" s="101"/>
      <c r="D1418" s="163">
        <v>2022</v>
      </c>
      <c r="E1418" s="164"/>
      <c r="F1418" s="102">
        <v>1000</v>
      </c>
      <c r="G1418" s="103"/>
      <c r="H1418" s="231">
        <v>3409.02</v>
      </c>
      <c r="I1418" s="151"/>
      <c r="J1418" s="151"/>
      <c r="K1418" s="151"/>
      <c r="L1418" s="151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</row>
    <row r="1419" spans="1:43" s="35" customFormat="1" outlineLevel="1" x14ac:dyDescent="0.25">
      <c r="A1419" s="160" t="s">
        <v>1293</v>
      </c>
      <c r="B1419" s="77" t="s">
        <v>1285</v>
      </c>
      <c r="C1419" s="101"/>
      <c r="D1419" s="163"/>
      <c r="E1419" s="164"/>
      <c r="F1419" s="102"/>
      <c r="G1419" s="103"/>
      <c r="H1419" s="102"/>
      <c r="I1419" s="151"/>
      <c r="J1419" s="151"/>
      <c r="K1419" s="151"/>
      <c r="L1419" s="151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</row>
    <row r="1420" spans="1:43" s="35" customFormat="1" outlineLevel="1" x14ac:dyDescent="0.25">
      <c r="A1420" s="160" t="s">
        <v>1294</v>
      </c>
      <c r="B1420" s="77" t="s">
        <v>1287</v>
      </c>
      <c r="C1420" s="101"/>
      <c r="D1420" s="163"/>
      <c r="E1420" s="164"/>
      <c r="F1420" s="102"/>
      <c r="G1420" s="103"/>
      <c r="H1420" s="102"/>
      <c r="I1420" s="151"/>
      <c r="J1420" s="151"/>
      <c r="K1420" s="151"/>
      <c r="L1420" s="151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</row>
    <row r="1421" spans="1:43" s="35" customFormat="1" outlineLevel="1" x14ac:dyDescent="0.25">
      <c r="A1421" s="160" t="s">
        <v>1295</v>
      </c>
      <c r="B1421" s="77" t="s">
        <v>1289</v>
      </c>
      <c r="C1421" s="101"/>
      <c r="D1421" s="163"/>
      <c r="E1421" s="164"/>
      <c r="F1421" s="102"/>
      <c r="G1421" s="103"/>
      <c r="H1421" s="102"/>
      <c r="I1421" s="151"/>
      <c r="J1421" s="151"/>
      <c r="K1421" s="151"/>
      <c r="L1421" s="151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</row>
    <row r="1422" spans="1:43" s="35" customFormat="1" outlineLevel="1" x14ac:dyDescent="0.25">
      <c r="A1422" s="160" t="s">
        <v>1296</v>
      </c>
      <c r="B1422" s="77" t="s">
        <v>147</v>
      </c>
      <c r="C1422" s="101"/>
      <c r="D1422" s="163"/>
      <c r="E1422" s="164"/>
      <c r="F1422" s="102"/>
      <c r="G1422" s="103"/>
      <c r="H1422" s="102"/>
      <c r="I1422" s="151"/>
      <c r="J1422" s="151"/>
      <c r="K1422" s="151"/>
      <c r="L1422" s="151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</row>
    <row r="1423" spans="1:43" s="35" customFormat="1" outlineLevel="1" x14ac:dyDescent="0.25">
      <c r="A1423" s="160" t="s">
        <v>1297</v>
      </c>
      <c r="B1423" s="77" t="s">
        <v>1281</v>
      </c>
      <c r="C1423" s="101"/>
      <c r="D1423" s="163"/>
      <c r="E1423" s="164"/>
      <c r="F1423" s="102"/>
      <c r="G1423" s="103"/>
      <c r="H1423" s="102"/>
      <c r="I1423" s="151"/>
      <c r="J1423" s="151"/>
      <c r="K1423" s="151"/>
      <c r="L1423" s="151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</row>
    <row r="1424" spans="1:43" s="35" customFormat="1" ht="31.5" outlineLevel="1" x14ac:dyDescent="0.25">
      <c r="A1424" s="160"/>
      <c r="B1424" s="133" t="s">
        <v>4759</v>
      </c>
      <c r="C1424" s="101"/>
      <c r="D1424" s="163">
        <v>2022</v>
      </c>
      <c r="E1424" s="164"/>
      <c r="F1424" s="102">
        <v>1000</v>
      </c>
      <c r="G1424" s="103"/>
      <c r="H1424" s="231">
        <v>4378.6499999999996</v>
      </c>
      <c r="I1424" s="151"/>
      <c r="J1424" s="151"/>
      <c r="K1424" s="151"/>
      <c r="L1424" s="151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</row>
    <row r="1425" spans="1:43" s="35" customFormat="1" ht="31.5" outlineLevel="1" x14ac:dyDescent="0.25">
      <c r="A1425" s="160"/>
      <c r="B1425" s="133" t="s">
        <v>4760</v>
      </c>
      <c r="C1425" s="101"/>
      <c r="D1425" s="163">
        <v>2022</v>
      </c>
      <c r="E1425" s="164"/>
      <c r="F1425" s="102">
        <v>1000</v>
      </c>
      <c r="G1425" s="103"/>
      <c r="H1425" s="231">
        <v>4943.5600000000004</v>
      </c>
      <c r="I1425" s="151"/>
      <c r="J1425" s="151"/>
      <c r="K1425" s="151"/>
      <c r="L1425" s="151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</row>
    <row r="1426" spans="1:43" s="35" customFormat="1" ht="31.5" outlineLevel="1" x14ac:dyDescent="0.25">
      <c r="A1426" s="160"/>
      <c r="B1426" s="133" t="s">
        <v>4761</v>
      </c>
      <c r="C1426" s="101"/>
      <c r="D1426" s="163">
        <v>2022</v>
      </c>
      <c r="E1426" s="164"/>
      <c r="F1426" s="102">
        <v>1000</v>
      </c>
      <c r="G1426" s="103"/>
      <c r="H1426" s="231">
        <v>5614.41</v>
      </c>
      <c r="I1426" s="151"/>
      <c r="J1426" s="151"/>
      <c r="K1426" s="151"/>
      <c r="L1426" s="151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</row>
    <row r="1427" spans="1:43" s="35" customFormat="1" ht="31.5" outlineLevel="1" x14ac:dyDescent="0.25">
      <c r="A1427" s="160"/>
      <c r="B1427" s="133" t="s">
        <v>4762</v>
      </c>
      <c r="C1427" s="101"/>
      <c r="D1427" s="163">
        <v>2022</v>
      </c>
      <c r="E1427" s="164"/>
      <c r="F1427" s="102">
        <v>1000</v>
      </c>
      <c r="G1427" s="103"/>
      <c r="H1427" s="231">
        <v>1964.77</v>
      </c>
      <c r="I1427" s="151"/>
      <c r="J1427" s="151"/>
      <c r="K1427" s="151"/>
      <c r="L1427" s="151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</row>
    <row r="1428" spans="1:43" s="35" customFormat="1" ht="31.5" outlineLevel="1" x14ac:dyDescent="0.25">
      <c r="A1428" s="160"/>
      <c r="B1428" s="133" t="s">
        <v>4763</v>
      </c>
      <c r="C1428" s="101"/>
      <c r="D1428" s="163">
        <v>2022</v>
      </c>
      <c r="E1428" s="164"/>
      <c r="F1428" s="102">
        <v>1000</v>
      </c>
      <c r="G1428" s="103"/>
      <c r="H1428" s="231">
        <v>2497.9699999999998</v>
      </c>
      <c r="I1428" s="151"/>
      <c r="J1428" s="151"/>
      <c r="K1428" s="151"/>
      <c r="L1428" s="151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</row>
    <row r="1429" spans="1:43" s="35" customFormat="1" ht="31.5" outlineLevel="1" x14ac:dyDescent="0.25">
      <c r="A1429" s="160"/>
      <c r="B1429" s="133" t="s">
        <v>4764</v>
      </c>
      <c r="C1429" s="101"/>
      <c r="D1429" s="163">
        <v>2022</v>
      </c>
      <c r="E1429" s="164"/>
      <c r="F1429" s="102">
        <v>1000</v>
      </c>
      <c r="G1429" s="103"/>
      <c r="H1429" s="231">
        <v>2725.16</v>
      </c>
      <c r="I1429" s="151"/>
      <c r="J1429" s="151"/>
      <c r="K1429" s="151"/>
      <c r="L1429" s="151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</row>
    <row r="1430" spans="1:43" s="35" customFormat="1" outlineLevel="1" x14ac:dyDescent="0.25">
      <c r="A1430" s="160" t="s">
        <v>1299</v>
      </c>
      <c r="B1430" s="77" t="s">
        <v>1283</v>
      </c>
      <c r="C1430" s="101"/>
      <c r="D1430" s="163"/>
      <c r="E1430" s="164"/>
      <c r="F1430" s="102"/>
      <c r="G1430" s="103"/>
      <c r="H1430" s="102"/>
      <c r="I1430" s="151"/>
      <c r="J1430" s="151"/>
      <c r="K1430" s="151"/>
      <c r="L1430" s="151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</row>
    <row r="1431" spans="1:43" s="35" customFormat="1" ht="31.5" outlineLevel="1" x14ac:dyDescent="0.25">
      <c r="A1431" s="160"/>
      <c r="B1431" s="133" t="s">
        <v>4765</v>
      </c>
      <c r="C1431" s="101"/>
      <c r="D1431" s="163">
        <v>2022</v>
      </c>
      <c r="E1431" s="164"/>
      <c r="F1431" s="102">
        <v>1000</v>
      </c>
      <c r="G1431" s="103"/>
      <c r="H1431" s="231">
        <v>8425.35</v>
      </c>
      <c r="I1431" s="151"/>
      <c r="J1431" s="151"/>
      <c r="K1431" s="151"/>
      <c r="L1431" s="151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</row>
    <row r="1432" spans="1:43" s="35" customFormat="1" ht="31.5" outlineLevel="1" x14ac:dyDescent="0.25">
      <c r="A1432" s="160"/>
      <c r="B1432" s="133" t="s">
        <v>4766</v>
      </c>
      <c r="C1432" s="101"/>
      <c r="D1432" s="163">
        <v>2022</v>
      </c>
      <c r="E1432" s="164"/>
      <c r="F1432" s="102">
        <v>1000</v>
      </c>
      <c r="G1432" s="103"/>
      <c r="H1432" s="231">
        <v>9546.4500000000007</v>
      </c>
      <c r="I1432" s="151"/>
      <c r="J1432" s="151"/>
      <c r="K1432" s="151"/>
      <c r="L1432" s="151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</row>
    <row r="1433" spans="1:43" s="35" customFormat="1" ht="31.5" outlineLevel="1" x14ac:dyDescent="0.25">
      <c r="A1433" s="160"/>
      <c r="B1433" s="133" t="s">
        <v>4767</v>
      </c>
      <c r="C1433" s="101"/>
      <c r="D1433" s="163">
        <v>2022</v>
      </c>
      <c r="E1433" s="164"/>
      <c r="F1433" s="102">
        <v>1000</v>
      </c>
      <c r="G1433" s="103"/>
      <c r="H1433" s="231">
        <v>10888.14</v>
      </c>
      <c r="I1433" s="151"/>
      <c r="J1433" s="151"/>
      <c r="K1433" s="151"/>
      <c r="L1433" s="151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</row>
    <row r="1434" spans="1:43" s="35" customFormat="1" ht="31.5" outlineLevel="1" x14ac:dyDescent="0.25">
      <c r="A1434" s="160"/>
      <c r="B1434" s="133" t="s">
        <v>4768</v>
      </c>
      <c r="C1434" s="101"/>
      <c r="D1434" s="163">
        <v>2022</v>
      </c>
      <c r="E1434" s="164"/>
      <c r="F1434" s="102">
        <v>1000</v>
      </c>
      <c r="G1434" s="103"/>
      <c r="H1434" s="231">
        <v>3605.27</v>
      </c>
      <c r="I1434" s="151"/>
      <c r="J1434" s="151"/>
      <c r="K1434" s="151"/>
      <c r="L1434" s="151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</row>
    <row r="1435" spans="1:43" s="35" customFormat="1" ht="31.5" outlineLevel="1" x14ac:dyDescent="0.25">
      <c r="A1435" s="160"/>
      <c r="B1435" s="133" t="s">
        <v>4769</v>
      </c>
      <c r="C1435" s="101"/>
      <c r="D1435" s="163">
        <v>2022</v>
      </c>
      <c r="E1435" s="164"/>
      <c r="F1435" s="102">
        <v>1000</v>
      </c>
      <c r="G1435" s="103"/>
      <c r="H1435" s="231">
        <v>4656.13</v>
      </c>
      <c r="I1435" s="151"/>
      <c r="J1435" s="151"/>
      <c r="K1435" s="151"/>
      <c r="L1435" s="151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</row>
    <row r="1436" spans="1:43" s="35" customFormat="1" ht="31.5" outlineLevel="1" x14ac:dyDescent="0.25">
      <c r="A1436" s="160"/>
      <c r="B1436" s="133" t="s">
        <v>4770</v>
      </c>
      <c r="C1436" s="101"/>
      <c r="D1436" s="163">
        <v>2022</v>
      </c>
      <c r="E1436" s="164"/>
      <c r="F1436" s="102">
        <v>1000</v>
      </c>
      <c r="G1436" s="103"/>
      <c r="H1436" s="231">
        <v>5358.39</v>
      </c>
      <c r="I1436" s="151"/>
      <c r="J1436" s="151"/>
      <c r="K1436" s="151"/>
      <c r="L1436" s="151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</row>
    <row r="1437" spans="1:43" s="35" customFormat="1" outlineLevel="1" x14ac:dyDescent="0.25">
      <c r="A1437" s="160" t="s">
        <v>1300</v>
      </c>
      <c r="B1437" s="77" t="s">
        <v>1285</v>
      </c>
      <c r="C1437" s="101"/>
      <c r="D1437" s="163"/>
      <c r="E1437" s="164"/>
      <c r="F1437" s="102"/>
      <c r="G1437" s="103"/>
      <c r="H1437" s="102"/>
      <c r="I1437" s="151"/>
      <c r="J1437" s="151"/>
      <c r="K1437" s="151"/>
      <c r="L1437" s="151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</row>
    <row r="1438" spans="1:43" s="35" customFormat="1" outlineLevel="1" x14ac:dyDescent="0.25">
      <c r="A1438" s="160" t="s">
        <v>1301</v>
      </c>
      <c r="B1438" s="77" t="s">
        <v>1287</v>
      </c>
      <c r="C1438" s="101"/>
      <c r="D1438" s="163"/>
      <c r="E1438" s="164"/>
      <c r="F1438" s="102"/>
      <c r="G1438" s="103"/>
      <c r="H1438" s="102"/>
      <c r="I1438" s="151"/>
      <c r="J1438" s="151"/>
      <c r="K1438" s="151"/>
      <c r="L1438" s="151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</row>
    <row r="1439" spans="1:43" s="35" customFormat="1" outlineLevel="1" x14ac:dyDescent="0.25">
      <c r="A1439" s="160" t="s">
        <v>1302</v>
      </c>
      <c r="B1439" s="77" t="s">
        <v>1289</v>
      </c>
      <c r="C1439" s="101"/>
      <c r="D1439" s="163"/>
      <c r="E1439" s="164"/>
      <c r="F1439" s="102"/>
      <c r="G1439" s="103"/>
      <c r="H1439" s="102"/>
      <c r="I1439" s="151"/>
      <c r="J1439" s="151"/>
      <c r="K1439" s="151"/>
      <c r="L1439" s="151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</row>
    <row r="1440" spans="1:43" s="35" customFormat="1" outlineLevel="1" x14ac:dyDescent="0.25">
      <c r="A1440" s="160" t="s">
        <v>1303</v>
      </c>
      <c r="B1440" s="77" t="s">
        <v>1304</v>
      </c>
      <c r="C1440" s="101"/>
      <c r="D1440" s="163"/>
      <c r="E1440" s="164"/>
      <c r="F1440" s="102"/>
      <c r="G1440" s="103"/>
      <c r="H1440" s="102"/>
      <c r="I1440" s="151"/>
      <c r="J1440" s="151"/>
      <c r="K1440" s="151"/>
      <c r="L1440" s="151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</row>
    <row r="1441" spans="1:43" s="35" customFormat="1" outlineLevel="1" x14ac:dyDescent="0.25">
      <c r="A1441" s="160" t="s">
        <v>1305</v>
      </c>
      <c r="B1441" s="77" t="s">
        <v>1281</v>
      </c>
      <c r="C1441" s="101"/>
      <c r="D1441" s="163"/>
      <c r="E1441" s="164"/>
      <c r="F1441" s="102"/>
      <c r="G1441" s="103"/>
      <c r="H1441" s="102"/>
      <c r="I1441" s="151"/>
      <c r="J1441" s="151"/>
      <c r="K1441" s="151"/>
      <c r="L1441" s="151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</row>
    <row r="1442" spans="1:43" s="35" customFormat="1" ht="31.5" outlineLevel="1" x14ac:dyDescent="0.25">
      <c r="A1442" s="160"/>
      <c r="B1442" s="133" t="s">
        <v>4771</v>
      </c>
      <c r="C1442" s="101"/>
      <c r="D1442" s="163">
        <v>2022</v>
      </c>
      <c r="E1442" s="164"/>
      <c r="F1442" s="102">
        <v>1000</v>
      </c>
      <c r="G1442" s="103"/>
      <c r="H1442" s="231">
        <v>6485.95</v>
      </c>
      <c r="I1442" s="151"/>
      <c r="J1442" s="151"/>
      <c r="K1442" s="151"/>
      <c r="L1442" s="151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</row>
    <row r="1443" spans="1:43" s="35" customFormat="1" ht="31.5" outlineLevel="1" x14ac:dyDescent="0.25">
      <c r="A1443" s="160"/>
      <c r="B1443" s="133" t="s">
        <v>4772</v>
      </c>
      <c r="C1443" s="101"/>
      <c r="D1443" s="163">
        <v>2022</v>
      </c>
      <c r="E1443" s="164"/>
      <c r="F1443" s="102">
        <v>1000</v>
      </c>
      <c r="G1443" s="103"/>
      <c r="H1443" s="231">
        <v>3434.03</v>
      </c>
      <c r="I1443" s="151"/>
      <c r="J1443" s="151"/>
      <c r="K1443" s="151"/>
      <c r="L1443" s="151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</row>
    <row r="1444" spans="1:43" s="35" customFormat="1" outlineLevel="1" x14ac:dyDescent="0.25">
      <c r="A1444" s="160" t="s">
        <v>1306</v>
      </c>
      <c r="B1444" s="77" t="s">
        <v>1283</v>
      </c>
      <c r="C1444" s="101"/>
      <c r="D1444" s="163"/>
      <c r="E1444" s="164"/>
      <c r="F1444" s="102"/>
      <c r="G1444" s="103"/>
      <c r="H1444" s="102"/>
      <c r="I1444" s="151"/>
      <c r="J1444" s="151"/>
      <c r="K1444" s="151"/>
      <c r="L1444" s="151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</row>
    <row r="1445" spans="1:43" s="35" customFormat="1" ht="31.5" outlineLevel="1" x14ac:dyDescent="0.25">
      <c r="A1445" s="160"/>
      <c r="B1445" s="133" t="s">
        <v>4773</v>
      </c>
      <c r="C1445" s="101"/>
      <c r="D1445" s="163">
        <v>2022</v>
      </c>
      <c r="E1445" s="164"/>
      <c r="F1445" s="102">
        <v>1000</v>
      </c>
      <c r="G1445" s="103"/>
      <c r="H1445" s="231">
        <v>12640</v>
      </c>
      <c r="I1445" s="151"/>
      <c r="J1445" s="151"/>
      <c r="K1445" s="151"/>
      <c r="L1445" s="151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</row>
    <row r="1446" spans="1:43" s="35" customFormat="1" ht="31.5" outlineLevel="1" x14ac:dyDescent="0.25">
      <c r="A1446" s="160"/>
      <c r="B1446" s="133" t="s">
        <v>4774</v>
      </c>
      <c r="C1446" s="101"/>
      <c r="D1446" s="163">
        <v>2022</v>
      </c>
      <c r="E1446" s="164"/>
      <c r="F1446" s="102">
        <v>1000</v>
      </c>
      <c r="G1446" s="103"/>
      <c r="H1446" s="231">
        <v>6528.23</v>
      </c>
      <c r="I1446" s="151"/>
      <c r="J1446" s="151"/>
      <c r="K1446" s="151"/>
      <c r="L1446" s="151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</row>
    <row r="1447" spans="1:43" s="35" customFormat="1" outlineLevel="1" x14ac:dyDescent="0.25">
      <c r="A1447" s="160" t="s">
        <v>1307</v>
      </c>
      <c r="B1447" s="77" t="s">
        <v>1285</v>
      </c>
      <c r="C1447" s="101"/>
      <c r="D1447" s="163"/>
      <c r="E1447" s="164"/>
      <c r="F1447" s="102"/>
      <c r="G1447" s="103"/>
      <c r="H1447" s="102"/>
      <c r="I1447" s="151"/>
      <c r="J1447" s="151"/>
      <c r="K1447" s="151"/>
      <c r="L1447" s="151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</row>
    <row r="1448" spans="1:43" s="35" customFormat="1" outlineLevel="1" x14ac:dyDescent="0.25">
      <c r="A1448" s="160" t="s">
        <v>1308</v>
      </c>
      <c r="B1448" s="77" t="s">
        <v>1287</v>
      </c>
      <c r="C1448" s="101"/>
      <c r="D1448" s="163"/>
      <c r="E1448" s="164"/>
      <c r="F1448" s="102"/>
      <c r="G1448" s="103"/>
      <c r="H1448" s="102"/>
      <c r="I1448" s="151"/>
      <c r="J1448" s="151"/>
      <c r="K1448" s="151"/>
      <c r="L1448" s="151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</row>
    <row r="1449" spans="1:43" s="35" customFormat="1" outlineLevel="1" x14ac:dyDescent="0.25">
      <c r="A1449" s="160" t="s">
        <v>1309</v>
      </c>
      <c r="B1449" s="77" t="s">
        <v>1289</v>
      </c>
      <c r="C1449" s="101"/>
      <c r="D1449" s="163"/>
      <c r="E1449" s="164"/>
      <c r="F1449" s="102"/>
      <c r="G1449" s="103"/>
      <c r="H1449" s="102"/>
      <c r="I1449" s="151"/>
      <c r="J1449" s="151"/>
      <c r="K1449" s="151"/>
      <c r="L1449" s="151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</row>
    <row r="1450" spans="1:43" s="35" customFormat="1" outlineLevel="1" x14ac:dyDescent="0.25">
      <c r="A1450" s="160" t="s">
        <v>1310</v>
      </c>
      <c r="B1450" s="77" t="s">
        <v>1311</v>
      </c>
      <c r="C1450" s="101"/>
      <c r="D1450" s="163"/>
      <c r="E1450" s="164"/>
      <c r="F1450" s="102"/>
      <c r="G1450" s="103"/>
      <c r="H1450" s="102"/>
      <c r="I1450" s="151"/>
      <c r="J1450" s="151"/>
      <c r="K1450" s="151"/>
      <c r="L1450" s="151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</row>
    <row r="1451" spans="1:43" s="35" customFormat="1" hidden="1" outlineLevel="1" x14ac:dyDescent="0.25">
      <c r="A1451" s="160" t="s">
        <v>1312</v>
      </c>
      <c r="B1451" s="82" t="s">
        <v>1281</v>
      </c>
      <c r="C1451" s="101"/>
      <c r="D1451" s="163"/>
      <c r="E1451" s="164"/>
      <c r="F1451" s="102"/>
      <c r="G1451" s="103"/>
      <c r="H1451" s="102"/>
      <c r="I1451" s="151"/>
      <c r="J1451" s="151"/>
      <c r="K1451" s="151"/>
      <c r="L1451" s="151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</row>
    <row r="1452" spans="1:43" s="35" customFormat="1" hidden="1" outlineLevel="1" x14ac:dyDescent="0.25">
      <c r="A1452" s="160" t="s">
        <v>1313</v>
      </c>
      <c r="B1452" s="82" t="s">
        <v>1283</v>
      </c>
      <c r="C1452" s="101"/>
      <c r="D1452" s="163"/>
      <c r="E1452" s="164"/>
      <c r="F1452" s="102"/>
      <c r="G1452" s="103"/>
      <c r="H1452" s="102"/>
      <c r="I1452" s="151"/>
      <c r="J1452" s="151"/>
      <c r="K1452" s="151"/>
      <c r="L1452" s="151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</row>
    <row r="1453" spans="1:43" s="35" customFormat="1" hidden="1" outlineLevel="1" x14ac:dyDescent="0.25">
      <c r="A1453" s="160" t="s">
        <v>1314</v>
      </c>
      <c r="B1453" s="82" t="s">
        <v>1285</v>
      </c>
      <c r="C1453" s="101"/>
      <c r="D1453" s="163"/>
      <c r="E1453" s="164"/>
      <c r="F1453" s="102"/>
      <c r="G1453" s="103"/>
      <c r="H1453" s="102"/>
      <c r="I1453" s="151"/>
      <c r="J1453" s="151"/>
      <c r="K1453" s="151"/>
      <c r="L1453" s="151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</row>
    <row r="1454" spans="1:43" s="35" customFormat="1" hidden="1" outlineLevel="1" x14ac:dyDescent="0.25">
      <c r="A1454" s="160" t="s">
        <v>1315</v>
      </c>
      <c r="B1454" s="82" t="s">
        <v>1287</v>
      </c>
      <c r="C1454" s="101"/>
      <c r="D1454" s="163"/>
      <c r="E1454" s="164"/>
      <c r="F1454" s="102"/>
      <c r="G1454" s="103"/>
      <c r="H1454" s="102"/>
      <c r="I1454" s="151"/>
      <c r="J1454" s="151"/>
      <c r="K1454" s="151"/>
      <c r="L1454" s="151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</row>
    <row r="1455" spans="1:43" s="35" customFormat="1" hidden="1" outlineLevel="1" x14ac:dyDescent="0.25">
      <c r="A1455" s="160" t="s">
        <v>1316</v>
      </c>
      <c r="B1455" s="82" t="s">
        <v>1289</v>
      </c>
      <c r="C1455" s="101"/>
      <c r="D1455" s="163"/>
      <c r="E1455" s="164"/>
      <c r="F1455" s="102"/>
      <c r="G1455" s="103"/>
      <c r="H1455" s="102"/>
      <c r="I1455" s="151"/>
      <c r="J1455" s="151"/>
      <c r="K1455" s="151"/>
      <c r="L1455" s="151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</row>
    <row r="1456" spans="1:43" s="35" customFormat="1" outlineLevel="1" x14ac:dyDescent="0.25">
      <c r="A1456" s="160" t="s">
        <v>1317</v>
      </c>
      <c r="B1456" s="77" t="s">
        <v>1318</v>
      </c>
      <c r="C1456" s="101"/>
      <c r="D1456" s="163"/>
      <c r="E1456" s="164"/>
      <c r="F1456" s="102"/>
      <c r="G1456" s="103"/>
      <c r="H1456" s="102"/>
      <c r="I1456" s="151"/>
      <c r="J1456" s="151"/>
      <c r="K1456" s="151"/>
      <c r="L1456" s="151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</row>
    <row r="1457" spans="1:43" s="35" customFormat="1" hidden="1" outlineLevel="1" x14ac:dyDescent="0.25">
      <c r="A1457" s="160" t="s">
        <v>1319</v>
      </c>
      <c r="B1457" s="82" t="s">
        <v>1281</v>
      </c>
      <c r="C1457" s="101"/>
      <c r="D1457" s="163"/>
      <c r="E1457" s="164"/>
      <c r="F1457" s="102"/>
      <c r="G1457" s="103"/>
      <c r="H1457" s="102"/>
      <c r="I1457" s="151"/>
      <c r="J1457" s="151"/>
      <c r="K1457" s="151"/>
      <c r="L1457" s="151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</row>
    <row r="1458" spans="1:43" s="35" customFormat="1" hidden="1" outlineLevel="1" x14ac:dyDescent="0.25">
      <c r="A1458" s="160" t="s">
        <v>1320</v>
      </c>
      <c r="B1458" s="82" t="s">
        <v>1283</v>
      </c>
      <c r="C1458" s="101"/>
      <c r="D1458" s="163"/>
      <c r="E1458" s="164"/>
      <c r="F1458" s="102"/>
      <c r="G1458" s="103"/>
      <c r="H1458" s="102"/>
      <c r="I1458" s="151"/>
      <c r="J1458" s="151"/>
      <c r="K1458" s="151"/>
      <c r="L1458" s="151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</row>
    <row r="1459" spans="1:43" s="35" customFormat="1" hidden="1" outlineLevel="1" x14ac:dyDescent="0.25">
      <c r="A1459" s="160" t="s">
        <v>1321</v>
      </c>
      <c r="B1459" s="82" t="s">
        <v>1285</v>
      </c>
      <c r="C1459" s="101"/>
      <c r="D1459" s="163"/>
      <c r="E1459" s="164"/>
      <c r="F1459" s="102"/>
      <c r="G1459" s="103"/>
      <c r="H1459" s="102"/>
      <c r="I1459" s="151"/>
      <c r="J1459" s="151"/>
      <c r="K1459" s="151"/>
      <c r="L1459" s="151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</row>
    <row r="1460" spans="1:43" s="35" customFormat="1" hidden="1" outlineLevel="1" x14ac:dyDescent="0.25">
      <c r="A1460" s="160" t="s">
        <v>1322</v>
      </c>
      <c r="B1460" s="82" t="s">
        <v>1287</v>
      </c>
      <c r="C1460" s="101"/>
      <c r="D1460" s="163"/>
      <c r="E1460" s="164"/>
      <c r="F1460" s="102"/>
      <c r="G1460" s="103"/>
      <c r="H1460" s="102"/>
      <c r="I1460" s="151"/>
      <c r="J1460" s="151"/>
      <c r="K1460" s="151"/>
      <c r="L1460" s="151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</row>
    <row r="1461" spans="1:43" s="35" customFormat="1" hidden="1" outlineLevel="1" x14ac:dyDescent="0.25">
      <c r="A1461" s="160" t="s">
        <v>1323</v>
      </c>
      <c r="B1461" s="82" t="s">
        <v>1289</v>
      </c>
      <c r="C1461" s="101"/>
      <c r="D1461" s="163"/>
      <c r="E1461" s="164"/>
      <c r="F1461" s="102"/>
      <c r="G1461" s="103"/>
      <c r="H1461" s="102"/>
      <c r="I1461" s="151"/>
      <c r="J1461" s="151"/>
      <c r="K1461" s="151"/>
      <c r="L1461" s="151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</row>
    <row r="1462" spans="1:43" s="35" customFormat="1" outlineLevel="1" x14ac:dyDescent="0.25">
      <c r="A1462" s="160" t="s">
        <v>1324</v>
      </c>
      <c r="B1462" s="77" t="s">
        <v>1325</v>
      </c>
      <c r="C1462" s="101"/>
      <c r="D1462" s="163"/>
      <c r="E1462" s="164"/>
      <c r="F1462" s="102"/>
      <c r="G1462" s="103"/>
      <c r="H1462" s="102"/>
      <c r="I1462" s="151"/>
      <c r="J1462" s="151"/>
      <c r="K1462" s="151"/>
      <c r="L1462" s="151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</row>
    <row r="1463" spans="1:43" s="35" customFormat="1" hidden="1" outlineLevel="1" x14ac:dyDescent="0.25">
      <c r="A1463" s="160" t="s">
        <v>1326</v>
      </c>
      <c r="B1463" s="82" t="s">
        <v>1281</v>
      </c>
      <c r="C1463" s="101"/>
      <c r="D1463" s="163"/>
      <c r="E1463" s="164"/>
      <c r="F1463" s="102"/>
      <c r="G1463" s="103"/>
      <c r="H1463" s="102"/>
      <c r="I1463" s="151"/>
      <c r="J1463" s="151"/>
      <c r="K1463" s="151"/>
      <c r="L1463" s="151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</row>
    <row r="1464" spans="1:43" s="35" customFormat="1" hidden="1" outlineLevel="1" x14ac:dyDescent="0.25">
      <c r="A1464" s="160" t="s">
        <v>1327</v>
      </c>
      <c r="B1464" s="82" t="s">
        <v>1283</v>
      </c>
      <c r="C1464" s="101"/>
      <c r="D1464" s="163"/>
      <c r="E1464" s="164"/>
      <c r="F1464" s="102"/>
      <c r="G1464" s="103"/>
      <c r="H1464" s="102"/>
      <c r="I1464" s="151"/>
      <c r="J1464" s="151"/>
      <c r="K1464" s="151"/>
      <c r="L1464" s="151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</row>
    <row r="1465" spans="1:43" s="35" customFormat="1" hidden="1" outlineLevel="1" x14ac:dyDescent="0.25">
      <c r="A1465" s="160" t="s">
        <v>1328</v>
      </c>
      <c r="B1465" s="82" t="s">
        <v>1285</v>
      </c>
      <c r="C1465" s="101"/>
      <c r="D1465" s="163"/>
      <c r="E1465" s="164"/>
      <c r="F1465" s="102"/>
      <c r="G1465" s="103"/>
      <c r="H1465" s="102"/>
      <c r="I1465" s="151"/>
      <c r="J1465" s="151"/>
      <c r="K1465" s="151"/>
      <c r="L1465" s="151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</row>
    <row r="1466" spans="1:43" s="35" customFormat="1" hidden="1" outlineLevel="1" x14ac:dyDescent="0.25">
      <c r="A1466" s="160" t="s">
        <v>1329</v>
      </c>
      <c r="B1466" s="82" t="s">
        <v>1287</v>
      </c>
      <c r="C1466" s="101"/>
      <c r="D1466" s="163"/>
      <c r="E1466" s="164"/>
      <c r="F1466" s="102"/>
      <c r="G1466" s="103"/>
      <c r="H1466" s="102"/>
      <c r="I1466" s="151"/>
      <c r="J1466" s="151"/>
      <c r="K1466" s="151"/>
      <c r="L1466" s="151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</row>
    <row r="1467" spans="1:43" s="35" customFormat="1" hidden="1" outlineLevel="1" x14ac:dyDescent="0.25">
      <c r="A1467" s="160" t="s">
        <v>1330</v>
      </c>
      <c r="B1467" s="82" t="s">
        <v>1289</v>
      </c>
      <c r="C1467" s="101"/>
      <c r="D1467" s="163"/>
      <c r="E1467" s="164"/>
      <c r="F1467" s="102"/>
      <c r="G1467" s="103"/>
      <c r="H1467" s="102"/>
      <c r="I1467" s="151"/>
      <c r="J1467" s="151"/>
      <c r="K1467" s="151"/>
      <c r="L1467" s="151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</row>
    <row r="1468" spans="1:43" s="35" customFormat="1" outlineLevel="1" x14ac:dyDescent="0.25">
      <c r="A1468" s="160" t="s">
        <v>1331</v>
      </c>
      <c r="B1468" s="77" t="s">
        <v>155</v>
      </c>
      <c r="C1468" s="101"/>
      <c r="D1468" s="163"/>
      <c r="E1468" s="164"/>
      <c r="F1468" s="102"/>
      <c r="G1468" s="103"/>
      <c r="H1468" s="102"/>
      <c r="I1468" s="151"/>
      <c r="J1468" s="151"/>
      <c r="K1468" s="151"/>
      <c r="L1468" s="151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</row>
    <row r="1469" spans="1:43" s="35" customFormat="1" hidden="1" outlineLevel="1" x14ac:dyDescent="0.25">
      <c r="A1469" s="160" t="s">
        <v>1332</v>
      </c>
      <c r="B1469" s="82" t="s">
        <v>1281</v>
      </c>
      <c r="C1469" s="101"/>
      <c r="D1469" s="163"/>
      <c r="E1469" s="164"/>
      <c r="F1469" s="102"/>
      <c r="G1469" s="103"/>
      <c r="H1469" s="102"/>
      <c r="I1469" s="151"/>
      <c r="J1469" s="151"/>
      <c r="K1469" s="151"/>
      <c r="L1469" s="151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</row>
    <row r="1470" spans="1:43" s="35" customFormat="1" hidden="1" outlineLevel="1" x14ac:dyDescent="0.25">
      <c r="A1470" s="160" t="s">
        <v>1333</v>
      </c>
      <c r="B1470" s="82" t="s">
        <v>1283</v>
      </c>
      <c r="C1470" s="101"/>
      <c r="D1470" s="163"/>
      <c r="E1470" s="164"/>
      <c r="F1470" s="102"/>
      <c r="G1470" s="103"/>
      <c r="H1470" s="102"/>
      <c r="I1470" s="151"/>
      <c r="J1470" s="151"/>
      <c r="K1470" s="151"/>
      <c r="L1470" s="151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</row>
    <row r="1471" spans="1:43" s="35" customFormat="1" hidden="1" outlineLevel="1" x14ac:dyDescent="0.25">
      <c r="A1471" s="160" t="s">
        <v>1334</v>
      </c>
      <c r="B1471" s="82" t="s">
        <v>1285</v>
      </c>
      <c r="C1471" s="101"/>
      <c r="D1471" s="163"/>
      <c r="E1471" s="164"/>
      <c r="F1471" s="102"/>
      <c r="G1471" s="103"/>
      <c r="H1471" s="102"/>
      <c r="I1471" s="151"/>
      <c r="J1471" s="151"/>
      <c r="K1471" s="151"/>
      <c r="L1471" s="151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</row>
    <row r="1472" spans="1:43" s="35" customFormat="1" hidden="1" outlineLevel="1" x14ac:dyDescent="0.25">
      <c r="A1472" s="160" t="s">
        <v>1335</v>
      </c>
      <c r="B1472" s="82" t="s">
        <v>1287</v>
      </c>
      <c r="C1472" s="101"/>
      <c r="D1472" s="163"/>
      <c r="E1472" s="164"/>
      <c r="F1472" s="102"/>
      <c r="G1472" s="103"/>
      <c r="H1472" s="102"/>
      <c r="I1472" s="151"/>
      <c r="J1472" s="151"/>
      <c r="K1472" s="151"/>
      <c r="L1472" s="151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</row>
    <row r="1473" spans="1:43" s="35" customFormat="1" hidden="1" outlineLevel="1" x14ac:dyDescent="0.25">
      <c r="A1473" s="160" t="s">
        <v>1336</v>
      </c>
      <c r="B1473" s="82" t="s">
        <v>1289</v>
      </c>
      <c r="C1473" s="101"/>
      <c r="D1473" s="163"/>
      <c r="E1473" s="164"/>
      <c r="F1473" s="102"/>
      <c r="G1473" s="103"/>
      <c r="H1473" s="102"/>
      <c r="I1473" s="151"/>
      <c r="J1473" s="151"/>
      <c r="K1473" s="151"/>
      <c r="L1473" s="151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</row>
    <row r="1474" spans="1:43" s="35" customFormat="1" outlineLevel="1" x14ac:dyDescent="0.25">
      <c r="A1474" s="160" t="s">
        <v>1337</v>
      </c>
      <c r="B1474" s="77" t="s">
        <v>159</v>
      </c>
      <c r="C1474" s="101"/>
      <c r="D1474" s="163"/>
      <c r="E1474" s="164"/>
      <c r="F1474" s="102"/>
      <c r="G1474" s="103"/>
      <c r="H1474" s="102"/>
      <c r="I1474" s="151"/>
      <c r="J1474" s="151"/>
      <c r="K1474" s="151"/>
      <c r="L1474" s="151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</row>
    <row r="1475" spans="1:43" s="35" customFormat="1" hidden="1" outlineLevel="1" x14ac:dyDescent="0.25">
      <c r="A1475" s="160" t="s">
        <v>1338</v>
      </c>
      <c r="B1475" s="82" t="s">
        <v>1281</v>
      </c>
      <c r="C1475" s="101"/>
      <c r="D1475" s="163"/>
      <c r="E1475" s="164"/>
      <c r="F1475" s="102"/>
      <c r="G1475" s="103"/>
      <c r="H1475" s="102"/>
      <c r="I1475" s="151"/>
      <c r="J1475" s="151"/>
      <c r="K1475" s="151"/>
      <c r="L1475" s="151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</row>
    <row r="1476" spans="1:43" s="35" customFormat="1" hidden="1" outlineLevel="1" x14ac:dyDescent="0.25">
      <c r="A1476" s="160" t="s">
        <v>1339</v>
      </c>
      <c r="B1476" s="82" t="s">
        <v>1283</v>
      </c>
      <c r="C1476" s="101"/>
      <c r="D1476" s="163"/>
      <c r="E1476" s="164"/>
      <c r="F1476" s="102"/>
      <c r="G1476" s="103"/>
      <c r="H1476" s="102"/>
      <c r="I1476" s="151"/>
      <c r="J1476" s="151"/>
      <c r="K1476" s="151"/>
      <c r="L1476" s="151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</row>
    <row r="1477" spans="1:43" s="35" customFormat="1" hidden="1" outlineLevel="1" x14ac:dyDescent="0.25">
      <c r="A1477" s="160" t="s">
        <v>1340</v>
      </c>
      <c r="B1477" s="82" t="s">
        <v>1285</v>
      </c>
      <c r="C1477" s="101"/>
      <c r="D1477" s="163"/>
      <c r="E1477" s="164"/>
      <c r="F1477" s="102"/>
      <c r="G1477" s="103"/>
      <c r="H1477" s="102"/>
      <c r="I1477" s="151"/>
      <c r="J1477" s="151"/>
      <c r="K1477" s="151"/>
      <c r="L1477" s="151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</row>
    <row r="1478" spans="1:43" s="35" customFormat="1" hidden="1" outlineLevel="1" x14ac:dyDescent="0.25">
      <c r="A1478" s="160" t="s">
        <v>1341</v>
      </c>
      <c r="B1478" s="82" t="s">
        <v>1287</v>
      </c>
      <c r="C1478" s="101"/>
      <c r="D1478" s="163"/>
      <c r="E1478" s="164"/>
      <c r="F1478" s="102"/>
      <c r="G1478" s="103"/>
      <c r="H1478" s="102"/>
      <c r="I1478" s="151"/>
      <c r="J1478" s="151"/>
      <c r="K1478" s="151"/>
      <c r="L1478" s="151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</row>
    <row r="1479" spans="1:43" s="35" customFormat="1" hidden="1" outlineLevel="1" x14ac:dyDescent="0.25">
      <c r="A1479" s="160" t="s">
        <v>1342</v>
      </c>
      <c r="B1479" s="82" t="s">
        <v>1289</v>
      </c>
      <c r="C1479" s="101"/>
      <c r="D1479" s="163"/>
      <c r="E1479" s="164"/>
      <c r="F1479" s="102"/>
      <c r="G1479" s="103"/>
      <c r="H1479" s="102"/>
      <c r="I1479" s="151"/>
      <c r="J1479" s="151"/>
      <c r="K1479" s="151"/>
      <c r="L1479" s="151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</row>
    <row r="1480" spans="1:43" s="35" customFormat="1" collapsed="1" x14ac:dyDescent="0.25">
      <c r="A1480" s="355" t="s">
        <v>1343</v>
      </c>
      <c r="B1480" s="70" t="s">
        <v>1344</v>
      </c>
      <c r="C1480" s="107"/>
      <c r="D1480" s="165"/>
      <c r="E1480" s="166"/>
      <c r="F1480" s="167"/>
      <c r="G1480" s="168"/>
      <c r="H1480" s="167"/>
      <c r="I1480" s="169"/>
      <c r="J1480" s="169"/>
      <c r="K1480" s="169"/>
      <c r="L1480" s="169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</row>
    <row r="1481" spans="1:43" s="35" customFormat="1" hidden="1" outlineLevel="1" x14ac:dyDescent="0.25">
      <c r="A1481" s="160" t="s">
        <v>1345</v>
      </c>
      <c r="B1481" s="77" t="s">
        <v>137</v>
      </c>
      <c r="C1481" s="101"/>
      <c r="D1481" s="163"/>
      <c r="E1481" s="164"/>
      <c r="F1481" s="102"/>
      <c r="G1481" s="103"/>
      <c r="H1481" s="102"/>
      <c r="I1481" s="151"/>
      <c r="J1481" s="151"/>
      <c r="K1481" s="151"/>
      <c r="L1481" s="151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</row>
    <row r="1482" spans="1:43" s="35" customFormat="1" hidden="1" outlineLevel="1" x14ac:dyDescent="0.25">
      <c r="A1482" s="160" t="s">
        <v>1346</v>
      </c>
      <c r="B1482" s="82" t="s">
        <v>1281</v>
      </c>
      <c r="C1482" s="101"/>
      <c r="D1482" s="163"/>
      <c r="E1482" s="164"/>
      <c r="F1482" s="102"/>
      <c r="G1482" s="103"/>
      <c r="H1482" s="102"/>
      <c r="I1482" s="151"/>
      <c r="J1482" s="151"/>
      <c r="K1482" s="151"/>
      <c r="L1482" s="151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</row>
    <row r="1483" spans="1:43" s="35" customFormat="1" hidden="1" outlineLevel="1" x14ac:dyDescent="0.25">
      <c r="A1483" s="160" t="s">
        <v>1347</v>
      </c>
      <c r="B1483" s="82" t="s">
        <v>1283</v>
      </c>
      <c r="C1483" s="101"/>
      <c r="D1483" s="163"/>
      <c r="E1483" s="164"/>
      <c r="F1483" s="102"/>
      <c r="G1483" s="103"/>
      <c r="H1483" s="102"/>
      <c r="I1483" s="151"/>
      <c r="J1483" s="151"/>
      <c r="K1483" s="151"/>
      <c r="L1483" s="151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</row>
    <row r="1484" spans="1:43" s="35" customFormat="1" hidden="1" outlineLevel="1" x14ac:dyDescent="0.25">
      <c r="A1484" s="160" t="s">
        <v>1348</v>
      </c>
      <c r="B1484" s="82" t="s">
        <v>1285</v>
      </c>
      <c r="C1484" s="101"/>
      <c r="D1484" s="163"/>
      <c r="E1484" s="164"/>
      <c r="F1484" s="102"/>
      <c r="G1484" s="103"/>
      <c r="H1484" s="102"/>
      <c r="I1484" s="151"/>
      <c r="J1484" s="151"/>
      <c r="K1484" s="151"/>
      <c r="L1484" s="151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</row>
    <row r="1485" spans="1:43" s="35" customFormat="1" hidden="1" outlineLevel="1" x14ac:dyDescent="0.25">
      <c r="A1485" s="160" t="s">
        <v>1349</v>
      </c>
      <c r="B1485" s="82" t="s">
        <v>1287</v>
      </c>
      <c r="C1485" s="101"/>
      <c r="D1485" s="163"/>
      <c r="E1485" s="164"/>
      <c r="F1485" s="102"/>
      <c r="G1485" s="103"/>
      <c r="H1485" s="102"/>
      <c r="I1485" s="151"/>
      <c r="J1485" s="151"/>
      <c r="K1485" s="151"/>
      <c r="L1485" s="151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</row>
    <row r="1486" spans="1:43" s="35" customFormat="1" hidden="1" outlineLevel="1" x14ac:dyDescent="0.25">
      <c r="A1486" s="160" t="s">
        <v>1350</v>
      </c>
      <c r="B1486" s="82" t="s">
        <v>1289</v>
      </c>
      <c r="C1486" s="101"/>
      <c r="D1486" s="163"/>
      <c r="E1486" s="164"/>
      <c r="F1486" s="102"/>
      <c r="G1486" s="103"/>
      <c r="H1486" s="102"/>
      <c r="I1486" s="151"/>
      <c r="J1486" s="151"/>
      <c r="K1486" s="151"/>
      <c r="L1486" s="151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</row>
    <row r="1487" spans="1:43" s="35" customFormat="1" hidden="1" outlineLevel="1" x14ac:dyDescent="0.25">
      <c r="A1487" s="160" t="s">
        <v>1351</v>
      </c>
      <c r="B1487" s="77" t="s">
        <v>143</v>
      </c>
      <c r="C1487" s="101"/>
      <c r="D1487" s="163"/>
      <c r="E1487" s="164"/>
      <c r="F1487" s="102"/>
      <c r="G1487" s="103"/>
      <c r="H1487" s="102"/>
      <c r="I1487" s="151"/>
      <c r="J1487" s="151"/>
      <c r="K1487" s="151"/>
      <c r="L1487" s="151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</row>
    <row r="1488" spans="1:43" s="35" customFormat="1" hidden="1" outlineLevel="1" x14ac:dyDescent="0.25">
      <c r="A1488" s="160" t="s">
        <v>1352</v>
      </c>
      <c r="B1488" s="82" t="s">
        <v>1281</v>
      </c>
      <c r="C1488" s="101"/>
      <c r="D1488" s="163"/>
      <c r="E1488" s="164"/>
      <c r="F1488" s="102"/>
      <c r="G1488" s="103"/>
      <c r="H1488" s="102"/>
      <c r="I1488" s="151"/>
      <c r="J1488" s="151"/>
      <c r="K1488" s="151"/>
      <c r="L1488" s="151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</row>
    <row r="1489" spans="1:43" hidden="1" outlineLevel="1" x14ac:dyDescent="0.25">
      <c r="A1489" s="160" t="s">
        <v>1353</v>
      </c>
      <c r="B1489" s="82" t="s">
        <v>1283</v>
      </c>
      <c r="C1489" s="101"/>
      <c r="D1489" s="163"/>
      <c r="E1489" s="164"/>
      <c r="F1489" s="102"/>
      <c r="G1489" s="103"/>
      <c r="H1489" s="102"/>
      <c r="I1489" s="151"/>
      <c r="J1489" s="151"/>
      <c r="K1489" s="151"/>
      <c r="L1489" s="151"/>
    </row>
    <row r="1490" spans="1:43" hidden="1" outlineLevel="1" x14ac:dyDescent="0.25">
      <c r="A1490" s="160" t="s">
        <v>1356</v>
      </c>
      <c r="B1490" s="82" t="s">
        <v>1285</v>
      </c>
      <c r="C1490" s="101"/>
      <c r="D1490" s="163"/>
      <c r="E1490" s="164"/>
      <c r="F1490" s="102"/>
      <c r="G1490" s="103"/>
      <c r="H1490" s="102"/>
      <c r="I1490" s="151"/>
      <c r="J1490" s="151"/>
      <c r="K1490" s="151"/>
      <c r="L1490" s="151"/>
    </row>
    <row r="1491" spans="1:43" hidden="1" outlineLevel="1" x14ac:dyDescent="0.25">
      <c r="A1491" s="160" t="s">
        <v>1357</v>
      </c>
      <c r="B1491" s="82" t="s">
        <v>1287</v>
      </c>
      <c r="C1491" s="101"/>
      <c r="D1491" s="163"/>
      <c r="E1491" s="164"/>
      <c r="F1491" s="102"/>
      <c r="G1491" s="103"/>
      <c r="H1491" s="102"/>
      <c r="I1491" s="151"/>
      <c r="J1491" s="151"/>
      <c r="K1491" s="151"/>
      <c r="L1491" s="151"/>
    </row>
    <row r="1492" spans="1:43" hidden="1" outlineLevel="1" x14ac:dyDescent="0.25">
      <c r="A1492" s="160" t="s">
        <v>1358</v>
      </c>
      <c r="B1492" s="82" t="s">
        <v>1289</v>
      </c>
      <c r="C1492" s="101"/>
      <c r="D1492" s="163"/>
      <c r="E1492" s="164"/>
      <c r="F1492" s="102"/>
      <c r="G1492" s="103"/>
      <c r="H1492" s="102"/>
      <c r="I1492" s="151"/>
      <c r="J1492" s="151"/>
      <c r="K1492" s="151"/>
      <c r="L1492" s="151"/>
    </row>
    <row r="1493" spans="1:43" hidden="1" outlineLevel="1" x14ac:dyDescent="0.25">
      <c r="A1493" s="357" t="s">
        <v>1359</v>
      </c>
      <c r="B1493" s="201" t="s">
        <v>147</v>
      </c>
      <c r="C1493" s="101"/>
      <c r="D1493" s="163"/>
      <c r="E1493" s="164"/>
      <c r="F1493" s="102"/>
      <c r="G1493" s="103"/>
      <c r="H1493" s="102"/>
      <c r="I1493" s="151"/>
      <c r="J1493" s="151"/>
      <c r="K1493" s="151"/>
      <c r="L1493" s="151"/>
    </row>
    <row r="1494" spans="1:43" hidden="1" outlineLevel="1" x14ac:dyDescent="0.25">
      <c r="A1494" s="160" t="s">
        <v>1360</v>
      </c>
      <c r="B1494" s="82" t="s">
        <v>1281</v>
      </c>
      <c r="C1494" s="101"/>
      <c r="D1494" s="163"/>
      <c r="E1494" s="164"/>
      <c r="F1494" s="102"/>
      <c r="G1494" s="103"/>
      <c r="H1494" s="102"/>
      <c r="I1494" s="151"/>
      <c r="J1494" s="151"/>
      <c r="K1494" s="151"/>
      <c r="L1494" s="151"/>
    </row>
    <row r="1495" spans="1:43" hidden="1" outlineLevel="1" x14ac:dyDescent="0.25">
      <c r="A1495" s="160" t="s">
        <v>1361</v>
      </c>
      <c r="B1495" s="82" t="s">
        <v>1283</v>
      </c>
      <c r="C1495" s="101"/>
      <c r="D1495" s="163"/>
      <c r="E1495" s="164"/>
      <c r="F1495" s="102"/>
      <c r="G1495" s="103"/>
      <c r="H1495" s="102"/>
      <c r="I1495" s="151"/>
      <c r="J1495" s="151"/>
      <c r="K1495" s="151"/>
      <c r="L1495" s="151"/>
    </row>
    <row r="1496" spans="1:43" hidden="1" outlineLevel="1" x14ac:dyDescent="0.25">
      <c r="A1496" s="160" t="s">
        <v>1362</v>
      </c>
      <c r="B1496" s="82" t="s">
        <v>1285</v>
      </c>
      <c r="C1496" s="101"/>
      <c r="D1496" s="163"/>
      <c r="E1496" s="164"/>
      <c r="F1496" s="102"/>
      <c r="G1496" s="103"/>
      <c r="H1496" s="102"/>
      <c r="I1496" s="151"/>
      <c r="J1496" s="151"/>
      <c r="K1496" s="151"/>
      <c r="L1496" s="151"/>
    </row>
    <row r="1497" spans="1:43" hidden="1" outlineLevel="1" x14ac:dyDescent="0.25">
      <c r="A1497" s="160" t="s">
        <v>1363</v>
      </c>
      <c r="B1497" s="82" t="s">
        <v>1287</v>
      </c>
      <c r="C1497" s="101"/>
      <c r="D1497" s="163"/>
      <c r="E1497" s="164"/>
      <c r="F1497" s="102"/>
      <c r="G1497" s="103"/>
      <c r="H1497" s="102"/>
      <c r="I1497" s="151"/>
      <c r="J1497" s="151"/>
      <c r="K1497" s="151"/>
      <c r="L1497" s="151"/>
    </row>
    <row r="1498" spans="1:43" hidden="1" outlineLevel="1" x14ac:dyDescent="0.25">
      <c r="A1498" s="160" t="s">
        <v>1364</v>
      </c>
      <c r="B1498" s="82" t="s">
        <v>1289</v>
      </c>
      <c r="C1498" s="101"/>
      <c r="D1498" s="163"/>
      <c r="E1498" s="164"/>
      <c r="F1498" s="102"/>
      <c r="G1498" s="103"/>
      <c r="H1498" s="102"/>
      <c r="I1498" s="151"/>
      <c r="J1498" s="151"/>
      <c r="K1498" s="151"/>
      <c r="L1498" s="151"/>
    </row>
    <row r="1499" spans="1:43" hidden="1" outlineLevel="1" x14ac:dyDescent="0.25">
      <c r="A1499" s="160" t="s">
        <v>1365</v>
      </c>
      <c r="B1499" s="77" t="s">
        <v>1304</v>
      </c>
      <c r="C1499" s="101"/>
      <c r="D1499" s="163"/>
      <c r="E1499" s="164"/>
      <c r="F1499" s="102"/>
      <c r="G1499" s="103"/>
      <c r="H1499" s="102"/>
      <c r="I1499" s="151"/>
      <c r="J1499" s="151"/>
      <c r="K1499" s="151"/>
      <c r="L1499" s="151"/>
    </row>
    <row r="1500" spans="1:43" hidden="1" outlineLevel="1" x14ac:dyDescent="0.25">
      <c r="A1500" s="160" t="s">
        <v>1366</v>
      </c>
      <c r="B1500" s="82" t="s">
        <v>1281</v>
      </c>
      <c r="C1500" s="101"/>
      <c r="D1500" s="163"/>
      <c r="E1500" s="164"/>
      <c r="F1500" s="102"/>
      <c r="G1500" s="103"/>
      <c r="H1500" s="102"/>
      <c r="I1500" s="151"/>
      <c r="J1500" s="151"/>
      <c r="K1500" s="151"/>
      <c r="L1500" s="151"/>
    </row>
    <row r="1501" spans="1:43" hidden="1" outlineLevel="1" x14ac:dyDescent="0.25">
      <c r="A1501" s="160" t="s">
        <v>1367</v>
      </c>
      <c r="B1501" s="82" t="s">
        <v>1283</v>
      </c>
      <c r="C1501" s="101"/>
      <c r="D1501" s="163"/>
      <c r="E1501" s="164"/>
      <c r="F1501" s="102"/>
      <c r="G1501" s="103"/>
      <c r="H1501" s="102"/>
      <c r="I1501" s="151"/>
      <c r="J1501" s="151"/>
      <c r="K1501" s="151"/>
      <c r="L1501" s="151"/>
    </row>
    <row r="1502" spans="1:43" hidden="1" outlineLevel="1" x14ac:dyDescent="0.25">
      <c r="A1502" s="160" t="s">
        <v>1368</v>
      </c>
      <c r="B1502" s="82" t="s">
        <v>1285</v>
      </c>
      <c r="C1502" s="101"/>
      <c r="D1502" s="163"/>
      <c r="E1502" s="164"/>
      <c r="F1502" s="102"/>
      <c r="G1502" s="103"/>
      <c r="H1502" s="102"/>
      <c r="I1502" s="151"/>
      <c r="J1502" s="151"/>
      <c r="K1502" s="151"/>
      <c r="L1502" s="151"/>
    </row>
    <row r="1503" spans="1:43" hidden="1" outlineLevel="1" x14ac:dyDescent="0.25">
      <c r="A1503" s="160" t="s">
        <v>1369</v>
      </c>
      <c r="B1503" s="82" t="s">
        <v>1287</v>
      </c>
      <c r="C1503" s="101"/>
      <c r="D1503" s="163"/>
      <c r="E1503" s="164"/>
      <c r="F1503" s="102"/>
      <c r="G1503" s="103"/>
      <c r="H1503" s="102"/>
      <c r="I1503" s="151"/>
      <c r="J1503" s="151"/>
      <c r="K1503" s="151"/>
      <c r="L1503" s="151"/>
    </row>
    <row r="1504" spans="1:43" s="35" customFormat="1" hidden="1" outlineLevel="1" x14ac:dyDescent="0.25">
      <c r="A1504" s="160" t="s">
        <v>1370</v>
      </c>
      <c r="B1504" s="82" t="s">
        <v>1289</v>
      </c>
      <c r="C1504" s="101"/>
      <c r="D1504" s="163"/>
      <c r="E1504" s="164"/>
      <c r="F1504" s="102"/>
      <c r="G1504" s="103"/>
      <c r="H1504" s="102"/>
      <c r="I1504" s="151"/>
      <c r="J1504" s="151"/>
      <c r="K1504" s="151"/>
      <c r="L1504" s="151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</row>
    <row r="1505" spans="1:43" s="35" customFormat="1" hidden="1" outlineLevel="1" x14ac:dyDescent="0.25">
      <c r="A1505" s="160" t="s">
        <v>1371</v>
      </c>
      <c r="B1505" s="77" t="s">
        <v>1311</v>
      </c>
      <c r="C1505" s="101"/>
      <c r="D1505" s="163"/>
      <c r="E1505" s="164"/>
      <c r="F1505" s="102"/>
      <c r="G1505" s="103"/>
      <c r="H1505" s="102"/>
      <c r="I1505" s="151"/>
      <c r="J1505" s="151"/>
      <c r="K1505" s="151"/>
      <c r="L1505" s="151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</row>
    <row r="1506" spans="1:43" s="35" customFormat="1" hidden="1" outlineLevel="1" x14ac:dyDescent="0.25">
      <c r="A1506" s="160" t="s">
        <v>1372</v>
      </c>
      <c r="B1506" s="82" t="s">
        <v>1281</v>
      </c>
      <c r="C1506" s="101"/>
      <c r="D1506" s="163"/>
      <c r="E1506" s="164"/>
      <c r="F1506" s="102"/>
      <c r="G1506" s="103"/>
      <c r="H1506" s="102"/>
      <c r="I1506" s="151"/>
      <c r="J1506" s="151"/>
      <c r="K1506" s="151"/>
      <c r="L1506" s="151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</row>
    <row r="1507" spans="1:43" s="35" customFormat="1" hidden="1" outlineLevel="1" x14ac:dyDescent="0.25">
      <c r="A1507" s="160" t="s">
        <v>1373</v>
      </c>
      <c r="B1507" s="82" t="s">
        <v>1283</v>
      </c>
      <c r="C1507" s="101"/>
      <c r="D1507" s="163"/>
      <c r="E1507" s="164"/>
      <c r="F1507" s="102"/>
      <c r="G1507" s="103"/>
      <c r="H1507" s="102"/>
      <c r="I1507" s="151"/>
      <c r="J1507" s="151"/>
      <c r="K1507" s="151"/>
      <c r="L1507" s="151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</row>
    <row r="1508" spans="1:43" s="35" customFormat="1" hidden="1" outlineLevel="1" x14ac:dyDescent="0.25">
      <c r="A1508" s="160" t="s">
        <v>1374</v>
      </c>
      <c r="B1508" s="82" t="s">
        <v>1285</v>
      </c>
      <c r="C1508" s="101"/>
      <c r="D1508" s="163"/>
      <c r="E1508" s="164"/>
      <c r="F1508" s="102"/>
      <c r="G1508" s="103"/>
      <c r="H1508" s="102"/>
      <c r="I1508" s="151"/>
      <c r="J1508" s="151"/>
      <c r="K1508" s="151"/>
      <c r="L1508" s="151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</row>
    <row r="1509" spans="1:43" s="35" customFormat="1" hidden="1" outlineLevel="1" x14ac:dyDescent="0.25">
      <c r="A1509" s="160" t="s">
        <v>1375</v>
      </c>
      <c r="B1509" s="82" t="s">
        <v>1287</v>
      </c>
      <c r="C1509" s="101"/>
      <c r="D1509" s="163"/>
      <c r="E1509" s="164"/>
      <c r="F1509" s="102"/>
      <c r="G1509" s="103"/>
      <c r="H1509" s="102"/>
      <c r="I1509" s="151"/>
      <c r="J1509" s="151"/>
      <c r="K1509" s="151"/>
      <c r="L1509" s="151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</row>
    <row r="1510" spans="1:43" s="35" customFormat="1" hidden="1" outlineLevel="1" x14ac:dyDescent="0.25">
      <c r="A1510" s="160" t="s">
        <v>1376</v>
      </c>
      <c r="B1510" s="82" t="s">
        <v>1289</v>
      </c>
      <c r="C1510" s="101"/>
      <c r="D1510" s="163"/>
      <c r="E1510" s="164"/>
      <c r="F1510" s="102"/>
      <c r="G1510" s="103"/>
      <c r="H1510" s="102"/>
      <c r="I1510" s="151"/>
      <c r="J1510" s="151"/>
      <c r="K1510" s="151"/>
      <c r="L1510" s="151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</row>
    <row r="1511" spans="1:43" s="35" customFormat="1" hidden="1" outlineLevel="1" x14ac:dyDescent="0.25">
      <c r="A1511" s="160" t="s">
        <v>1377</v>
      </c>
      <c r="B1511" s="77" t="s">
        <v>1318</v>
      </c>
      <c r="C1511" s="101"/>
      <c r="D1511" s="163"/>
      <c r="E1511" s="164"/>
      <c r="F1511" s="102"/>
      <c r="G1511" s="103"/>
      <c r="H1511" s="102"/>
      <c r="I1511" s="151"/>
      <c r="J1511" s="151"/>
      <c r="K1511" s="151"/>
      <c r="L1511" s="151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</row>
    <row r="1512" spans="1:43" s="35" customFormat="1" hidden="1" outlineLevel="1" x14ac:dyDescent="0.25">
      <c r="A1512" s="160" t="s">
        <v>1378</v>
      </c>
      <c r="B1512" s="82" t="s">
        <v>1281</v>
      </c>
      <c r="C1512" s="101"/>
      <c r="D1512" s="163"/>
      <c r="E1512" s="164"/>
      <c r="F1512" s="102"/>
      <c r="G1512" s="103"/>
      <c r="H1512" s="102"/>
      <c r="I1512" s="151"/>
      <c r="J1512" s="151"/>
      <c r="K1512" s="151"/>
      <c r="L1512" s="151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</row>
    <row r="1513" spans="1:43" s="35" customFormat="1" hidden="1" outlineLevel="1" x14ac:dyDescent="0.25">
      <c r="A1513" s="160" t="s">
        <v>1379</v>
      </c>
      <c r="B1513" s="82" t="s">
        <v>1283</v>
      </c>
      <c r="C1513" s="101"/>
      <c r="D1513" s="163"/>
      <c r="E1513" s="164"/>
      <c r="F1513" s="102"/>
      <c r="G1513" s="103"/>
      <c r="H1513" s="102"/>
      <c r="I1513" s="151"/>
      <c r="J1513" s="151"/>
      <c r="K1513" s="151"/>
      <c r="L1513" s="151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</row>
    <row r="1514" spans="1:43" s="35" customFormat="1" hidden="1" outlineLevel="1" x14ac:dyDescent="0.25">
      <c r="A1514" s="160" t="s">
        <v>1380</v>
      </c>
      <c r="B1514" s="82" t="s">
        <v>1285</v>
      </c>
      <c r="C1514" s="101"/>
      <c r="D1514" s="163"/>
      <c r="E1514" s="164"/>
      <c r="F1514" s="102"/>
      <c r="G1514" s="103"/>
      <c r="H1514" s="102"/>
      <c r="I1514" s="151"/>
      <c r="J1514" s="151"/>
      <c r="K1514" s="151"/>
      <c r="L1514" s="151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</row>
    <row r="1515" spans="1:43" s="35" customFormat="1" hidden="1" outlineLevel="1" x14ac:dyDescent="0.25">
      <c r="A1515" s="160" t="s">
        <v>1381</v>
      </c>
      <c r="B1515" s="82" t="s">
        <v>1287</v>
      </c>
      <c r="C1515" s="101"/>
      <c r="D1515" s="163"/>
      <c r="E1515" s="164"/>
      <c r="F1515" s="102"/>
      <c r="G1515" s="103"/>
      <c r="H1515" s="102"/>
      <c r="I1515" s="151"/>
      <c r="J1515" s="151"/>
      <c r="K1515" s="151"/>
      <c r="L1515" s="151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</row>
    <row r="1516" spans="1:43" s="35" customFormat="1" hidden="1" outlineLevel="1" x14ac:dyDescent="0.25">
      <c r="A1516" s="160" t="s">
        <v>1382</v>
      </c>
      <c r="B1516" s="82" t="s">
        <v>1289</v>
      </c>
      <c r="C1516" s="101"/>
      <c r="D1516" s="163"/>
      <c r="E1516" s="164"/>
      <c r="F1516" s="102"/>
      <c r="G1516" s="103"/>
      <c r="H1516" s="102"/>
      <c r="I1516" s="151"/>
      <c r="J1516" s="151"/>
      <c r="K1516" s="151"/>
      <c r="L1516" s="151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</row>
    <row r="1517" spans="1:43" s="35" customFormat="1" hidden="1" outlineLevel="1" x14ac:dyDescent="0.25">
      <c r="A1517" s="160" t="s">
        <v>1383</v>
      </c>
      <c r="B1517" s="77" t="s">
        <v>1325</v>
      </c>
      <c r="C1517" s="101"/>
      <c r="D1517" s="163"/>
      <c r="E1517" s="164"/>
      <c r="F1517" s="102"/>
      <c r="G1517" s="103"/>
      <c r="H1517" s="102"/>
      <c r="I1517" s="151"/>
      <c r="J1517" s="151"/>
      <c r="K1517" s="151"/>
      <c r="L1517" s="151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</row>
    <row r="1518" spans="1:43" s="35" customFormat="1" hidden="1" outlineLevel="1" x14ac:dyDescent="0.25">
      <c r="A1518" s="160" t="s">
        <v>1384</v>
      </c>
      <c r="B1518" s="82" t="s">
        <v>1281</v>
      </c>
      <c r="C1518" s="101"/>
      <c r="D1518" s="163"/>
      <c r="E1518" s="164"/>
      <c r="F1518" s="102"/>
      <c r="G1518" s="103"/>
      <c r="H1518" s="102"/>
      <c r="I1518" s="151"/>
      <c r="J1518" s="151"/>
      <c r="K1518" s="151"/>
      <c r="L1518" s="151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</row>
    <row r="1519" spans="1:43" s="35" customFormat="1" hidden="1" outlineLevel="1" x14ac:dyDescent="0.25">
      <c r="A1519" s="160" t="s">
        <v>1385</v>
      </c>
      <c r="B1519" s="82" t="s">
        <v>1283</v>
      </c>
      <c r="C1519" s="101"/>
      <c r="D1519" s="163"/>
      <c r="E1519" s="164"/>
      <c r="F1519" s="102"/>
      <c r="G1519" s="103"/>
      <c r="H1519" s="102"/>
      <c r="I1519" s="151"/>
      <c r="J1519" s="151"/>
      <c r="K1519" s="151"/>
      <c r="L1519" s="151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</row>
    <row r="1520" spans="1:43" s="35" customFormat="1" hidden="1" outlineLevel="1" x14ac:dyDescent="0.25">
      <c r="A1520" s="160" t="s">
        <v>1386</v>
      </c>
      <c r="B1520" s="82" t="s">
        <v>1285</v>
      </c>
      <c r="C1520" s="101"/>
      <c r="D1520" s="163"/>
      <c r="E1520" s="164"/>
      <c r="F1520" s="102"/>
      <c r="G1520" s="103"/>
      <c r="H1520" s="102"/>
      <c r="I1520" s="151"/>
      <c r="J1520" s="151"/>
      <c r="K1520" s="151"/>
      <c r="L1520" s="151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</row>
    <row r="1521" spans="1:43" s="35" customFormat="1" hidden="1" outlineLevel="1" x14ac:dyDescent="0.25">
      <c r="A1521" s="160" t="s">
        <v>1387</v>
      </c>
      <c r="B1521" s="82" t="s">
        <v>1287</v>
      </c>
      <c r="C1521" s="101"/>
      <c r="D1521" s="163"/>
      <c r="E1521" s="164"/>
      <c r="F1521" s="102"/>
      <c r="G1521" s="103"/>
      <c r="H1521" s="102"/>
      <c r="I1521" s="151"/>
      <c r="J1521" s="151"/>
      <c r="K1521" s="151"/>
      <c r="L1521" s="151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</row>
    <row r="1522" spans="1:43" s="35" customFormat="1" hidden="1" outlineLevel="1" x14ac:dyDescent="0.25">
      <c r="A1522" s="160" t="s">
        <v>1388</v>
      </c>
      <c r="B1522" s="82" t="s">
        <v>1289</v>
      </c>
      <c r="C1522" s="101"/>
      <c r="D1522" s="163"/>
      <c r="E1522" s="164"/>
      <c r="F1522" s="102"/>
      <c r="G1522" s="103"/>
      <c r="H1522" s="102"/>
      <c r="I1522" s="151"/>
      <c r="J1522" s="151"/>
      <c r="K1522" s="151"/>
      <c r="L1522" s="151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</row>
    <row r="1523" spans="1:43" s="35" customFormat="1" hidden="1" outlineLevel="1" x14ac:dyDescent="0.25">
      <c r="A1523" s="160" t="s">
        <v>1389</v>
      </c>
      <c r="B1523" s="77" t="s">
        <v>155</v>
      </c>
      <c r="C1523" s="101"/>
      <c r="D1523" s="163"/>
      <c r="E1523" s="164"/>
      <c r="F1523" s="102"/>
      <c r="G1523" s="103"/>
      <c r="H1523" s="102"/>
      <c r="I1523" s="151"/>
      <c r="J1523" s="151"/>
      <c r="K1523" s="151"/>
      <c r="L1523" s="151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</row>
    <row r="1524" spans="1:43" s="35" customFormat="1" hidden="1" outlineLevel="1" x14ac:dyDescent="0.25">
      <c r="A1524" s="160" t="s">
        <v>1390</v>
      </c>
      <c r="B1524" s="82" t="s">
        <v>1281</v>
      </c>
      <c r="C1524" s="101"/>
      <c r="D1524" s="163"/>
      <c r="E1524" s="164"/>
      <c r="F1524" s="102"/>
      <c r="G1524" s="103"/>
      <c r="H1524" s="102"/>
      <c r="I1524" s="151"/>
      <c r="J1524" s="151"/>
      <c r="K1524" s="151"/>
      <c r="L1524" s="151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</row>
    <row r="1525" spans="1:43" s="35" customFormat="1" hidden="1" outlineLevel="1" x14ac:dyDescent="0.25">
      <c r="A1525" s="160" t="s">
        <v>1391</v>
      </c>
      <c r="B1525" s="82" t="s">
        <v>1283</v>
      </c>
      <c r="C1525" s="101"/>
      <c r="D1525" s="163"/>
      <c r="E1525" s="164"/>
      <c r="F1525" s="102"/>
      <c r="G1525" s="103"/>
      <c r="H1525" s="102"/>
      <c r="I1525" s="151"/>
      <c r="J1525" s="151"/>
      <c r="K1525" s="151"/>
      <c r="L1525" s="151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</row>
    <row r="1526" spans="1:43" s="35" customFormat="1" hidden="1" outlineLevel="1" x14ac:dyDescent="0.25">
      <c r="A1526" s="160" t="s">
        <v>1392</v>
      </c>
      <c r="B1526" s="82" t="s">
        <v>1285</v>
      </c>
      <c r="C1526" s="101"/>
      <c r="D1526" s="163"/>
      <c r="E1526" s="164"/>
      <c r="F1526" s="102"/>
      <c r="G1526" s="103"/>
      <c r="H1526" s="102"/>
      <c r="I1526" s="151"/>
      <c r="J1526" s="151"/>
      <c r="K1526" s="151"/>
      <c r="L1526" s="151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</row>
    <row r="1527" spans="1:43" s="35" customFormat="1" hidden="1" outlineLevel="1" x14ac:dyDescent="0.25">
      <c r="A1527" s="160" t="s">
        <v>1393</v>
      </c>
      <c r="B1527" s="82" t="s">
        <v>1287</v>
      </c>
      <c r="C1527" s="101"/>
      <c r="D1527" s="163"/>
      <c r="E1527" s="164"/>
      <c r="F1527" s="102"/>
      <c r="G1527" s="103"/>
      <c r="H1527" s="102"/>
      <c r="I1527" s="151"/>
      <c r="J1527" s="151"/>
      <c r="K1527" s="151"/>
      <c r="L1527" s="151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</row>
    <row r="1528" spans="1:43" s="35" customFormat="1" hidden="1" outlineLevel="1" x14ac:dyDescent="0.25">
      <c r="A1528" s="160" t="s">
        <v>1394</v>
      </c>
      <c r="B1528" s="82" t="s">
        <v>1289</v>
      </c>
      <c r="C1528" s="101"/>
      <c r="D1528" s="163"/>
      <c r="E1528" s="164"/>
      <c r="F1528" s="102"/>
      <c r="G1528" s="103"/>
      <c r="H1528" s="102"/>
      <c r="I1528" s="151"/>
      <c r="J1528" s="151"/>
      <c r="K1528" s="151"/>
      <c r="L1528" s="151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</row>
    <row r="1529" spans="1:43" s="35" customFormat="1" hidden="1" outlineLevel="1" x14ac:dyDescent="0.25">
      <c r="A1529" s="160" t="s">
        <v>1395</v>
      </c>
      <c r="B1529" s="77" t="s">
        <v>159</v>
      </c>
      <c r="C1529" s="101"/>
      <c r="D1529" s="163"/>
      <c r="E1529" s="164"/>
      <c r="F1529" s="102"/>
      <c r="G1529" s="103"/>
      <c r="H1529" s="102"/>
      <c r="I1529" s="151"/>
      <c r="J1529" s="151"/>
      <c r="K1529" s="151"/>
      <c r="L1529" s="151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</row>
    <row r="1530" spans="1:43" s="35" customFormat="1" hidden="1" outlineLevel="1" x14ac:dyDescent="0.25">
      <c r="A1530" s="160" t="s">
        <v>1396</v>
      </c>
      <c r="B1530" s="82" t="s">
        <v>1281</v>
      </c>
      <c r="C1530" s="101"/>
      <c r="D1530" s="163"/>
      <c r="E1530" s="164"/>
      <c r="F1530" s="102"/>
      <c r="G1530" s="103"/>
      <c r="H1530" s="102"/>
      <c r="I1530" s="151"/>
      <c r="J1530" s="151"/>
      <c r="K1530" s="151"/>
      <c r="L1530" s="151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</row>
    <row r="1531" spans="1:43" s="35" customFormat="1" hidden="1" outlineLevel="1" x14ac:dyDescent="0.25">
      <c r="A1531" s="160" t="s">
        <v>1397</v>
      </c>
      <c r="B1531" s="82" t="s">
        <v>1283</v>
      </c>
      <c r="C1531" s="101"/>
      <c r="D1531" s="163"/>
      <c r="E1531" s="164"/>
      <c r="F1531" s="102"/>
      <c r="G1531" s="103"/>
      <c r="H1531" s="102"/>
      <c r="I1531" s="151"/>
      <c r="J1531" s="151"/>
      <c r="K1531" s="151"/>
      <c r="L1531" s="151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</row>
    <row r="1532" spans="1:43" s="35" customFormat="1" hidden="1" outlineLevel="1" x14ac:dyDescent="0.25">
      <c r="A1532" s="160" t="s">
        <v>1398</v>
      </c>
      <c r="B1532" s="82" t="s">
        <v>1285</v>
      </c>
      <c r="C1532" s="101"/>
      <c r="D1532" s="163"/>
      <c r="E1532" s="164"/>
      <c r="F1532" s="102"/>
      <c r="G1532" s="103"/>
      <c r="H1532" s="102"/>
      <c r="I1532" s="151"/>
      <c r="J1532" s="151"/>
      <c r="K1532" s="151"/>
      <c r="L1532" s="151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</row>
    <row r="1533" spans="1:43" s="35" customFormat="1" hidden="1" outlineLevel="1" x14ac:dyDescent="0.25">
      <c r="A1533" s="160" t="s">
        <v>1399</v>
      </c>
      <c r="B1533" s="82" t="s">
        <v>1287</v>
      </c>
      <c r="C1533" s="101"/>
      <c r="D1533" s="163"/>
      <c r="E1533" s="164"/>
      <c r="F1533" s="102"/>
      <c r="G1533" s="103"/>
      <c r="H1533" s="102"/>
      <c r="I1533" s="151"/>
      <c r="J1533" s="151"/>
      <c r="K1533" s="151"/>
      <c r="L1533" s="151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</row>
    <row r="1534" spans="1:43" s="35" customFormat="1" hidden="1" outlineLevel="1" x14ac:dyDescent="0.25">
      <c r="A1534" s="160" t="s">
        <v>1400</v>
      </c>
      <c r="B1534" s="82" t="s">
        <v>1289</v>
      </c>
      <c r="C1534" s="101"/>
      <c r="D1534" s="163"/>
      <c r="E1534" s="164"/>
      <c r="F1534" s="102"/>
      <c r="G1534" s="103"/>
      <c r="H1534" s="102"/>
      <c r="I1534" s="151"/>
      <c r="J1534" s="151"/>
      <c r="K1534" s="151"/>
      <c r="L1534" s="151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</row>
    <row r="1535" spans="1:43" s="35" customFormat="1" collapsed="1" x14ac:dyDescent="0.25">
      <c r="A1535" s="354" t="s">
        <v>1401</v>
      </c>
      <c r="B1535" s="62" t="s">
        <v>1402</v>
      </c>
      <c r="C1535" s="63"/>
      <c r="D1535" s="345"/>
      <c r="E1535" s="350"/>
      <c r="F1535" s="64"/>
      <c r="G1535" s="65"/>
      <c r="H1535" s="64"/>
      <c r="I1535" s="66"/>
      <c r="J1535" s="66"/>
      <c r="K1535" s="66"/>
      <c r="L1535" s="66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</row>
    <row r="1536" spans="1:43" x14ac:dyDescent="0.25">
      <c r="A1536" s="355" t="s">
        <v>1403</v>
      </c>
      <c r="B1536" s="70" t="s">
        <v>1278</v>
      </c>
      <c r="C1536" s="107"/>
      <c r="D1536" s="165"/>
      <c r="E1536" s="166"/>
      <c r="F1536" s="167"/>
      <c r="G1536" s="168"/>
      <c r="H1536" s="167"/>
      <c r="I1536" s="169"/>
      <c r="J1536" s="169"/>
      <c r="K1536" s="169"/>
      <c r="L1536" s="169"/>
    </row>
    <row r="1537" spans="1:12" hidden="1" outlineLevel="1" x14ac:dyDescent="0.25">
      <c r="A1537" s="160" t="s">
        <v>1404</v>
      </c>
      <c r="B1537" s="77" t="s">
        <v>137</v>
      </c>
      <c r="C1537" s="202"/>
      <c r="D1537" s="163"/>
      <c r="E1537" s="164"/>
      <c r="F1537" s="173"/>
      <c r="G1537" s="174"/>
      <c r="H1537" s="173"/>
      <c r="I1537" s="175"/>
      <c r="J1537" s="175"/>
      <c r="K1537" s="175"/>
      <c r="L1537" s="175"/>
    </row>
    <row r="1538" spans="1:12" hidden="1" outlineLevel="1" x14ac:dyDescent="0.25">
      <c r="A1538" s="160" t="s">
        <v>1346</v>
      </c>
      <c r="B1538" s="82" t="s">
        <v>1281</v>
      </c>
      <c r="C1538" s="202"/>
      <c r="D1538" s="163"/>
      <c r="E1538" s="164"/>
      <c r="F1538" s="173"/>
      <c r="G1538" s="174"/>
      <c r="H1538" s="173"/>
      <c r="I1538" s="175"/>
      <c r="J1538" s="175"/>
      <c r="K1538" s="175"/>
      <c r="L1538" s="175"/>
    </row>
    <row r="1539" spans="1:12" hidden="1" outlineLevel="1" x14ac:dyDescent="0.25">
      <c r="A1539" s="160" t="s">
        <v>1347</v>
      </c>
      <c r="B1539" s="82" t="s">
        <v>1283</v>
      </c>
      <c r="C1539" s="202"/>
      <c r="D1539" s="163"/>
      <c r="E1539" s="164"/>
      <c r="F1539" s="173"/>
      <c r="G1539" s="174"/>
      <c r="H1539" s="173"/>
      <c r="I1539" s="175"/>
      <c r="J1539" s="175"/>
      <c r="K1539" s="175"/>
      <c r="L1539" s="175"/>
    </row>
    <row r="1540" spans="1:12" hidden="1" outlineLevel="1" x14ac:dyDescent="0.25">
      <c r="A1540" s="160" t="s">
        <v>1348</v>
      </c>
      <c r="B1540" s="82" t="s">
        <v>1285</v>
      </c>
      <c r="C1540" s="202"/>
      <c r="D1540" s="163"/>
      <c r="E1540" s="164"/>
      <c r="F1540" s="173"/>
      <c r="G1540" s="174"/>
      <c r="H1540" s="173"/>
      <c r="I1540" s="175"/>
      <c r="J1540" s="175"/>
      <c r="K1540" s="175"/>
      <c r="L1540" s="175"/>
    </row>
    <row r="1541" spans="1:12" hidden="1" outlineLevel="1" x14ac:dyDescent="0.25">
      <c r="A1541" s="160" t="s">
        <v>1349</v>
      </c>
      <c r="B1541" s="82" t="s">
        <v>1287</v>
      </c>
      <c r="C1541" s="202"/>
      <c r="D1541" s="163"/>
      <c r="E1541" s="164"/>
      <c r="F1541" s="173"/>
      <c r="G1541" s="174"/>
      <c r="H1541" s="173"/>
      <c r="I1541" s="175"/>
      <c r="J1541" s="175"/>
      <c r="K1541" s="175"/>
      <c r="L1541" s="175"/>
    </row>
    <row r="1542" spans="1:12" hidden="1" outlineLevel="1" x14ac:dyDescent="0.25">
      <c r="A1542" s="160" t="s">
        <v>1350</v>
      </c>
      <c r="B1542" s="82" t="s">
        <v>1289</v>
      </c>
      <c r="C1542" s="202"/>
      <c r="D1542" s="163"/>
      <c r="E1542" s="164"/>
      <c r="F1542" s="173"/>
      <c r="G1542" s="174"/>
      <c r="H1542" s="173"/>
      <c r="I1542" s="175"/>
      <c r="J1542" s="175"/>
      <c r="K1542" s="175"/>
      <c r="L1542" s="175"/>
    </row>
    <row r="1543" spans="1:12" hidden="1" outlineLevel="1" x14ac:dyDescent="0.25">
      <c r="A1543" s="152" t="s">
        <v>1417</v>
      </c>
      <c r="B1543" s="207" t="s">
        <v>143</v>
      </c>
      <c r="C1543" s="196"/>
      <c r="D1543" s="155"/>
      <c r="E1543" s="156"/>
      <c r="F1543" s="157"/>
      <c r="G1543" s="158"/>
      <c r="H1543" s="157"/>
      <c r="I1543" s="159"/>
      <c r="J1543" s="159"/>
      <c r="K1543" s="159"/>
      <c r="L1543" s="159"/>
    </row>
    <row r="1544" spans="1:12" hidden="1" outlineLevel="1" x14ac:dyDescent="0.25">
      <c r="A1544" s="160" t="s">
        <v>1352</v>
      </c>
      <c r="B1544" s="82" t="s">
        <v>1281</v>
      </c>
      <c r="C1544" s="196"/>
      <c r="D1544" s="155"/>
      <c r="E1544" s="156"/>
      <c r="F1544" s="157"/>
      <c r="G1544" s="158"/>
      <c r="H1544" s="157"/>
      <c r="I1544" s="159"/>
      <c r="J1544" s="159"/>
      <c r="K1544" s="159"/>
      <c r="L1544" s="159"/>
    </row>
    <row r="1545" spans="1:12" hidden="1" outlineLevel="1" x14ac:dyDescent="0.25">
      <c r="A1545" s="160" t="s">
        <v>1353</v>
      </c>
      <c r="B1545" s="82" t="s">
        <v>1283</v>
      </c>
      <c r="C1545" s="196"/>
      <c r="D1545" s="155"/>
      <c r="E1545" s="156"/>
      <c r="F1545" s="157"/>
      <c r="G1545" s="158"/>
      <c r="H1545" s="157"/>
      <c r="I1545" s="159"/>
      <c r="J1545" s="159"/>
      <c r="K1545" s="159"/>
      <c r="L1545" s="159"/>
    </row>
    <row r="1546" spans="1:12" hidden="1" outlineLevel="1" x14ac:dyDescent="0.25">
      <c r="A1546" s="160" t="s">
        <v>1356</v>
      </c>
      <c r="B1546" s="82" t="s">
        <v>1285</v>
      </c>
      <c r="C1546" s="196"/>
      <c r="D1546" s="155"/>
      <c r="E1546" s="156"/>
      <c r="F1546" s="157"/>
      <c r="G1546" s="158"/>
      <c r="H1546" s="157"/>
      <c r="I1546" s="159"/>
      <c r="J1546" s="159"/>
      <c r="K1546" s="159"/>
      <c r="L1546" s="159"/>
    </row>
    <row r="1547" spans="1:12" hidden="1" outlineLevel="1" x14ac:dyDescent="0.25">
      <c r="A1547" s="160" t="s">
        <v>1357</v>
      </c>
      <c r="B1547" s="82" t="s">
        <v>1287</v>
      </c>
      <c r="C1547" s="196"/>
      <c r="D1547" s="155"/>
      <c r="E1547" s="156"/>
      <c r="F1547" s="157"/>
      <c r="G1547" s="158"/>
      <c r="H1547" s="157"/>
      <c r="I1547" s="159"/>
      <c r="J1547" s="159"/>
      <c r="K1547" s="159"/>
      <c r="L1547" s="159"/>
    </row>
    <row r="1548" spans="1:12" hidden="1" outlineLevel="1" x14ac:dyDescent="0.25">
      <c r="A1548" s="160" t="s">
        <v>1358</v>
      </c>
      <c r="B1548" s="82" t="s">
        <v>1289</v>
      </c>
      <c r="C1548" s="196"/>
      <c r="D1548" s="155"/>
      <c r="E1548" s="156"/>
      <c r="F1548" s="157"/>
      <c r="G1548" s="158"/>
      <c r="H1548" s="157"/>
      <c r="I1548" s="159"/>
      <c r="J1548" s="159"/>
      <c r="K1548" s="159"/>
      <c r="L1548" s="159"/>
    </row>
    <row r="1549" spans="1:12" hidden="1" outlineLevel="1" x14ac:dyDescent="0.25">
      <c r="A1549" s="160" t="s">
        <v>1418</v>
      </c>
      <c r="B1549" s="77" t="s">
        <v>147</v>
      </c>
      <c r="C1549" s="101"/>
      <c r="D1549" s="163"/>
      <c r="E1549" s="164"/>
      <c r="F1549" s="102"/>
      <c r="G1549" s="103"/>
      <c r="H1549" s="102"/>
      <c r="I1549" s="151"/>
      <c r="J1549" s="151"/>
      <c r="K1549" s="151"/>
      <c r="L1549" s="151"/>
    </row>
    <row r="1550" spans="1:12" hidden="1" outlineLevel="1" x14ac:dyDescent="0.25">
      <c r="A1550" s="160" t="s">
        <v>1360</v>
      </c>
      <c r="B1550" s="82" t="s">
        <v>1281</v>
      </c>
      <c r="C1550" s="101"/>
      <c r="D1550" s="163"/>
      <c r="E1550" s="164"/>
      <c r="F1550" s="102"/>
      <c r="G1550" s="103"/>
      <c r="H1550" s="102"/>
      <c r="I1550" s="151"/>
      <c r="J1550" s="151"/>
      <c r="K1550" s="151"/>
      <c r="L1550" s="151"/>
    </row>
    <row r="1551" spans="1:12" hidden="1" outlineLevel="1" x14ac:dyDescent="0.25">
      <c r="A1551" s="160" t="s">
        <v>1361</v>
      </c>
      <c r="B1551" s="82" t="s">
        <v>1283</v>
      </c>
      <c r="C1551" s="101"/>
      <c r="D1551" s="163"/>
      <c r="E1551" s="164"/>
      <c r="F1551" s="102"/>
      <c r="G1551" s="103"/>
      <c r="H1551" s="102"/>
      <c r="I1551" s="151"/>
      <c r="J1551" s="151"/>
      <c r="K1551" s="151"/>
      <c r="L1551" s="151"/>
    </row>
    <row r="1552" spans="1:12" hidden="1" outlineLevel="1" x14ac:dyDescent="0.25">
      <c r="A1552" s="160" t="s">
        <v>1362</v>
      </c>
      <c r="B1552" s="82" t="s">
        <v>1285</v>
      </c>
      <c r="C1552" s="101"/>
      <c r="D1552" s="163"/>
      <c r="E1552" s="164"/>
      <c r="F1552" s="102"/>
      <c r="G1552" s="103"/>
      <c r="H1552" s="102"/>
      <c r="I1552" s="151"/>
      <c r="J1552" s="151"/>
      <c r="K1552" s="151"/>
      <c r="L1552" s="151"/>
    </row>
    <row r="1553" spans="1:43" hidden="1" outlineLevel="1" x14ac:dyDescent="0.25">
      <c r="A1553" s="160" t="s">
        <v>1363</v>
      </c>
      <c r="B1553" s="82" t="s">
        <v>1287</v>
      </c>
      <c r="C1553" s="101"/>
      <c r="D1553" s="163"/>
      <c r="E1553" s="164"/>
      <c r="F1553" s="102"/>
      <c r="G1553" s="103"/>
      <c r="H1553" s="102"/>
      <c r="I1553" s="151"/>
      <c r="J1553" s="151"/>
      <c r="K1553" s="151"/>
      <c r="L1553" s="151"/>
    </row>
    <row r="1554" spans="1:43" hidden="1" outlineLevel="1" x14ac:dyDescent="0.25">
      <c r="A1554" s="160" t="s">
        <v>1364</v>
      </c>
      <c r="B1554" s="82" t="s">
        <v>1289</v>
      </c>
      <c r="C1554" s="101"/>
      <c r="D1554" s="163"/>
      <c r="E1554" s="164"/>
      <c r="F1554" s="102"/>
      <c r="G1554" s="103"/>
      <c r="H1554" s="102"/>
      <c r="I1554" s="151"/>
      <c r="J1554" s="151"/>
      <c r="K1554" s="151"/>
      <c r="L1554" s="151"/>
    </row>
    <row r="1555" spans="1:43" hidden="1" outlineLevel="1" x14ac:dyDescent="0.25">
      <c r="A1555" s="160" t="s">
        <v>1450</v>
      </c>
      <c r="B1555" s="77" t="s">
        <v>1304</v>
      </c>
      <c r="C1555" s="101"/>
      <c r="D1555" s="163"/>
      <c r="E1555" s="164"/>
      <c r="F1555" s="102"/>
      <c r="G1555" s="103"/>
      <c r="H1555" s="102"/>
      <c r="I1555" s="151"/>
      <c r="J1555" s="151"/>
      <c r="K1555" s="151"/>
      <c r="L1555" s="151"/>
    </row>
    <row r="1556" spans="1:43" hidden="1" outlineLevel="1" x14ac:dyDescent="0.25">
      <c r="A1556" s="160" t="s">
        <v>1366</v>
      </c>
      <c r="B1556" s="82" t="s">
        <v>1281</v>
      </c>
      <c r="C1556" s="101"/>
      <c r="D1556" s="163"/>
      <c r="E1556" s="164"/>
      <c r="F1556" s="102"/>
      <c r="G1556" s="103"/>
      <c r="H1556" s="102"/>
      <c r="I1556" s="151"/>
      <c r="J1556" s="151"/>
      <c r="K1556" s="151"/>
      <c r="L1556" s="151"/>
    </row>
    <row r="1557" spans="1:43" hidden="1" outlineLevel="1" x14ac:dyDescent="0.25">
      <c r="A1557" s="160" t="s">
        <v>1367</v>
      </c>
      <c r="B1557" s="82" t="s">
        <v>1283</v>
      </c>
      <c r="C1557" s="101"/>
      <c r="D1557" s="163"/>
      <c r="E1557" s="164"/>
      <c r="F1557" s="102"/>
      <c r="G1557" s="103"/>
      <c r="H1557" s="102"/>
      <c r="I1557" s="151"/>
      <c r="J1557" s="151"/>
      <c r="K1557" s="151"/>
      <c r="L1557" s="151"/>
    </row>
    <row r="1558" spans="1:43" hidden="1" outlineLevel="1" x14ac:dyDescent="0.25">
      <c r="A1558" s="160" t="s">
        <v>1368</v>
      </c>
      <c r="B1558" s="82" t="s">
        <v>1285</v>
      </c>
      <c r="C1558" s="101"/>
      <c r="D1558" s="163"/>
      <c r="E1558" s="164"/>
      <c r="F1558" s="102"/>
      <c r="G1558" s="103"/>
      <c r="H1558" s="102"/>
      <c r="I1558" s="151"/>
      <c r="J1558" s="151"/>
      <c r="K1558" s="151"/>
      <c r="L1558" s="151"/>
    </row>
    <row r="1559" spans="1:43" s="35" customFormat="1" hidden="1" outlineLevel="1" x14ac:dyDescent="0.25">
      <c r="A1559" s="160" t="s">
        <v>1369</v>
      </c>
      <c r="B1559" s="82" t="s">
        <v>1287</v>
      </c>
      <c r="C1559" s="101"/>
      <c r="D1559" s="163"/>
      <c r="E1559" s="164"/>
      <c r="F1559" s="102"/>
      <c r="G1559" s="103"/>
      <c r="H1559" s="102"/>
      <c r="I1559" s="151"/>
      <c r="J1559" s="151"/>
      <c r="K1559" s="151"/>
      <c r="L1559" s="151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</row>
    <row r="1560" spans="1:43" s="35" customFormat="1" hidden="1" outlineLevel="1" x14ac:dyDescent="0.25">
      <c r="A1560" s="160" t="s">
        <v>1370</v>
      </c>
      <c r="B1560" s="82" t="s">
        <v>1289</v>
      </c>
      <c r="C1560" s="101"/>
      <c r="D1560" s="163"/>
      <c r="E1560" s="164"/>
      <c r="F1560" s="102"/>
      <c r="G1560" s="103"/>
      <c r="H1560" s="102"/>
      <c r="I1560" s="151"/>
      <c r="J1560" s="151"/>
      <c r="K1560" s="151"/>
      <c r="L1560" s="151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</row>
    <row r="1561" spans="1:43" s="35" customFormat="1" hidden="1" outlineLevel="1" x14ac:dyDescent="0.25">
      <c r="A1561" s="160" t="s">
        <v>1457</v>
      </c>
      <c r="B1561" s="77" t="s">
        <v>1311</v>
      </c>
      <c r="C1561" s="101"/>
      <c r="D1561" s="163"/>
      <c r="E1561" s="164"/>
      <c r="F1561" s="102"/>
      <c r="G1561" s="103"/>
      <c r="H1561" s="102"/>
      <c r="I1561" s="151"/>
      <c r="J1561" s="151"/>
      <c r="K1561" s="151"/>
      <c r="L1561" s="151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</row>
    <row r="1562" spans="1:43" s="35" customFormat="1" hidden="1" outlineLevel="1" x14ac:dyDescent="0.25">
      <c r="A1562" s="160" t="s">
        <v>1372</v>
      </c>
      <c r="B1562" s="82" t="s">
        <v>1281</v>
      </c>
      <c r="C1562" s="101"/>
      <c r="D1562" s="163"/>
      <c r="E1562" s="164"/>
      <c r="F1562" s="102"/>
      <c r="G1562" s="103"/>
      <c r="H1562" s="102"/>
      <c r="I1562" s="151"/>
      <c r="J1562" s="151"/>
      <c r="K1562" s="151"/>
      <c r="L1562" s="151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</row>
    <row r="1563" spans="1:43" s="35" customFormat="1" hidden="1" outlineLevel="1" x14ac:dyDescent="0.25">
      <c r="A1563" s="160" t="s">
        <v>1373</v>
      </c>
      <c r="B1563" s="82" t="s">
        <v>1283</v>
      </c>
      <c r="C1563" s="101"/>
      <c r="D1563" s="163"/>
      <c r="E1563" s="164"/>
      <c r="F1563" s="102"/>
      <c r="G1563" s="103"/>
      <c r="H1563" s="102"/>
      <c r="I1563" s="151"/>
      <c r="J1563" s="151"/>
      <c r="K1563" s="151"/>
      <c r="L1563" s="151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</row>
    <row r="1564" spans="1:43" s="35" customFormat="1" hidden="1" outlineLevel="1" x14ac:dyDescent="0.25">
      <c r="A1564" s="160" t="s">
        <v>1374</v>
      </c>
      <c r="B1564" s="82" t="s">
        <v>1285</v>
      </c>
      <c r="C1564" s="101"/>
      <c r="D1564" s="163"/>
      <c r="E1564" s="164"/>
      <c r="F1564" s="102"/>
      <c r="G1564" s="103"/>
      <c r="H1564" s="102"/>
      <c r="I1564" s="151"/>
      <c r="J1564" s="151"/>
      <c r="K1564" s="151"/>
      <c r="L1564" s="151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</row>
    <row r="1565" spans="1:43" s="35" customFormat="1" hidden="1" outlineLevel="1" x14ac:dyDescent="0.25">
      <c r="A1565" s="160" t="s">
        <v>1375</v>
      </c>
      <c r="B1565" s="82" t="s">
        <v>1287</v>
      </c>
      <c r="C1565" s="101"/>
      <c r="D1565" s="163"/>
      <c r="E1565" s="164"/>
      <c r="F1565" s="102"/>
      <c r="G1565" s="103"/>
      <c r="H1565" s="102"/>
      <c r="I1565" s="151"/>
      <c r="J1565" s="151"/>
      <c r="K1565" s="151"/>
      <c r="L1565" s="151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</row>
    <row r="1566" spans="1:43" s="35" customFormat="1" hidden="1" outlineLevel="1" x14ac:dyDescent="0.25">
      <c r="A1566" s="160" t="s">
        <v>1376</v>
      </c>
      <c r="B1566" s="82" t="s">
        <v>1289</v>
      </c>
      <c r="C1566" s="101"/>
      <c r="D1566" s="163"/>
      <c r="E1566" s="164"/>
      <c r="F1566" s="102"/>
      <c r="G1566" s="103"/>
      <c r="H1566" s="102"/>
      <c r="I1566" s="151"/>
      <c r="J1566" s="151"/>
      <c r="K1566" s="151"/>
      <c r="L1566" s="151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</row>
    <row r="1567" spans="1:43" s="35" customFormat="1" hidden="1" outlineLevel="1" x14ac:dyDescent="0.25">
      <c r="A1567" s="160" t="s">
        <v>1458</v>
      </c>
      <c r="B1567" s="77" t="s">
        <v>1318</v>
      </c>
      <c r="C1567" s="101"/>
      <c r="D1567" s="163"/>
      <c r="E1567" s="164"/>
      <c r="F1567" s="102"/>
      <c r="G1567" s="103"/>
      <c r="H1567" s="102"/>
      <c r="I1567" s="151"/>
      <c r="J1567" s="151"/>
      <c r="K1567" s="151"/>
      <c r="L1567" s="151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</row>
    <row r="1568" spans="1:43" s="35" customFormat="1" hidden="1" outlineLevel="1" x14ac:dyDescent="0.25">
      <c r="A1568" s="160" t="s">
        <v>1378</v>
      </c>
      <c r="B1568" s="82" t="s">
        <v>1281</v>
      </c>
      <c r="C1568" s="101"/>
      <c r="D1568" s="163"/>
      <c r="E1568" s="164"/>
      <c r="F1568" s="102"/>
      <c r="G1568" s="103"/>
      <c r="H1568" s="102"/>
      <c r="I1568" s="151"/>
      <c r="J1568" s="151"/>
      <c r="K1568" s="151"/>
      <c r="L1568" s="151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</row>
    <row r="1569" spans="1:43" s="35" customFormat="1" hidden="1" outlineLevel="1" x14ac:dyDescent="0.25">
      <c r="A1569" s="160" t="s">
        <v>1379</v>
      </c>
      <c r="B1569" s="82" t="s">
        <v>1283</v>
      </c>
      <c r="C1569" s="101"/>
      <c r="D1569" s="163"/>
      <c r="E1569" s="164"/>
      <c r="F1569" s="102"/>
      <c r="G1569" s="103"/>
      <c r="H1569" s="102"/>
      <c r="I1569" s="151"/>
      <c r="J1569" s="151"/>
      <c r="K1569" s="151"/>
      <c r="L1569" s="151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</row>
    <row r="1570" spans="1:43" s="35" customFormat="1" hidden="1" outlineLevel="1" x14ac:dyDescent="0.25">
      <c r="A1570" s="160" t="s">
        <v>1380</v>
      </c>
      <c r="B1570" s="82" t="s">
        <v>1285</v>
      </c>
      <c r="C1570" s="101"/>
      <c r="D1570" s="163"/>
      <c r="E1570" s="164"/>
      <c r="F1570" s="102"/>
      <c r="G1570" s="103"/>
      <c r="H1570" s="102"/>
      <c r="I1570" s="151"/>
      <c r="J1570" s="151"/>
      <c r="K1570" s="151"/>
      <c r="L1570" s="151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</row>
    <row r="1571" spans="1:43" s="35" customFormat="1" hidden="1" outlineLevel="1" x14ac:dyDescent="0.25">
      <c r="A1571" s="160" t="s">
        <v>1381</v>
      </c>
      <c r="B1571" s="82" t="s">
        <v>1287</v>
      </c>
      <c r="C1571" s="101"/>
      <c r="D1571" s="163"/>
      <c r="E1571" s="164"/>
      <c r="F1571" s="102"/>
      <c r="G1571" s="103"/>
      <c r="H1571" s="102"/>
      <c r="I1571" s="151"/>
      <c r="J1571" s="151"/>
      <c r="K1571" s="151"/>
      <c r="L1571" s="151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</row>
    <row r="1572" spans="1:43" s="35" customFormat="1" hidden="1" outlineLevel="1" x14ac:dyDescent="0.25">
      <c r="A1572" s="160" t="s">
        <v>1382</v>
      </c>
      <c r="B1572" s="82" t="s">
        <v>1289</v>
      </c>
      <c r="C1572" s="101"/>
      <c r="D1572" s="163"/>
      <c r="E1572" s="164"/>
      <c r="F1572" s="102"/>
      <c r="G1572" s="103"/>
      <c r="H1572" s="102"/>
      <c r="I1572" s="151"/>
      <c r="J1572" s="151"/>
      <c r="K1572" s="151"/>
      <c r="L1572" s="151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</row>
    <row r="1573" spans="1:43" s="35" customFormat="1" hidden="1" outlineLevel="1" x14ac:dyDescent="0.25">
      <c r="A1573" s="160" t="s">
        <v>1459</v>
      </c>
      <c r="B1573" s="77" t="s">
        <v>1325</v>
      </c>
      <c r="C1573" s="101"/>
      <c r="D1573" s="163"/>
      <c r="E1573" s="164"/>
      <c r="F1573" s="102"/>
      <c r="G1573" s="103"/>
      <c r="H1573" s="102"/>
      <c r="I1573" s="151"/>
      <c r="J1573" s="151"/>
      <c r="K1573" s="151"/>
      <c r="L1573" s="151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</row>
    <row r="1574" spans="1:43" s="35" customFormat="1" hidden="1" outlineLevel="1" x14ac:dyDescent="0.25">
      <c r="A1574" s="160" t="s">
        <v>1384</v>
      </c>
      <c r="B1574" s="82" t="s">
        <v>1281</v>
      </c>
      <c r="C1574" s="101"/>
      <c r="D1574" s="163"/>
      <c r="E1574" s="164"/>
      <c r="F1574" s="102"/>
      <c r="G1574" s="103"/>
      <c r="H1574" s="102"/>
      <c r="I1574" s="151"/>
      <c r="J1574" s="151"/>
      <c r="K1574" s="151"/>
      <c r="L1574" s="151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</row>
    <row r="1575" spans="1:43" s="35" customFormat="1" hidden="1" outlineLevel="1" x14ac:dyDescent="0.25">
      <c r="A1575" s="160" t="s">
        <v>1385</v>
      </c>
      <c r="B1575" s="82" t="s">
        <v>1283</v>
      </c>
      <c r="C1575" s="101"/>
      <c r="D1575" s="163"/>
      <c r="E1575" s="164"/>
      <c r="F1575" s="102"/>
      <c r="G1575" s="103"/>
      <c r="H1575" s="102"/>
      <c r="I1575" s="151"/>
      <c r="J1575" s="151"/>
      <c r="K1575" s="151"/>
      <c r="L1575" s="151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</row>
    <row r="1576" spans="1:43" s="35" customFormat="1" hidden="1" outlineLevel="1" x14ac:dyDescent="0.25">
      <c r="A1576" s="160" t="s">
        <v>1386</v>
      </c>
      <c r="B1576" s="82" t="s">
        <v>1285</v>
      </c>
      <c r="C1576" s="101"/>
      <c r="D1576" s="163"/>
      <c r="E1576" s="164"/>
      <c r="F1576" s="102"/>
      <c r="G1576" s="103"/>
      <c r="H1576" s="102"/>
      <c r="I1576" s="151"/>
      <c r="J1576" s="151"/>
      <c r="K1576" s="151"/>
      <c r="L1576" s="151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</row>
    <row r="1577" spans="1:43" s="35" customFormat="1" hidden="1" outlineLevel="1" x14ac:dyDescent="0.25">
      <c r="A1577" s="160" t="s">
        <v>1387</v>
      </c>
      <c r="B1577" s="82" t="s">
        <v>1287</v>
      </c>
      <c r="C1577" s="101"/>
      <c r="D1577" s="163"/>
      <c r="E1577" s="164"/>
      <c r="F1577" s="102"/>
      <c r="G1577" s="103"/>
      <c r="H1577" s="102"/>
      <c r="I1577" s="151"/>
      <c r="J1577" s="151"/>
      <c r="K1577" s="151"/>
      <c r="L1577" s="151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</row>
    <row r="1578" spans="1:43" s="35" customFormat="1" hidden="1" outlineLevel="1" x14ac:dyDescent="0.25">
      <c r="A1578" s="160" t="s">
        <v>1388</v>
      </c>
      <c r="B1578" s="82" t="s">
        <v>1289</v>
      </c>
      <c r="C1578" s="101"/>
      <c r="D1578" s="163"/>
      <c r="E1578" s="164"/>
      <c r="F1578" s="102"/>
      <c r="G1578" s="103"/>
      <c r="H1578" s="102"/>
      <c r="I1578" s="151"/>
      <c r="J1578" s="151"/>
      <c r="K1578" s="151"/>
      <c r="L1578" s="151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</row>
    <row r="1579" spans="1:43" s="35" customFormat="1" hidden="1" outlineLevel="1" x14ac:dyDescent="0.25">
      <c r="A1579" s="160" t="s">
        <v>1460</v>
      </c>
      <c r="B1579" s="77" t="s">
        <v>155</v>
      </c>
      <c r="C1579" s="101"/>
      <c r="D1579" s="163"/>
      <c r="E1579" s="164"/>
      <c r="F1579" s="102"/>
      <c r="G1579" s="103"/>
      <c r="H1579" s="102"/>
      <c r="I1579" s="151"/>
      <c r="J1579" s="151"/>
      <c r="K1579" s="151"/>
      <c r="L1579" s="151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</row>
    <row r="1580" spans="1:43" s="35" customFormat="1" hidden="1" outlineLevel="1" x14ac:dyDescent="0.25">
      <c r="A1580" s="160" t="s">
        <v>1390</v>
      </c>
      <c r="B1580" s="82" t="s">
        <v>1281</v>
      </c>
      <c r="C1580" s="101"/>
      <c r="D1580" s="163"/>
      <c r="E1580" s="164"/>
      <c r="F1580" s="102"/>
      <c r="G1580" s="103"/>
      <c r="H1580" s="102"/>
      <c r="I1580" s="151"/>
      <c r="J1580" s="151"/>
      <c r="K1580" s="151"/>
      <c r="L1580" s="151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</row>
    <row r="1581" spans="1:43" s="35" customFormat="1" hidden="1" outlineLevel="1" x14ac:dyDescent="0.25">
      <c r="A1581" s="160" t="s">
        <v>1391</v>
      </c>
      <c r="B1581" s="82" t="s">
        <v>1283</v>
      </c>
      <c r="C1581" s="101"/>
      <c r="D1581" s="163"/>
      <c r="E1581" s="164"/>
      <c r="F1581" s="102"/>
      <c r="G1581" s="103"/>
      <c r="H1581" s="102"/>
      <c r="I1581" s="151"/>
      <c r="J1581" s="151"/>
      <c r="K1581" s="151"/>
      <c r="L1581" s="151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</row>
    <row r="1582" spans="1:43" s="35" customFormat="1" hidden="1" outlineLevel="1" x14ac:dyDescent="0.25">
      <c r="A1582" s="160" t="s">
        <v>1392</v>
      </c>
      <c r="B1582" s="82" t="s">
        <v>1285</v>
      </c>
      <c r="C1582" s="101"/>
      <c r="D1582" s="163"/>
      <c r="E1582" s="164"/>
      <c r="F1582" s="102"/>
      <c r="G1582" s="103"/>
      <c r="H1582" s="102"/>
      <c r="I1582" s="151"/>
      <c r="J1582" s="151"/>
      <c r="K1582" s="151"/>
      <c r="L1582" s="151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</row>
    <row r="1583" spans="1:43" s="35" customFormat="1" hidden="1" outlineLevel="1" x14ac:dyDescent="0.25">
      <c r="A1583" s="160" t="s">
        <v>1393</v>
      </c>
      <c r="B1583" s="82" t="s">
        <v>1287</v>
      </c>
      <c r="C1583" s="101"/>
      <c r="D1583" s="163"/>
      <c r="E1583" s="164"/>
      <c r="F1583" s="102"/>
      <c r="G1583" s="103"/>
      <c r="H1583" s="102"/>
      <c r="I1583" s="151"/>
      <c r="J1583" s="151"/>
      <c r="K1583" s="151"/>
      <c r="L1583" s="151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</row>
    <row r="1584" spans="1:43" s="35" customFormat="1" hidden="1" outlineLevel="1" x14ac:dyDescent="0.25">
      <c r="A1584" s="160" t="s">
        <v>1394</v>
      </c>
      <c r="B1584" s="82" t="s">
        <v>1289</v>
      </c>
      <c r="C1584" s="101"/>
      <c r="D1584" s="163"/>
      <c r="E1584" s="164"/>
      <c r="F1584" s="102"/>
      <c r="G1584" s="103"/>
      <c r="H1584" s="102"/>
      <c r="I1584" s="151"/>
      <c r="J1584" s="151"/>
      <c r="K1584" s="151"/>
      <c r="L1584" s="151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</row>
    <row r="1585" spans="1:43" s="35" customFormat="1" hidden="1" outlineLevel="1" x14ac:dyDescent="0.25">
      <c r="A1585" s="160" t="s">
        <v>1461</v>
      </c>
      <c r="B1585" s="77" t="s">
        <v>159</v>
      </c>
      <c r="C1585" s="101"/>
      <c r="D1585" s="163"/>
      <c r="E1585" s="164"/>
      <c r="F1585" s="102"/>
      <c r="G1585" s="103"/>
      <c r="H1585" s="102"/>
      <c r="I1585" s="151"/>
      <c r="J1585" s="151"/>
      <c r="K1585" s="151"/>
      <c r="L1585" s="151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</row>
    <row r="1586" spans="1:43" s="35" customFormat="1" hidden="1" outlineLevel="1" x14ac:dyDescent="0.25">
      <c r="A1586" s="160" t="s">
        <v>1396</v>
      </c>
      <c r="B1586" s="82" t="s">
        <v>1281</v>
      </c>
      <c r="C1586" s="101"/>
      <c r="D1586" s="163"/>
      <c r="E1586" s="164"/>
      <c r="F1586" s="102"/>
      <c r="G1586" s="103"/>
      <c r="H1586" s="102"/>
      <c r="I1586" s="151"/>
      <c r="J1586" s="151"/>
      <c r="K1586" s="151"/>
      <c r="L1586" s="151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</row>
    <row r="1587" spans="1:43" s="35" customFormat="1" hidden="1" outlineLevel="1" x14ac:dyDescent="0.25">
      <c r="A1587" s="160" t="s">
        <v>1397</v>
      </c>
      <c r="B1587" s="82" t="s">
        <v>1283</v>
      </c>
      <c r="C1587" s="101"/>
      <c r="D1587" s="163"/>
      <c r="E1587" s="164"/>
      <c r="F1587" s="102"/>
      <c r="G1587" s="103"/>
      <c r="H1587" s="102"/>
      <c r="I1587" s="151"/>
      <c r="J1587" s="151"/>
      <c r="K1587" s="151"/>
      <c r="L1587" s="151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</row>
    <row r="1588" spans="1:43" s="35" customFormat="1" hidden="1" outlineLevel="1" x14ac:dyDescent="0.25">
      <c r="A1588" s="160" t="s">
        <v>1398</v>
      </c>
      <c r="B1588" s="82" t="s">
        <v>1285</v>
      </c>
      <c r="C1588" s="101"/>
      <c r="D1588" s="163"/>
      <c r="E1588" s="164"/>
      <c r="F1588" s="102"/>
      <c r="G1588" s="103"/>
      <c r="H1588" s="102"/>
      <c r="I1588" s="151"/>
      <c r="J1588" s="151"/>
      <c r="K1588" s="151"/>
      <c r="L1588" s="151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</row>
    <row r="1589" spans="1:43" s="35" customFormat="1" hidden="1" outlineLevel="1" x14ac:dyDescent="0.25">
      <c r="A1589" s="160" t="s">
        <v>1399</v>
      </c>
      <c r="B1589" s="82" t="s">
        <v>1287</v>
      </c>
      <c r="C1589" s="101"/>
      <c r="D1589" s="163"/>
      <c r="E1589" s="164"/>
      <c r="F1589" s="102"/>
      <c r="G1589" s="103"/>
      <c r="H1589" s="102"/>
      <c r="I1589" s="151"/>
      <c r="J1589" s="151"/>
      <c r="K1589" s="151"/>
      <c r="L1589" s="151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</row>
    <row r="1590" spans="1:43" s="35" customFormat="1" hidden="1" outlineLevel="1" x14ac:dyDescent="0.25">
      <c r="A1590" s="160" t="s">
        <v>1400</v>
      </c>
      <c r="B1590" s="82" t="s">
        <v>1289</v>
      </c>
      <c r="C1590" s="101"/>
      <c r="D1590" s="163"/>
      <c r="E1590" s="164"/>
      <c r="F1590" s="102"/>
      <c r="G1590" s="103"/>
      <c r="H1590" s="102"/>
      <c r="I1590" s="151"/>
      <c r="J1590" s="151"/>
      <c r="K1590" s="151"/>
      <c r="L1590" s="151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</row>
    <row r="1591" spans="1:43" collapsed="1" x14ac:dyDescent="0.25">
      <c r="A1591" s="355" t="s">
        <v>1462</v>
      </c>
      <c r="B1591" s="84" t="s">
        <v>1344</v>
      </c>
      <c r="C1591" s="107"/>
      <c r="D1591" s="165"/>
      <c r="E1591" s="166"/>
      <c r="F1591" s="167"/>
      <c r="G1591" s="168"/>
      <c r="H1591" s="167"/>
      <c r="I1591" s="169"/>
      <c r="J1591" s="169"/>
      <c r="K1591" s="169"/>
      <c r="L1591" s="169"/>
    </row>
    <row r="1592" spans="1:43" outlineLevel="1" x14ac:dyDescent="0.25">
      <c r="A1592" s="357" t="s">
        <v>1463</v>
      </c>
      <c r="B1592" s="201" t="s">
        <v>137</v>
      </c>
      <c r="C1592" s="101"/>
      <c r="D1592" s="163"/>
      <c r="E1592" s="164"/>
      <c r="F1592" s="102"/>
      <c r="G1592" s="103"/>
      <c r="H1592" s="102"/>
      <c r="I1592" s="151"/>
      <c r="J1592" s="151"/>
      <c r="K1592" s="151"/>
      <c r="L1592" s="151"/>
    </row>
    <row r="1593" spans="1:43" hidden="1" outlineLevel="1" x14ac:dyDescent="0.25">
      <c r="A1593" s="160" t="s">
        <v>1464</v>
      </c>
      <c r="B1593" s="82" t="s">
        <v>1281</v>
      </c>
      <c r="C1593" s="101"/>
      <c r="D1593" s="163"/>
      <c r="E1593" s="164"/>
      <c r="F1593" s="102"/>
      <c r="G1593" s="103"/>
      <c r="H1593" s="102"/>
      <c r="I1593" s="151"/>
      <c r="J1593" s="151"/>
      <c r="K1593" s="151"/>
      <c r="L1593" s="151"/>
    </row>
    <row r="1594" spans="1:43" hidden="1" outlineLevel="1" x14ac:dyDescent="0.25">
      <c r="A1594" s="160" t="s">
        <v>1465</v>
      </c>
      <c r="B1594" s="82" t="s">
        <v>1283</v>
      </c>
      <c r="C1594" s="101"/>
      <c r="D1594" s="163"/>
      <c r="E1594" s="164"/>
      <c r="F1594" s="102"/>
      <c r="G1594" s="103"/>
      <c r="H1594" s="102"/>
      <c r="I1594" s="151"/>
      <c r="J1594" s="151"/>
      <c r="K1594" s="151"/>
      <c r="L1594" s="151"/>
    </row>
    <row r="1595" spans="1:43" hidden="1" outlineLevel="1" x14ac:dyDescent="0.25">
      <c r="A1595" s="160" t="s">
        <v>1466</v>
      </c>
      <c r="B1595" s="287" t="s">
        <v>1285</v>
      </c>
      <c r="C1595" s="101"/>
      <c r="D1595" s="163"/>
      <c r="E1595" s="164"/>
      <c r="F1595" s="102"/>
      <c r="G1595" s="103"/>
      <c r="H1595" s="102"/>
      <c r="I1595" s="151"/>
      <c r="J1595" s="151"/>
      <c r="K1595" s="151"/>
      <c r="L1595" s="151"/>
    </row>
    <row r="1596" spans="1:43" hidden="1" outlineLevel="1" x14ac:dyDescent="0.25">
      <c r="A1596" s="160" t="s">
        <v>1471</v>
      </c>
      <c r="B1596" s="82" t="s">
        <v>1287</v>
      </c>
      <c r="C1596" s="101"/>
      <c r="D1596" s="163"/>
      <c r="E1596" s="164"/>
      <c r="F1596" s="102"/>
      <c r="G1596" s="103"/>
      <c r="H1596" s="102"/>
      <c r="I1596" s="151"/>
      <c r="J1596" s="151"/>
      <c r="K1596" s="151"/>
      <c r="L1596" s="151"/>
    </row>
    <row r="1597" spans="1:43" hidden="1" outlineLevel="1" x14ac:dyDescent="0.25">
      <c r="A1597" s="160" t="s">
        <v>1472</v>
      </c>
      <c r="B1597" s="82" t="s">
        <v>1289</v>
      </c>
      <c r="C1597" s="101"/>
      <c r="D1597" s="163"/>
      <c r="E1597" s="164"/>
      <c r="F1597" s="102"/>
      <c r="G1597" s="103"/>
      <c r="H1597" s="102"/>
      <c r="I1597" s="151"/>
      <c r="J1597" s="151"/>
      <c r="K1597" s="151"/>
      <c r="L1597" s="151"/>
    </row>
    <row r="1598" spans="1:43" outlineLevel="1" x14ac:dyDescent="0.25">
      <c r="A1598" s="357" t="s">
        <v>1473</v>
      </c>
      <c r="B1598" s="201" t="s">
        <v>143</v>
      </c>
      <c r="C1598" s="101"/>
      <c r="D1598" s="163"/>
      <c r="E1598" s="164"/>
      <c r="F1598" s="102"/>
      <c r="G1598" s="103"/>
      <c r="H1598" s="102"/>
      <c r="I1598" s="151"/>
      <c r="J1598" s="151"/>
      <c r="K1598" s="151"/>
      <c r="L1598" s="151"/>
    </row>
    <row r="1599" spans="1:43" hidden="1" outlineLevel="1" x14ac:dyDescent="0.25">
      <c r="A1599" s="160" t="s">
        <v>1474</v>
      </c>
      <c r="B1599" s="82" t="s">
        <v>1281</v>
      </c>
      <c r="C1599" s="101"/>
      <c r="D1599" s="163"/>
      <c r="E1599" s="164"/>
      <c r="F1599" s="102"/>
      <c r="G1599" s="103"/>
      <c r="H1599" s="102"/>
      <c r="I1599" s="151"/>
      <c r="J1599" s="151"/>
      <c r="K1599" s="151"/>
      <c r="L1599" s="151"/>
    </row>
    <row r="1600" spans="1:43" hidden="1" outlineLevel="1" x14ac:dyDescent="0.25">
      <c r="A1600" s="160" t="s">
        <v>1475</v>
      </c>
      <c r="B1600" s="82" t="s">
        <v>1283</v>
      </c>
      <c r="C1600" s="101"/>
      <c r="D1600" s="163"/>
      <c r="E1600" s="164"/>
      <c r="F1600" s="102"/>
      <c r="G1600" s="103"/>
      <c r="H1600" s="102"/>
      <c r="I1600" s="151"/>
      <c r="J1600" s="151"/>
      <c r="K1600" s="151"/>
      <c r="L1600" s="151"/>
    </row>
    <row r="1601" spans="1:43" hidden="1" outlineLevel="1" x14ac:dyDescent="0.25">
      <c r="A1601" s="160" t="s">
        <v>1476</v>
      </c>
      <c r="B1601" s="287" t="s">
        <v>1285</v>
      </c>
      <c r="C1601" s="101"/>
      <c r="D1601" s="163"/>
      <c r="E1601" s="164"/>
      <c r="F1601" s="102"/>
      <c r="G1601" s="103"/>
      <c r="H1601" s="102"/>
      <c r="I1601" s="151"/>
      <c r="J1601" s="151"/>
      <c r="K1601" s="151"/>
      <c r="L1601" s="151"/>
    </row>
    <row r="1602" spans="1:43" hidden="1" outlineLevel="1" x14ac:dyDescent="0.25">
      <c r="A1602" s="160" t="s">
        <v>1512</v>
      </c>
      <c r="B1602" s="82" t="s">
        <v>1287</v>
      </c>
      <c r="C1602" s="101"/>
      <c r="D1602" s="163"/>
      <c r="E1602" s="164"/>
      <c r="F1602" s="102"/>
      <c r="G1602" s="103"/>
      <c r="H1602" s="102"/>
      <c r="I1602" s="151"/>
      <c r="J1602" s="151"/>
      <c r="K1602" s="151"/>
      <c r="L1602" s="151"/>
    </row>
    <row r="1603" spans="1:43" hidden="1" outlineLevel="1" x14ac:dyDescent="0.25">
      <c r="A1603" s="160" t="s">
        <v>1513</v>
      </c>
      <c r="B1603" s="82" t="s">
        <v>1289</v>
      </c>
      <c r="C1603" s="101"/>
      <c r="D1603" s="163"/>
      <c r="E1603" s="164"/>
      <c r="F1603" s="102"/>
      <c r="G1603" s="103"/>
      <c r="H1603" s="102"/>
      <c r="I1603" s="151"/>
      <c r="J1603" s="151"/>
      <c r="K1603" s="151"/>
      <c r="L1603" s="151"/>
    </row>
    <row r="1604" spans="1:43" outlineLevel="1" x14ac:dyDescent="0.25">
      <c r="A1604" s="160" t="s">
        <v>1514</v>
      </c>
      <c r="B1604" s="77" t="s">
        <v>147</v>
      </c>
      <c r="C1604" s="101"/>
      <c r="D1604" s="163"/>
      <c r="E1604" s="164"/>
      <c r="F1604" s="102"/>
      <c r="G1604" s="103"/>
      <c r="H1604" s="102"/>
      <c r="I1604" s="151"/>
      <c r="J1604" s="151"/>
      <c r="K1604" s="151"/>
      <c r="L1604" s="151"/>
    </row>
    <row r="1605" spans="1:43" outlineLevel="1" x14ac:dyDescent="0.25">
      <c r="A1605" s="160" t="s">
        <v>1515</v>
      </c>
      <c r="B1605" s="82" t="s">
        <v>1281</v>
      </c>
      <c r="C1605" s="101"/>
      <c r="D1605" s="163"/>
      <c r="E1605" s="164"/>
      <c r="F1605" s="102"/>
      <c r="G1605" s="103"/>
      <c r="H1605" s="102"/>
      <c r="I1605" s="151"/>
      <c r="J1605" s="151"/>
      <c r="K1605" s="151"/>
      <c r="L1605" s="151"/>
    </row>
    <row r="1606" spans="1:43" outlineLevel="1" x14ac:dyDescent="0.25">
      <c r="A1606" s="160" t="s">
        <v>1516</v>
      </c>
      <c r="B1606" s="82" t="s">
        <v>1283</v>
      </c>
      <c r="C1606" s="101"/>
      <c r="D1606" s="163"/>
      <c r="E1606" s="164"/>
      <c r="F1606" s="102"/>
      <c r="G1606" s="103"/>
      <c r="H1606" s="102"/>
      <c r="I1606" s="151"/>
      <c r="J1606" s="151"/>
      <c r="K1606" s="151"/>
      <c r="L1606" s="151"/>
    </row>
    <row r="1607" spans="1:43" outlineLevel="1" x14ac:dyDescent="0.25">
      <c r="A1607" s="160" t="s">
        <v>1517</v>
      </c>
      <c r="B1607" s="82" t="s">
        <v>1285</v>
      </c>
      <c r="C1607" s="101"/>
      <c r="D1607" s="163"/>
      <c r="E1607" s="164"/>
      <c r="F1607" s="102"/>
      <c r="G1607" s="103"/>
      <c r="H1607" s="102"/>
      <c r="I1607" s="151"/>
      <c r="J1607" s="151"/>
      <c r="K1607" s="151"/>
      <c r="L1607" s="151"/>
    </row>
    <row r="1608" spans="1:43" ht="63" outlineLevel="1" x14ac:dyDescent="0.25">
      <c r="A1608" s="160" t="s">
        <v>128</v>
      </c>
      <c r="B1608" s="133" t="s">
        <v>4590</v>
      </c>
      <c r="C1608" s="147" t="s">
        <v>4591</v>
      </c>
      <c r="D1608" s="268">
        <v>2020</v>
      </c>
      <c r="E1608" s="268" t="s">
        <v>1011</v>
      </c>
      <c r="F1608" s="80">
        <v>2160</v>
      </c>
      <c r="G1608" s="79">
        <v>2364</v>
      </c>
      <c r="H1608" s="79">
        <v>920.69817999999998</v>
      </c>
      <c r="I1608" s="81">
        <v>920698.17999999993</v>
      </c>
      <c r="J1608" s="90">
        <v>2.3800000000000003</v>
      </c>
      <c r="K1608" s="90"/>
      <c r="L1608" s="125" t="s">
        <v>4597</v>
      </c>
      <c r="N1608" s="35" t="s">
        <v>4598</v>
      </c>
      <c r="O1608" s="96" t="s">
        <v>4594</v>
      </c>
      <c r="P1608" s="35" t="s">
        <v>4595</v>
      </c>
      <c r="R1608" s="35" t="s">
        <v>418</v>
      </c>
      <c r="S1608" s="35" t="s">
        <v>1136</v>
      </c>
      <c r="T1608" s="35" t="s">
        <v>1137</v>
      </c>
      <c r="U1608" s="35" t="s">
        <v>404</v>
      </c>
      <c r="V1608" s="35" t="s">
        <v>4590</v>
      </c>
    </row>
    <row r="1609" spans="1:43" ht="47.25" outlineLevel="1" x14ac:dyDescent="0.25">
      <c r="A1609" s="160" t="s">
        <v>193</v>
      </c>
      <c r="B1609" s="133" t="s">
        <v>4599</v>
      </c>
      <c r="C1609" s="88" t="s">
        <v>4600</v>
      </c>
      <c r="D1609" s="268">
        <v>2020</v>
      </c>
      <c r="E1609" s="268" t="s">
        <v>1011</v>
      </c>
      <c r="F1609" s="80">
        <v>1281</v>
      </c>
      <c r="G1609" s="79">
        <v>6000</v>
      </c>
      <c r="H1609" s="79">
        <v>1084.96929</v>
      </c>
      <c r="I1609" s="81">
        <v>1084969.29</v>
      </c>
      <c r="J1609" s="90">
        <v>1.2809999999999999</v>
      </c>
      <c r="K1609" s="90"/>
      <c r="L1609" s="218">
        <v>1.2809999999999999</v>
      </c>
      <c r="N1609" s="149" t="s">
        <v>4601</v>
      </c>
      <c r="S1609" s="35" t="s">
        <v>1470</v>
      </c>
      <c r="T1609" s="35" t="s">
        <v>1409</v>
      </c>
      <c r="U1609" s="35" t="s">
        <v>3054</v>
      </c>
      <c r="V1609" s="35" t="s">
        <v>4599</v>
      </c>
    </row>
    <row r="1610" spans="1:43" s="35" customFormat="1" outlineLevel="1" x14ac:dyDescent="0.25">
      <c r="A1610" s="160" t="s">
        <v>1536</v>
      </c>
      <c r="B1610" s="82" t="s">
        <v>1287</v>
      </c>
      <c r="C1610" s="101"/>
      <c r="D1610" s="163"/>
      <c r="E1610" s="164"/>
      <c r="F1610" s="102"/>
      <c r="G1610" s="103"/>
      <c r="H1610" s="102"/>
      <c r="I1610" s="151"/>
      <c r="J1610" s="151"/>
      <c r="K1610" s="151"/>
      <c r="L1610" s="151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</row>
    <row r="1611" spans="1:43" s="35" customFormat="1" outlineLevel="1" x14ac:dyDescent="0.25">
      <c r="A1611" s="160" t="s">
        <v>1537</v>
      </c>
      <c r="B1611" s="82" t="s">
        <v>1289</v>
      </c>
      <c r="C1611" s="101"/>
      <c r="D1611" s="163"/>
      <c r="E1611" s="164"/>
      <c r="F1611" s="102"/>
      <c r="G1611" s="103"/>
      <c r="H1611" s="102"/>
      <c r="I1611" s="151"/>
      <c r="J1611" s="151"/>
      <c r="K1611" s="151"/>
      <c r="L1611" s="151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</row>
    <row r="1612" spans="1:43" s="35" customFormat="1" outlineLevel="1" x14ac:dyDescent="0.25">
      <c r="A1612" s="160" t="s">
        <v>1538</v>
      </c>
      <c r="B1612" s="77" t="s">
        <v>1304</v>
      </c>
      <c r="C1612" s="196"/>
      <c r="D1612" s="155"/>
      <c r="E1612" s="156"/>
      <c r="F1612" s="157"/>
      <c r="G1612" s="158"/>
      <c r="H1612" s="157"/>
      <c r="I1612" s="159"/>
      <c r="J1612" s="159"/>
      <c r="K1612" s="159"/>
      <c r="L1612" s="159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</row>
    <row r="1613" spans="1:43" s="35" customFormat="1" hidden="1" outlineLevel="1" x14ac:dyDescent="0.25">
      <c r="A1613" s="160" t="s">
        <v>1539</v>
      </c>
      <c r="B1613" s="82" t="s">
        <v>1281</v>
      </c>
      <c r="C1613" s="196"/>
      <c r="D1613" s="155"/>
      <c r="E1613" s="156"/>
      <c r="F1613" s="157"/>
      <c r="G1613" s="158"/>
      <c r="H1613" s="157"/>
      <c r="I1613" s="159"/>
      <c r="J1613" s="159"/>
      <c r="K1613" s="159"/>
      <c r="L1613" s="159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</row>
    <row r="1614" spans="1:43" s="35" customFormat="1" hidden="1" outlineLevel="1" x14ac:dyDescent="0.25">
      <c r="A1614" s="160" t="s">
        <v>1540</v>
      </c>
      <c r="B1614" s="82" t="s">
        <v>1283</v>
      </c>
      <c r="C1614" s="196"/>
      <c r="D1614" s="155"/>
      <c r="E1614" s="156"/>
      <c r="F1614" s="157"/>
      <c r="G1614" s="158"/>
      <c r="H1614" s="157"/>
      <c r="I1614" s="159"/>
      <c r="J1614" s="159"/>
      <c r="K1614" s="159"/>
      <c r="L1614" s="159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</row>
    <row r="1615" spans="1:43" s="35" customFormat="1" hidden="1" outlineLevel="1" x14ac:dyDescent="0.25">
      <c r="A1615" s="160" t="s">
        <v>1541</v>
      </c>
      <c r="B1615" s="82" t="s">
        <v>1285</v>
      </c>
      <c r="C1615" s="196"/>
      <c r="D1615" s="155"/>
      <c r="E1615" s="156"/>
      <c r="F1615" s="157"/>
      <c r="G1615" s="158"/>
      <c r="H1615" s="157"/>
      <c r="I1615" s="159"/>
      <c r="J1615" s="159"/>
      <c r="K1615" s="159"/>
      <c r="L1615" s="159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</row>
    <row r="1616" spans="1:43" s="35" customFormat="1" hidden="1" outlineLevel="1" x14ac:dyDescent="0.25">
      <c r="A1616" s="160" t="s">
        <v>1542</v>
      </c>
      <c r="B1616" s="82" t="s">
        <v>1287</v>
      </c>
      <c r="C1616" s="196"/>
      <c r="D1616" s="155"/>
      <c r="E1616" s="156"/>
      <c r="F1616" s="157"/>
      <c r="G1616" s="158"/>
      <c r="H1616" s="157"/>
      <c r="I1616" s="159"/>
      <c r="J1616" s="159"/>
      <c r="K1616" s="159"/>
      <c r="L1616" s="159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</row>
    <row r="1617" spans="1:43" s="35" customFormat="1" hidden="1" outlineLevel="1" x14ac:dyDescent="0.25">
      <c r="A1617" s="160" t="s">
        <v>1543</v>
      </c>
      <c r="B1617" s="82" t="s">
        <v>1289</v>
      </c>
      <c r="C1617" s="196"/>
      <c r="D1617" s="155"/>
      <c r="E1617" s="156"/>
      <c r="F1617" s="157"/>
      <c r="G1617" s="158"/>
      <c r="H1617" s="157"/>
      <c r="I1617" s="159"/>
      <c r="J1617" s="159"/>
      <c r="K1617" s="159"/>
      <c r="L1617" s="159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</row>
    <row r="1618" spans="1:43" s="35" customFormat="1" outlineLevel="1" x14ac:dyDescent="0.25">
      <c r="A1618" s="160" t="s">
        <v>1544</v>
      </c>
      <c r="B1618" s="77" t="s">
        <v>1311</v>
      </c>
      <c r="C1618" s="196"/>
      <c r="D1618" s="155"/>
      <c r="E1618" s="156"/>
      <c r="F1618" s="157"/>
      <c r="G1618" s="158"/>
      <c r="H1618" s="157"/>
      <c r="I1618" s="159"/>
      <c r="J1618" s="159"/>
      <c r="K1618" s="159"/>
      <c r="L1618" s="159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</row>
    <row r="1619" spans="1:43" s="35" customFormat="1" hidden="1" outlineLevel="1" x14ac:dyDescent="0.25">
      <c r="A1619" s="160" t="s">
        <v>1545</v>
      </c>
      <c r="B1619" s="82" t="s">
        <v>1281</v>
      </c>
      <c r="C1619" s="196"/>
      <c r="D1619" s="155"/>
      <c r="E1619" s="156"/>
      <c r="F1619" s="157"/>
      <c r="G1619" s="158"/>
      <c r="H1619" s="157"/>
      <c r="I1619" s="159"/>
      <c r="J1619" s="159"/>
      <c r="K1619" s="159"/>
      <c r="L1619" s="159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</row>
    <row r="1620" spans="1:43" s="35" customFormat="1" hidden="1" outlineLevel="1" x14ac:dyDescent="0.25">
      <c r="A1620" s="160" t="s">
        <v>1546</v>
      </c>
      <c r="B1620" s="82" t="s">
        <v>1283</v>
      </c>
      <c r="C1620" s="196"/>
      <c r="D1620" s="155"/>
      <c r="E1620" s="156"/>
      <c r="F1620" s="157"/>
      <c r="G1620" s="158"/>
      <c r="H1620" s="157"/>
      <c r="I1620" s="159"/>
      <c r="J1620" s="159"/>
      <c r="K1620" s="159"/>
      <c r="L1620" s="159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</row>
    <row r="1621" spans="1:43" s="35" customFormat="1" hidden="1" outlineLevel="1" x14ac:dyDescent="0.25">
      <c r="A1621" s="160" t="s">
        <v>1547</v>
      </c>
      <c r="B1621" s="82" t="s">
        <v>1285</v>
      </c>
      <c r="C1621" s="196"/>
      <c r="D1621" s="155"/>
      <c r="E1621" s="156"/>
      <c r="F1621" s="157"/>
      <c r="G1621" s="158"/>
      <c r="H1621" s="157"/>
      <c r="I1621" s="159"/>
      <c r="J1621" s="159"/>
      <c r="K1621" s="159"/>
      <c r="L1621" s="159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</row>
    <row r="1622" spans="1:43" s="35" customFormat="1" hidden="1" outlineLevel="1" x14ac:dyDescent="0.25">
      <c r="A1622" s="160" t="s">
        <v>1548</v>
      </c>
      <c r="B1622" s="82" t="s">
        <v>1287</v>
      </c>
      <c r="C1622" s="196"/>
      <c r="D1622" s="155"/>
      <c r="E1622" s="156"/>
      <c r="F1622" s="157"/>
      <c r="G1622" s="158"/>
      <c r="H1622" s="157"/>
      <c r="I1622" s="159"/>
      <c r="J1622" s="159"/>
      <c r="K1622" s="159"/>
      <c r="L1622" s="159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</row>
    <row r="1623" spans="1:43" s="35" customFormat="1" hidden="1" outlineLevel="1" x14ac:dyDescent="0.25">
      <c r="A1623" s="160" t="s">
        <v>1549</v>
      </c>
      <c r="B1623" s="82" t="s">
        <v>1289</v>
      </c>
      <c r="C1623" s="196"/>
      <c r="D1623" s="155"/>
      <c r="E1623" s="156"/>
      <c r="F1623" s="157"/>
      <c r="G1623" s="158"/>
      <c r="H1623" s="157"/>
      <c r="I1623" s="159"/>
      <c r="J1623" s="159"/>
      <c r="K1623" s="159"/>
      <c r="L1623" s="159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</row>
    <row r="1624" spans="1:43" s="35" customFormat="1" outlineLevel="1" x14ac:dyDescent="0.25">
      <c r="A1624" s="160" t="s">
        <v>1550</v>
      </c>
      <c r="B1624" s="77" t="s">
        <v>1318</v>
      </c>
      <c r="C1624" s="196"/>
      <c r="D1624" s="155"/>
      <c r="E1624" s="156"/>
      <c r="F1624" s="157"/>
      <c r="G1624" s="158"/>
      <c r="H1624" s="157"/>
      <c r="I1624" s="159"/>
      <c r="J1624" s="159"/>
      <c r="K1624" s="159"/>
      <c r="L1624" s="159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</row>
    <row r="1625" spans="1:43" s="35" customFormat="1" hidden="1" outlineLevel="1" x14ac:dyDescent="0.25">
      <c r="A1625" s="160" t="s">
        <v>1551</v>
      </c>
      <c r="B1625" s="82" t="s">
        <v>1281</v>
      </c>
      <c r="C1625" s="196"/>
      <c r="D1625" s="155"/>
      <c r="E1625" s="156"/>
      <c r="F1625" s="157"/>
      <c r="G1625" s="158"/>
      <c r="H1625" s="157"/>
      <c r="I1625" s="159"/>
      <c r="J1625" s="159"/>
      <c r="K1625" s="159"/>
      <c r="L1625" s="159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</row>
    <row r="1626" spans="1:43" s="35" customFormat="1" hidden="1" outlineLevel="1" x14ac:dyDescent="0.25">
      <c r="A1626" s="160" t="s">
        <v>1552</v>
      </c>
      <c r="B1626" s="82" t="s">
        <v>1283</v>
      </c>
      <c r="C1626" s="196"/>
      <c r="D1626" s="155"/>
      <c r="E1626" s="156"/>
      <c r="F1626" s="157"/>
      <c r="G1626" s="158"/>
      <c r="H1626" s="157"/>
      <c r="I1626" s="159"/>
      <c r="J1626" s="159"/>
      <c r="K1626" s="159"/>
      <c r="L1626" s="159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</row>
    <row r="1627" spans="1:43" s="35" customFormat="1" hidden="1" outlineLevel="1" x14ac:dyDescent="0.25">
      <c r="A1627" s="160" t="s">
        <v>1553</v>
      </c>
      <c r="B1627" s="82" t="s">
        <v>1285</v>
      </c>
      <c r="C1627" s="196"/>
      <c r="D1627" s="155"/>
      <c r="E1627" s="156"/>
      <c r="F1627" s="157"/>
      <c r="G1627" s="158"/>
      <c r="H1627" s="157"/>
      <c r="I1627" s="159"/>
      <c r="J1627" s="159"/>
      <c r="K1627" s="159"/>
      <c r="L1627" s="159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</row>
    <row r="1628" spans="1:43" s="35" customFormat="1" hidden="1" outlineLevel="1" x14ac:dyDescent="0.25">
      <c r="A1628" s="160" t="s">
        <v>1554</v>
      </c>
      <c r="B1628" s="82" t="s">
        <v>1287</v>
      </c>
      <c r="C1628" s="196"/>
      <c r="D1628" s="155"/>
      <c r="E1628" s="156"/>
      <c r="F1628" s="157"/>
      <c r="G1628" s="158"/>
      <c r="H1628" s="157"/>
      <c r="I1628" s="159"/>
      <c r="J1628" s="159"/>
      <c r="K1628" s="159"/>
      <c r="L1628" s="159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</row>
    <row r="1629" spans="1:43" s="35" customFormat="1" hidden="1" outlineLevel="1" x14ac:dyDescent="0.25">
      <c r="A1629" s="160" t="s">
        <v>1555</v>
      </c>
      <c r="B1629" s="82" t="s">
        <v>1289</v>
      </c>
      <c r="C1629" s="196"/>
      <c r="D1629" s="155"/>
      <c r="E1629" s="156"/>
      <c r="F1629" s="157"/>
      <c r="G1629" s="158"/>
      <c r="H1629" s="157"/>
      <c r="I1629" s="159"/>
      <c r="J1629" s="159"/>
      <c r="K1629" s="159"/>
      <c r="L1629" s="159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</row>
    <row r="1630" spans="1:43" s="35" customFormat="1" outlineLevel="1" x14ac:dyDescent="0.25">
      <c r="A1630" s="160" t="s">
        <v>1556</v>
      </c>
      <c r="B1630" s="77" t="s">
        <v>1325</v>
      </c>
      <c r="C1630" s="196"/>
      <c r="D1630" s="155"/>
      <c r="E1630" s="156"/>
      <c r="F1630" s="157"/>
      <c r="G1630" s="158"/>
      <c r="H1630" s="157"/>
      <c r="I1630" s="159"/>
      <c r="J1630" s="159"/>
      <c r="K1630" s="159"/>
      <c r="L1630" s="159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</row>
    <row r="1631" spans="1:43" s="35" customFormat="1" hidden="1" outlineLevel="1" x14ac:dyDescent="0.25">
      <c r="A1631" s="160" t="s">
        <v>1557</v>
      </c>
      <c r="B1631" s="82" t="s">
        <v>1281</v>
      </c>
      <c r="C1631" s="196"/>
      <c r="D1631" s="155"/>
      <c r="E1631" s="156"/>
      <c r="F1631" s="157"/>
      <c r="G1631" s="158"/>
      <c r="H1631" s="157"/>
      <c r="I1631" s="159"/>
      <c r="J1631" s="159"/>
      <c r="K1631" s="159"/>
      <c r="L1631" s="159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</row>
    <row r="1632" spans="1:43" s="35" customFormat="1" hidden="1" outlineLevel="1" x14ac:dyDescent="0.25">
      <c r="A1632" s="160" t="s">
        <v>1558</v>
      </c>
      <c r="B1632" s="82" t="s">
        <v>1283</v>
      </c>
      <c r="C1632" s="196"/>
      <c r="D1632" s="155"/>
      <c r="E1632" s="156"/>
      <c r="F1632" s="157"/>
      <c r="G1632" s="158"/>
      <c r="H1632" s="157"/>
      <c r="I1632" s="159"/>
      <c r="J1632" s="159"/>
      <c r="K1632" s="159"/>
      <c r="L1632" s="159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</row>
    <row r="1633" spans="1:43" s="35" customFormat="1" hidden="1" outlineLevel="1" x14ac:dyDescent="0.25">
      <c r="A1633" s="160" t="s">
        <v>1559</v>
      </c>
      <c r="B1633" s="82" t="s">
        <v>1285</v>
      </c>
      <c r="C1633" s="196"/>
      <c r="D1633" s="155"/>
      <c r="E1633" s="156"/>
      <c r="F1633" s="157"/>
      <c r="G1633" s="158"/>
      <c r="H1633" s="157"/>
      <c r="I1633" s="159"/>
      <c r="J1633" s="159"/>
      <c r="K1633" s="159"/>
      <c r="L1633" s="159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</row>
    <row r="1634" spans="1:43" s="35" customFormat="1" hidden="1" outlineLevel="1" x14ac:dyDescent="0.25">
      <c r="A1634" s="160" t="s">
        <v>1560</v>
      </c>
      <c r="B1634" s="82" t="s">
        <v>1287</v>
      </c>
      <c r="C1634" s="196"/>
      <c r="D1634" s="155"/>
      <c r="E1634" s="156"/>
      <c r="F1634" s="157"/>
      <c r="G1634" s="158"/>
      <c r="H1634" s="157"/>
      <c r="I1634" s="159"/>
      <c r="J1634" s="159"/>
      <c r="K1634" s="159"/>
      <c r="L1634" s="159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</row>
    <row r="1635" spans="1:43" s="35" customFormat="1" hidden="1" outlineLevel="1" x14ac:dyDescent="0.25">
      <c r="A1635" s="160" t="s">
        <v>1561</v>
      </c>
      <c r="B1635" s="82" t="s">
        <v>1289</v>
      </c>
      <c r="C1635" s="196"/>
      <c r="D1635" s="155"/>
      <c r="E1635" s="156"/>
      <c r="F1635" s="157"/>
      <c r="G1635" s="158"/>
      <c r="H1635" s="157"/>
      <c r="I1635" s="159"/>
      <c r="J1635" s="159"/>
      <c r="K1635" s="159"/>
      <c r="L1635" s="159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</row>
    <row r="1636" spans="1:43" s="35" customFormat="1" outlineLevel="1" x14ac:dyDescent="0.25">
      <c r="A1636" s="160" t="s">
        <v>1562</v>
      </c>
      <c r="B1636" s="77" t="s">
        <v>155</v>
      </c>
      <c r="C1636" s="101"/>
      <c r="D1636" s="268"/>
      <c r="E1636" s="351"/>
      <c r="F1636" s="80"/>
      <c r="G1636" s="105"/>
      <c r="H1636" s="80"/>
      <c r="I1636" s="106"/>
      <c r="J1636" s="106"/>
      <c r="K1636" s="106"/>
      <c r="L1636" s="106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</row>
    <row r="1637" spans="1:43" s="35" customFormat="1" hidden="1" outlineLevel="1" x14ac:dyDescent="0.25">
      <c r="A1637" s="160" t="s">
        <v>1563</v>
      </c>
      <c r="B1637" s="82" t="s">
        <v>1281</v>
      </c>
      <c r="C1637" s="101"/>
      <c r="D1637" s="268"/>
      <c r="E1637" s="351"/>
      <c r="F1637" s="80"/>
      <c r="G1637" s="105"/>
      <c r="H1637" s="80"/>
      <c r="I1637" s="106"/>
      <c r="J1637" s="106"/>
      <c r="K1637" s="106"/>
      <c r="L1637" s="106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</row>
    <row r="1638" spans="1:43" s="35" customFormat="1" hidden="1" outlineLevel="1" x14ac:dyDescent="0.25">
      <c r="A1638" s="160" t="s">
        <v>1564</v>
      </c>
      <c r="B1638" s="82" t="s">
        <v>1283</v>
      </c>
      <c r="C1638" s="101"/>
      <c r="D1638" s="268"/>
      <c r="E1638" s="351"/>
      <c r="F1638" s="80"/>
      <c r="G1638" s="105"/>
      <c r="H1638" s="80"/>
      <c r="I1638" s="106"/>
      <c r="J1638" s="106"/>
      <c r="K1638" s="106"/>
      <c r="L1638" s="106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</row>
    <row r="1639" spans="1:43" s="35" customFormat="1" hidden="1" outlineLevel="1" x14ac:dyDescent="0.25">
      <c r="A1639" s="160" t="s">
        <v>1565</v>
      </c>
      <c r="B1639" s="82" t="s">
        <v>1285</v>
      </c>
      <c r="C1639" s="101"/>
      <c r="D1639" s="268"/>
      <c r="E1639" s="351"/>
      <c r="F1639" s="80"/>
      <c r="G1639" s="105"/>
      <c r="H1639" s="80"/>
      <c r="I1639" s="106"/>
      <c r="J1639" s="106"/>
      <c r="K1639" s="106"/>
      <c r="L1639" s="106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</row>
    <row r="1640" spans="1:43" s="35" customFormat="1" hidden="1" outlineLevel="1" x14ac:dyDescent="0.25">
      <c r="A1640" s="160" t="s">
        <v>1566</v>
      </c>
      <c r="B1640" s="82" t="s">
        <v>1287</v>
      </c>
      <c r="C1640" s="101"/>
      <c r="D1640" s="268"/>
      <c r="E1640" s="351"/>
      <c r="F1640" s="80"/>
      <c r="G1640" s="105"/>
      <c r="H1640" s="80"/>
      <c r="I1640" s="106"/>
      <c r="J1640" s="106"/>
      <c r="K1640" s="106"/>
      <c r="L1640" s="106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</row>
    <row r="1641" spans="1:43" s="35" customFormat="1" hidden="1" outlineLevel="1" x14ac:dyDescent="0.25">
      <c r="A1641" s="160" t="s">
        <v>1567</v>
      </c>
      <c r="B1641" s="82" t="s">
        <v>1289</v>
      </c>
      <c r="C1641" s="101"/>
      <c r="D1641" s="268"/>
      <c r="E1641" s="351"/>
      <c r="F1641" s="80"/>
      <c r="G1641" s="105"/>
      <c r="H1641" s="80"/>
      <c r="I1641" s="106"/>
      <c r="J1641" s="106"/>
      <c r="K1641" s="106"/>
      <c r="L1641" s="106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</row>
    <row r="1642" spans="1:43" s="35" customFormat="1" outlineLevel="1" x14ac:dyDescent="0.25">
      <c r="A1642" s="160" t="s">
        <v>1568</v>
      </c>
      <c r="B1642" s="77" t="s">
        <v>159</v>
      </c>
      <c r="C1642" s="101"/>
      <c r="D1642" s="268"/>
      <c r="E1642" s="351"/>
      <c r="F1642" s="80"/>
      <c r="G1642" s="105"/>
      <c r="H1642" s="80"/>
      <c r="I1642" s="106"/>
      <c r="J1642" s="106"/>
      <c r="K1642" s="106"/>
      <c r="L1642" s="106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</row>
    <row r="1643" spans="1:43" s="35" customFormat="1" hidden="1" outlineLevel="1" x14ac:dyDescent="0.25">
      <c r="A1643" s="160" t="s">
        <v>1569</v>
      </c>
      <c r="B1643" s="82" t="s">
        <v>1281</v>
      </c>
      <c r="C1643" s="101"/>
      <c r="D1643" s="268"/>
      <c r="E1643" s="351"/>
      <c r="F1643" s="80"/>
      <c r="G1643" s="105"/>
      <c r="H1643" s="80"/>
      <c r="I1643" s="106"/>
      <c r="J1643" s="106"/>
      <c r="K1643" s="106"/>
      <c r="L1643" s="106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</row>
    <row r="1644" spans="1:43" s="35" customFormat="1" hidden="1" outlineLevel="1" x14ac:dyDescent="0.25">
      <c r="A1644" s="160" t="s">
        <v>1570</v>
      </c>
      <c r="B1644" s="82" t="s">
        <v>1283</v>
      </c>
      <c r="C1644" s="101"/>
      <c r="D1644" s="268"/>
      <c r="E1644" s="351"/>
      <c r="F1644" s="80"/>
      <c r="G1644" s="105"/>
      <c r="H1644" s="80"/>
      <c r="I1644" s="106"/>
      <c r="J1644" s="106"/>
      <c r="K1644" s="106"/>
      <c r="L1644" s="106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</row>
    <row r="1645" spans="1:43" s="35" customFormat="1" hidden="1" outlineLevel="1" x14ac:dyDescent="0.25">
      <c r="A1645" s="160" t="s">
        <v>1571</v>
      </c>
      <c r="B1645" s="82" t="s">
        <v>1285</v>
      </c>
      <c r="C1645" s="101"/>
      <c r="D1645" s="268"/>
      <c r="E1645" s="351"/>
      <c r="F1645" s="80"/>
      <c r="G1645" s="105"/>
      <c r="H1645" s="80"/>
      <c r="I1645" s="106"/>
      <c r="J1645" s="106"/>
      <c r="K1645" s="106"/>
      <c r="L1645" s="106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</row>
    <row r="1646" spans="1:43" s="35" customFormat="1" hidden="1" outlineLevel="1" x14ac:dyDescent="0.25">
      <c r="A1646" s="160" t="s">
        <v>1572</v>
      </c>
      <c r="B1646" s="82" t="s">
        <v>1287</v>
      </c>
      <c r="C1646" s="101"/>
      <c r="D1646" s="268"/>
      <c r="E1646" s="351"/>
      <c r="F1646" s="80"/>
      <c r="G1646" s="105"/>
      <c r="H1646" s="80"/>
      <c r="I1646" s="106"/>
      <c r="J1646" s="106"/>
      <c r="K1646" s="106"/>
      <c r="L1646" s="106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</row>
    <row r="1647" spans="1:43" s="35" customFormat="1" hidden="1" outlineLevel="1" x14ac:dyDescent="0.25">
      <c r="A1647" s="160" t="s">
        <v>1573</v>
      </c>
      <c r="B1647" s="82" t="s">
        <v>1289</v>
      </c>
      <c r="C1647" s="101"/>
      <c r="D1647" s="268"/>
      <c r="E1647" s="351"/>
      <c r="F1647" s="80"/>
      <c r="G1647" s="105"/>
      <c r="H1647" s="80"/>
      <c r="I1647" s="106"/>
      <c r="J1647" s="106"/>
      <c r="K1647" s="106"/>
      <c r="L1647" s="106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</row>
    <row r="1648" spans="1:43" s="35" customFormat="1" collapsed="1" x14ac:dyDescent="0.25">
      <c r="A1648" s="240" t="s">
        <v>1574</v>
      </c>
      <c r="B1648" s="55" t="s">
        <v>1575</v>
      </c>
      <c r="C1648" s="55"/>
      <c r="D1648" s="344"/>
      <c r="E1648" s="344"/>
      <c r="F1648" s="57"/>
      <c r="G1648" s="56"/>
      <c r="H1648" s="56"/>
      <c r="I1648" s="58"/>
      <c r="J1648" s="58"/>
      <c r="K1648" s="58"/>
      <c r="L1648" s="58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</row>
    <row r="1649" spans="1:43" s="35" customFormat="1" x14ac:dyDescent="0.25">
      <c r="A1649" s="354" t="s">
        <v>1576</v>
      </c>
      <c r="B1649" s="62" t="s">
        <v>1276</v>
      </c>
      <c r="C1649" s="63"/>
      <c r="D1649" s="345"/>
      <c r="E1649" s="350"/>
      <c r="F1649" s="64"/>
      <c r="G1649" s="65"/>
      <c r="H1649" s="64"/>
      <c r="I1649" s="66"/>
      <c r="J1649" s="66"/>
      <c r="K1649" s="66"/>
      <c r="L1649" s="66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</row>
    <row r="1650" spans="1:43" s="35" customFormat="1" x14ac:dyDescent="0.25">
      <c r="A1650" s="355" t="s">
        <v>1577</v>
      </c>
      <c r="B1650" s="70" t="s">
        <v>1278</v>
      </c>
      <c r="C1650" s="107"/>
      <c r="D1650" s="346"/>
      <c r="E1650" s="352"/>
      <c r="F1650" s="72"/>
      <c r="G1650" s="108"/>
      <c r="H1650" s="72"/>
      <c r="I1650" s="109"/>
      <c r="J1650" s="109"/>
      <c r="K1650" s="109"/>
      <c r="L1650" s="109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</row>
    <row r="1651" spans="1:43" s="35" customFormat="1" hidden="1" outlineLevel="1" x14ac:dyDescent="0.25">
      <c r="A1651" s="160" t="s">
        <v>1578</v>
      </c>
      <c r="B1651" s="77" t="s">
        <v>137</v>
      </c>
      <c r="C1651" s="101"/>
      <c r="D1651" s="268"/>
      <c r="E1651" s="351"/>
      <c r="F1651" s="80"/>
      <c r="G1651" s="105"/>
      <c r="H1651" s="80"/>
      <c r="I1651" s="106"/>
      <c r="J1651" s="106"/>
      <c r="K1651" s="106"/>
      <c r="L1651" s="106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</row>
    <row r="1652" spans="1:43" s="35" customFormat="1" hidden="1" outlineLevel="1" x14ac:dyDescent="0.25">
      <c r="A1652" s="160" t="s">
        <v>1579</v>
      </c>
      <c r="B1652" s="82" t="s">
        <v>1580</v>
      </c>
      <c r="C1652" s="101"/>
      <c r="D1652" s="268"/>
      <c r="E1652" s="351"/>
      <c r="F1652" s="80"/>
      <c r="G1652" s="105"/>
      <c r="H1652" s="80"/>
      <c r="I1652" s="106"/>
      <c r="J1652" s="106"/>
      <c r="K1652" s="106"/>
      <c r="L1652" s="106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</row>
    <row r="1653" spans="1:43" s="35" customFormat="1" hidden="1" outlineLevel="1" x14ac:dyDescent="0.25">
      <c r="A1653" s="160" t="s">
        <v>1581</v>
      </c>
      <c r="B1653" s="82" t="s">
        <v>1582</v>
      </c>
      <c r="C1653" s="101"/>
      <c r="D1653" s="268"/>
      <c r="E1653" s="351"/>
      <c r="F1653" s="80"/>
      <c r="G1653" s="105"/>
      <c r="H1653" s="80"/>
      <c r="I1653" s="106"/>
      <c r="J1653" s="106"/>
      <c r="K1653" s="106"/>
      <c r="L1653" s="106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</row>
    <row r="1654" spans="1:43" s="35" customFormat="1" hidden="1" outlineLevel="1" x14ac:dyDescent="0.25">
      <c r="A1654" s="160" t="s">
        <v>1583</v>
      </c>
      <c r="B1654" s="82" t="s">
        <v>1584</v>
      </c>
      <c r="C1654" s="101"/>
      <c r="D1654" s="268"/>
      <c r="E1654" s="351"/>
      <c r="F1654" s="80"/>
      <c r="G1654" s="105"/>
      <c r="H1654" s="80"/>
      <c r="I1654" s="106"/>
      <c r="J1654" s="106"/>
      <c r="K1654" s="106"/>
      <c r="L1654" s="106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</row>
    <row r="1655" spans="1:43" s="35" customFormat="1" hidden="1" outlineLevel="1" x14ac:dyDescent="0.25">
      <c r="A1655" s="160" t="s">
        <v>1585</v>
      </c>
      <c r="B1655" s="82" t="s">
        <v>1586</v>
      </c>
      <c r="C1655" s="101"/>
      <c r="D1655" s="268"/>
      <c r="E1655" s="351"/>
      <c r="F1655" s="80"/>
      <c r="G1655" s="105"/>
      <c r="H1655" s="80"/>
      <c r="I1655" s="106"/>
      <c r="J1655" s="106"/>
      <c r="K1655" s="106"/>
      <c r="L1655" s="106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</row>
    <row r="1656" spans="1:43" s="35" customFormat="1" hidden="1" outlineLevel="1" x14ac:dyDescent="0.25">
      <c r="A1656" s="160" t="s">
        <v>1587</v>
      </c>
      <c r="B1656" s="82" t="s">
        <v>1588</v>
      </c>
      <c r="C1656" s="101"/>
      <c r="D1656" s="268"/>
      <c r="E1656" s="351"/>
      <c r="F1656" s="80"/>
      <c r="G1656" s="105"/>
      <c r="H1656" s="80"/>
      <c r="I1656" s="106"/>
      <c r="J1656" s="106"/>
      <c r="K1656" s="106"/>
      <c r="L1656" s="106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</row>
    <row r="1657" spans="1:43" s="35" customFormat="1" hidden="1" outlineLevel="1" x14ac:dyDescent="0.25">
      <c r="A1657" s="160" t="s">
        <v>1589</v>
      </c>
      <c r="B1657" s="207" t="s">
        <v>143</v>
      </c>
      <c r="C1657" s="101"/>
      <c r="D1657" s="268"/>
      <c r="E1657" s="351"/>
      <c r="F1657" s="80"/>
      <c r="G1657" s="105"/>
      <c r="H1657" s="80"/>
      <c r="I1657" s="106"/>
      <c r="J1657" s="106"/>
      <c r="K1657" s="106"/>
      <c r="L1657" s="106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</row>
    <row r="1658" spans="1:43" s="35" customFormat="1" hidden="1" outlineLevel="1" x14ac:dyDescent="0.25">
      <c r="A1658" s="160" t="s">
        <v>1590</v>
      </c>
      <c r="B1658" s="82" t="s">
        <v>1580</v>
      </c>
      <c r="C1658" s="101"/>
      <c r="D1658" s="268"/>
      <c r="E1658" s="351"/>
      <c r="F1658" s="80"/>
      <c r="G1658" s="105"/>
      <c r="H1658" s="80"/>
      <c r="I1658" s="106"/>
      <c r="J1658" s="106"/>
      <c r="K1658" s="106"/>
      <c r="L1658" s="106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</row>
    <row r="1659" spans="1:43" s="35" customFormat="1" hidden="1" outlineLevel="1" x14ac:dyDescent="0.25">
      <c r="A1659" s="160" t="s">
        <v>1591</v>
      </c>
      <c r="B1659" s="82" t="s">
        <v>1582</v>
      </c>
      <c r="C1659" s="101"/>
      <c r="D1659" s="268"/>
      <c r="E1659" s="351"/>
      <c r="F1659" s="80"/>
      <c r="G1659" s="105"/>
      <c r="H1659" s="80"/>
      <c r="I1659" s="106"/>
      <c r="J1659" s="106"/>
      <c r="K1659" s="106"/>
      <c r="L1659" s="106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</row>
    <row r="1660" spans="1:43" s="35" customFormat="1" hidden="1" outlineLevel="1" x14ac:dyDescent="0.25">
      <c r="A1660" s="160" t="s">
        <v>1592</v>
      </c>
      <c r="B1660" s="82" t="s">
        <v>1584</v>
      </c>
      <c r="C1660" s="101"/>
      <c r="D1660" s="268"/>
      <c r="E1660" s="351"/>
      <c r="F1660" s="80"/>
      <c r="G1660" s="105"/>
      <c r="H1660" s="80"/>
      <c r="I1660" s="106"/>
      <c r="J1660" s="106"/>
      <c r="K1660" s="106"/>
      <c r="L1660" s="106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</row>
    <row r="1661" spans="1:43" s="35" customFormat="1" hidden="1" outlineLevel="1" x14ac:dyDescent="0.25">
      <c r="A1661" s="160" t="s">
        <v>1593</v>
      </c>
      <c r="B1661" s="82" t="s">
        <v>1586</v>
      </c>
      <c r="C1661" s="101"/>
      <c r="D1661" s="268"/>
      <c r="E1661" s="351"/>
      <c r="F1661" s="80"/>
      <c r="G1661" s="105"/>
      <c r="H1661" s="80"/>
      <c r="I1661" s="106"/>
      <c r="J1661" s="106"/>
      <c r="K1661" s="106"/>
      <c r="L1661" s="106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</row>
    <row r="1662" spans="1:43" s="35" customFormat="1" hidden="1" outlineLevel="1" x14ac:dyDescent="0.25">
      <c r="A1662" s="160" t="s">
        <v>1594</v>
      </c>
      <c r="B1662" s="82" t="s">
        <v>1588</v>
      </c>
      <c r="C1662" s="101"/>
      <c r="D1662" s="268"/>
      <c r="E1662" s="351"/>
      <c r="F1662" s="80"/>
      <c r="G1662" s="105"/>
      <c r="H1662" s="80"/>
      <c r="I1662" s="106"/>
      <c r="J1662" s="106"/>
      <c r="K1662" s="106"/>
      <c r="L1662" s="106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</row>
    <row r="1663" spans="1:43" s="35" customFormat="1" hidden="1" outlineLevel="1" x14ac:dyDescent="0.25">
      <c r="A1663" s="160" t="s">
        <v>1595</v>
      </c>
      <c r="B1663" s="77" t="s">
        <v>147</v>
      </c>
      <c r="C1663" s="101"/>
      <c r="D1663" s="268"/>
      <c r="E1663" s="351"/>
      <c r="F1663" s="80"/>
      <c r="G1663" s="105"/>
      <c r="H1663" s="80"/>
      <c r="I1663" s="106"/>
      <c r="J1663" s="106"/>
      <c r="K1663" s="106"/>
      <c r="L1663" s="106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</row>
    <row r="1664" spans="1:43" s="35" customFormat="1" hidden="1" outlineLevel="1" x14ac:dyDescent="0.25">
      <c r="A1664" s="160" t="s">
        <v>1596</v>
      </c>
      <c r="B1664" s="82" t="s">
        <v>1580</v>
      </c>
      <c r="C1664" s="101"/>
      <c r="D1664" s="268"/>
      <c r="E1664" s="351"/>
      <c r="F1664" s="80"/>
      <c r="G1664" s="105"/>
      <c r="H1664" s="80"/>
      <c r="I1664" s="106"/>
      <c r="J1664" s="106"/>
      <c r="K1664" s="106"/>
      <c r="L1664" s="106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</row>
    <row r="1665" spans="1:43" s="35" customFormat="1" hidden="1" outlineLevel="1" x14ac:dyDescent="0.25">
      <c r="A1665" s="160" t="s">
        <v>1597</v>
      </c>
      <c r="B1665" s="82" t="s">
        <v>1582</v>
      </c>
      <c r="C1665" s="101"/>
      <c r="D1665" s="268"/>
      <c r="E1665" s="351"/>
      <c r="F1665" s="80"/>
      <c r="G1665" s="105"/>
      <c r="H1665" s="80"/>
      <c r="I1665" s="106"/>
      <c r="J1665" s="106"/>
      <c r="K1665" s="106"/>
      <c r="L1665" s="106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</row>
    <row r="1666" spans="1:43" s="35" customFormat="1" hidden="1" outlineLevel="1" x14ac:dyDescent="0.25">
      <c r="A1666" s="160" t="s">
        <v>1598</v>
      </c>
      <c r="B1666" s="82" t="s">
        <v>1584</v>
      </c>
      <c r="C1666" s="101"/>
      <c r="D1666" s="268"/>
      <c r="E1666" s="351"/>
      <c r="F1666" s="80"/>
      <c r="G1666" s="105"/>
      <c r="H1666" s="80"/>
      <c r="I1666" s="106"/>
      <c r="J1666" s="106"/>
      <c r="K1666" s="106"/>
      <c r="L1666" s="106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</row>
    <row r="1667" spans="1:43" s="35" customFormat="1" hidden="1" outlineLevel="1" x14ac:dyDescent="0.25">
      <c r="A1667" s="160" t="s">
        <v>1599</v>
      </c>
      <c r="B1667" s="82" t="s">
        <v>1586</v>
      </c>
      <c r="C1667" s="101"/>
      <c r="D1667" s="268"/>
      <c r="E1667" s="351"/>
      <c r="F1667" s="80"/>
      <c r="G1667" s="105"/>
      <c r="H1667" s="80"/>
      <c r="I1667" s="106"/>
      <c r="J1667" s="106"/>
      <c r="K1667" s="106"/>
      <c r="L1667" s="106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</row>
    <row r="1668" spans="1:43" s="35" customFormat="1" hidden="1" outlineLevel="1" x14ac:dyDescent="0.25">
      <c r="A1668" s="160" t="s">
        <v>1600</v>
      </c>
      <c r="B1668" s="82" t="s">
        <v>1588</v>
      </c>
      <c r="C1668" s="101"/>
      <c r="D1668" s="268"/>
      <c r="E1668" s="351"/>
      <c r="F1668" s="80"/>
      <c r="G1668" s="105"/>
      <c r="H1668" s="80"/>
      <c r="I1668" s="106"/>
      <c r="J1668" s="106"/>
      <c r="K1668" s="106"/>
      <c r="L1668" s="106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</row>
    <row r="1669" spans="1:43" s="35" customFormat="1" hidden="1" outlineLevel="1" x14ac:dyDescent="0.25">
      <c r="A1669" s="160" t="s">
        <v>1601</v>
      </c>
      <c r="B1669" s="77" t="s">
        <v>1304</v>
      </c>
      <c r="C1669" s="101"/>
      <c r="D1669" s="268"/>
      <c r="E1669" s="351"/>
      <c r="F1669" s="80"/>
      <c r="G1669" s="105"/>
      <c r="H1669" s="80"/>
      <c r="I1669" s="106"/>
      <c r="J1669" s="106"/>
      <c r="K1669" s="106"/>
      <c r="L1669" s="106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</row>
    <row r="1670" spans="1:43" s="35" customFormat="1" hidden="1" outlineLevel="1" x14ac:dyDescent="0.25">
      <c r="A1670" s="160" t="s">
        <v>1602</v>
      </c>
      <c r="B1670" s="82" t="s">
        <v>1580</v>
      </c>
      <c r="C1670" s="101"/>
      <c r="D1670" s="268"/>
      <c r="E1670" s="351"/>
      <c r="F1670" s="80"/>
      <c r="G1670" s="105"/>
      <c r="H1670" s="80"/>
      <c r="I1670" s="106"/>
      <c r="J1670" s="106"/>
      <c r="K1670" s="106"/>
      <c r="L1670" s="106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</row>
    <row r="1671" spans="1:43" s="35" customFormat="1" hidden="1" outlineLevel="1" x14ac:dyDescent="0.25">
      <c r="A1671" s="160" t="s">
        <v>1603</v>
      </c>
      <c r="B1671" s="82" t="s">
        <v>1582</v>
      </c>
      <c r="C1671" s="101"/>
      <c r="D1671" s="268"/>
      <c r="E1671" s="351"/>
      <c r="F1671" s="80"/>
      <c r="G1671" s="105"/>
      <c r="H1671" s="80"/>
      <c r="I1671" s="106"/>
      <c r="J1671" s="106"/>
      <c r="K1671" s="106"/>
      <c r="L1671" s="106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</row>
    <row r="1672" spans="1:43" s="35" customFormat="1" hidden="1" outlineLevel="1" x14ac:dyDescent="0.25">
      <c r="A1672" s="160" t="s">
        <v>1604</v>
      </c>
      <c r="B1672" s="82" t="s">
        <v>1584</v>
      </c>
      <c r="C1672" s="101"/>
      <c r="D1672" s="268"/>
      <c r="E1672" s="351"/>
      <c r="F1672" s="80"/>
      <c r="G1672" s="105"/>
      <c r="H1672" s="80"/>
      <c r="I1672" s="106"/>
      <c r="J1672" s="106"/>
      <c r="K1672" s="106"/>
      <c r="L1672" s="106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</row>
    <row r="1673" spans="1:43" s="35" customFormat="1" hidden="1" outlineLevel="1" x14ac:dyDescent="0.25">
      <c r="A1673" s="160" t="s">
        <v>1605</v>
      </c>
      <c r="B1673" s="82" t="s">
        <v>1586</v>
      </c>
      <c r="C1673" s="101"/>
      <c r="D1673" s="268"/>
      <c r="E1673" s="351"/>
      <c r="F1673" s="80"/>
      <c r="G1673" s="105"/>
      <c r="H1673" s="80"/>
      <c r="I1673" s="106"/>
      <c r="J1673" s="106"/>
      <c r="K1673" s="106"/>
      <c r="L1673" s="106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</row>
    <row r="1674" spans="1:43" s="35" customFormat="1" hidden="1" outlineLevel="1" x14ac:dyDescent="0.25">
      <c r="A1674" s="160" t="s">
        <v>1606</v>
      </c>
      <c r="B1674" s="82" t="s">
        <v>1588</v>
      </c>
      <c r="C1674" s="101"/>
      <c r="D1674" s="268"/>
      <c r="E1674" s="351"/>
      <c r="F1674" s="80"/>
      <c r="G1674" s="105"/>
      <c r="H1674" s="80"/>
      <c r="I1674" s="106"/>
      <c r="J1674" s="106"/>
      <c r="K1674" s="106"/>
      <c r="L1674" s="106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</row>
    <row r="1675" spans="1:43" s="35" customFormat="1" hidden="1" outlineLevel="1" x14ac:dyDescent="0.25">
      <c r="A1675" s="160" t="s">
        <v>1607</v>
      </c>
      <c r="B1675" s="77" t="s">
        <v>1311</v>
      </c>
      <c r="C1675" s="101"/>
      <c r="D1675" s="268"/>
      <c r="E1675" s="351"/>
      <c r="F1675" s="80"/>
      <c r="G1675" s="105"/>
      <c r="H1675" s="80"/>
      <c r="I1675" s="106"/>
      <c r="J1675" s="106"/>
      <c r="K1675" s="106"/>
      <c r="L1675" s="106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</row>
    <row r="1676" spans="1:43" s="35" customFormat="1" hidden="1" outlineLevel="1" x14ac:dyDescent="0.25">
      <c r="A1676" s="160" t="s">
        <v>1608</v>
      </c>
      <c r="B1676" s="82" t="s">
        <v>1580</v>
      </c>
      <c r="C1676" s="101"/>
      <c r="D1676" s="268"/>
      <c r="E1676" s="351"/>
      <c r="F1676" s="80"/>
      <c r="G1676" s="105"/>
      <c r="H1676" s="80"/>
      <c r="I1676" s="106"/>
      <c r="J1676" s="106"/>
      <c r="K1676" s="106"/>
      <c r="L1676" s="106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</row>
    <row r="1677" spans="1:43" s="35" customFormat="1" hidden="1" outlineLevel="1" x14ac:dyDescent="0.25">
      <c r="A1677" s="160" t="s">
        <v>1609</v>
      </c>
      <c r="B1677" s="82" t="s">
        <v>1582</v>
      </c>
      <c r="C1677" s="101"/>
      <c r="D1677" s="268"/>
      <c r="E1677" s="351"/>
      <c r="F1677" s="80"/>
      <c r="G1677" s="105"/>
      <c r="H1677" s="80"/>
      <c r="I1677" s="106"/>
      <c r="J1677" s="106"/>
      <c r="K1677" s="106"/>
      <c r="L1677" s="106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</row>
    <row r="1678" spans="1:43" s="35" customFormat="1" hidden="1" outlineLevel="1" x14ac:dyDescent="0.25">
      <c r="A1678" s="160" t="s">
        <v>1610</v>
      </c>
      <c r="B1678" s="82" t="s">
        <v>1584</v>
      </c>
      <c r="C1678" s="101"/>
      <c r="D1678" s="268"/>
      <c r="E1678" s="351"/>
      <c r="F1678" s="80"/>
      <c r="G1678" s="105"/>
      <c r="H1678" s="80"/>
      <c r="I1678" s="106"/>
      <c r="J1678" s="106"/>
      <c r="K1678" s="106"/>
      <c r="L1678" s="106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</row>
    <row r="1679" spans="1:43" s="35" customFormat="1" hidden="1" outlineLevel="1" x14ac:dyDescent="0.25">
      <c r="A1679" s="160" t="s">
        <v>1611</v>
      </c>
      <c r="B1679" s="82" t="s">
        <v>1586</v>
      </c>
      <c r="C1679" s="101"/>
      <c r="D1679" s="268"/>
      <c r="E1679" s="351"/>
      <c r="F1679" s="80"/>
      <c r="G1679" s="105"/>
      <c r="H1679" s="80"/>
      <c r="I1679" s="106"/>
      <c r="J1679" s="106"/>
      <c r="K1679" s="106"/>
      <c r="L1679" s="106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</row>
    <row r="1680" spans="1:43" s="35" customFormat="1" hidden="1" outlineLevel="1" x14ac:dyDescent="0.25">
      <c r="A1680" s="160" t="s">
        <v>1612</v>
      </c>
      <c r="B1680" s="82" t="s">
        <v>1588</v>
      </c>
      <c r="C1680" s="101"/>
      <c r="D1680" s="268"/>
      <c r="E1680" s="351"/>
      <c r="F1680" s="80"/>
      <c r="G1680" s="105"/>
      <c r="H1680" s="80"/>
      <c r="I1680" s="106"/>
      <c r="J1680" s="106"/>
      <c r="K1680" s="106"/>
      <c r="L1680" s="106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</row>
    <row r="1681" spans="1:43" s="35" customFormat="1" hidden="1" outlineLevel="1" x14ac:dyDescent="0.25">
      <c r="A1681" s="160" t="s">
        <v>1613</v>
      </c>
      <c r="B1681" s="77" t="s">
        <v>1318</v>
      </c>
      <c r="C1681" s="101"/>
      <c r="D1681" s="268"/>
      <c r="E1681" s="351"/>
      <c r="F1681" s="80"/>
      <c r="G1681" s="105"/>
      <c r="H1681" s="80"/>
      <c r="I1681" s="106"/>
      <c r="J1681" s="106"/>
      <c r="K1681" s="106"/>
      <c r="L1681" s="106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</row>
    <row r="1682" spans="1:43" s="35" customFormat="1" hidden="1" outlineLevel="1" x14ac:dyDescent="0.25">
      <c r="A1682" s="160" t="s">
        <v>1614</v>
      </c>
      <c r="B1682" s="82" t="s">
        <v>1580</v>
      </c>
      <c r="C1682" s="101"/>
      <c r="D1682" s="268"/>
      <c r="E1682" s="351"/>
      <c r="F1682" s="80"/>
      <c r="G1682" s="105"/>
      <c r="H1682" s="80"/>
      <c r="I1682" s="106"/>
      <c r="J1682" s="106"/>
      <c r="K1682" s="106"/>
      <c r="L1682" s="106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</row>
    <row r="1683" spans="1:43" s="35" customFormat="1" hidden="1" outlineLevel="1" x14ac:dyDescent="0.25">
      <c r="A1683" s="160" t="s">
        <v>1615</v>
      </c>
      <c r="B1683" s="82" t="s">
        <v>1582</v>
      </c>
      <c r="C1683" s="101"/>
      <c r="D1683" s="268"/>
      <c r="E1683" s="351"/>
      <c r="F1683" s="80"/>
      <c r="G1683" s="105"/>
      <c r="H1683" s="80"/>
      <c r="I1683" s="106"/>
      <c r="J1683" s="106"/>
      <c r="K1683" s="106"/>
      <c r="L1683" s="106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</row>
    <row r="1684" spans="1:43" s="35" customFormat="1" hidden="1" outlineLevel="1" x14ac:dyDescent="0.25">
      <c r="A1684" s="160" t="s">
        <v>1616</v>
      </c>
      <c r="B1684" s="82" t="s">
        <v>1584</v>
      </c>
      <c r="C1684" s="101"/>
      <c r="D1684" s="268"/>
      <c r="E1684" s="351"/>
      <c r="F1684" s="80"/>
      <c r="G1684" s="105"/>
      <c r="H1684" s="80"/>
      <c r="I1684" s="106"/>
      <c r="J1684" s="106"/>
      <c r="K1684" s="106"/>
      <c r="L1684" s="106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</row>
    <row r="1685" spans="1:43" s="35" customFormat="1" hidden="1" outlineLevel="1" x14ac:dyDescent="0.25">
      <c r="A1685" s="160" t="s">
        <v>1617</v>
      </c>
      <c r="B1685" s="82" t="s">
        <v>1586</v>
      </c>
      <c r="C1685" s="101"/>
      <c r="D1685" s="268"/>
      <c r="E1685" s="351"/>
      <c r="F1685" s="80"/>
      <c r="G1685" s="105"/>
      <c r="H1685" s="80"/>
      <c r="I1685" s="106"/>
      <c r="J1685" s="106"/>
      <c r="K1685" s="106"/>
      <c r="L1685" s="106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</row>
    <row r="1686" spans="1:43" s="35" customFormat="1" hidden="1" outlineLevel="1" x14ac:dyDescent="0.25">
      <c r="A1686" s="160" t="s">
        <v>1618</v>
      </c>
      <c r="B1686" s="82" t="s">
        <v>1588</v>
      </c>
      <c r="C1686" s="101"/>
      <c r="D1686" s="268"/>
      <c r="E1686" s="351"/>
      <c r="F1686" s="80"/>
      <c r="G1686" s="105"/>
      <c r="H1686" s="80"/>
      <c r="I1686" s="106"/>
      <c r="J1686" s="106"/>
      <c r="K1686" s="106"/>
      <c r="L1686" s="106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</row>
    <row r="1687" spans="1:43" s="35" customFormat="1" hidden="1" outlineLevel="1" x14ac:dyDescent="0.25">
      <c r="A1687" s="160" t="s">
        <v>1619</v>
      </c>
      <c r="B1687" s="77" t="s">
        <v>1325</v>
      </c>
      <c r="C1687" s="101"/>
      <c r="D1687" s="268"/>
      <c r="E1687" s="351"/>
      <c r="F1687" s="80"/>
      <c r="G1687" s="105"/>
      <c r="H1687" s="80"/>
      <c r="I1687" s="106"/>
      <c r="J1687" s="106"/>
      <c r="K1687" s="106"/>
      <c r="L1687" s="106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</row>
    <row r="1688" spans="1:43" s="35" customFormat="1" hidden="1" outlineLevel="1" x14ac:dyDescent="0.25">
      <c r="A1688" s="160" t="s">
        <v>1620</v>
      </c>
      <c r="B1688" s="82" t="s">
        <v>1580</v>
      </c>
      <c r="C1688" s="101"/>
      <c r="D1688" s="268"/>
      <c r="E1688" s="351"/>
      <c r="F1688" s="80"/>
      <c r="G1688" s="105"/>
      <c r="H1688" s="80"/>
      <c r="I1688" s="106"/>
      <c r="J1688" s="106"/>
      <c r="K1688" s="106"/>
      <c r="L1688" s="106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</row>
    <row r="1689" spans="1:43" s="35" customFormat="1" hidden="1" outlineLevel="1" x14ac:dyDescent="0.25">
      <c r="A1689" s="160" t="s">
        <v>1621</v>
      </c>
      <c r="B1689" s="82" t="s">
        <v>1582</v>
      </c>
      <c r="C1689" s="101"/>
      <c r="D1689" s="268"/>
      <c r="E1689" s="351"/>
      <c r="F1689" s="80"/>
      <c r="G1689" s="105"/>
      <c r="H1689" s="80"/>
      <c r="I1689" s="106"/>
      <c r="J1689" s="106"/>
      <c r="K1689" s="106"/>
      <c r="L1689" s="106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</row>
    <row r="1690" spans="1:43" s="35" customFormat="1" hidden="1" outlineLevel="1" x14ac:dyDescent="0.25">
      <c r="A1690" s="160" t="s">
        <v>1622</v>
      </c>
      <c r="B1690" s="82" t="s">
        <v>1584</v>
      </c>
      <c r="C1690" s="101"/>
      <c r="D1690" s="268"/>
      <c r="E1690" s="351"/>
      <c r="F1690" s="80"/>
      <c r="G1690" s="105"/>
      <c r="H1690" s="80"/>
      <c r="I1690" s="106"/>
      <c r="J1690" s="106"/>
      <c r="K1690" s="106"/>
      <c r="L1690" s="106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</row>
    <row r="1691" spans="1:43" s="35" customFormat="1" hidden="1" outlineLevel="1" x14ac:dyDescent="0.25">
      <c r="A1691" s="160" t="s">
        <v>1623</v>
      </c>
      <c r="B1691" s="82" t="s">
        <v>1586</v>
      </c>
      <c r="C1691" s="101"/>
      <c r="D1691" s="268"/>
      <c r="E1691" s="351"/>
      <c r="F1691" s="80"/>
      <c r="G1691" s="105"/>
      <c r="H1691" s="80"/>
      <c r="I1691" s="106"/>
      <c r="J1691" s="106"/>
      <c r="K1691" s="106"/>
      <c r="L1691" s="106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</row>
    <row r="1692" spans="1:43" s="35" customFormat="1" hidden="1" outlineLevel="1" x14ac:dyDescent="0.25">
      <c r="A1692" s="160" t="s">
        <v>1624</v>
      </c>
      <c r="B1692" s="82" t="s">
        <v>1588</v>
      </c>
      <c r="C1692" s="101"/>
      <c r="D1692" s="268"/>
      <c r="E1692" s="351"/>
      <c r="F1692" s="80"/>
      <c r="G1692" s="105"/>
      <c r="H1692" s="80"/>
      <c r="I1692" s="106"/>
      <c r="J1692" s="106"/>
      <c r="K1692" s="106"/>
      <c r="L1692" s="106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</row>
    <row r="1693" spans="1:43" s="35" customFormat="1" hidden="1" outlineLevel="1" x14ac:dyDescent="0.25">
      <c r="A1693" s="160" t="s">
        <v>1625</v>
      </c>
      <c r="B1693" s="77" t="s">
        <v>155</v>
      </c>
      <c r="C1693" s="101"/>
      <c r="D1693" s="268"/>
      <c r="E1693" s="351"/>
      <c r="F1693" s="80"/>
      <c r="G1693" s="105"/>
      <c r="H1693" s="80"/>
      <c r="I1693" s="106"/>
      <c r="J1693" s="106"/>
      <c r="K1693" s="106"/>
      <c r="L1693" s="106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</row>
    <row r="1694" spans="1:43" s="35" customFormat="1" hidden="1" outlineLevel="1" x14ac:dyDescent="0.25">
      <c r="A1694" s="160" t="s">
        <v>1626</v>
      </c>
      <c r="B1694" s="82" t="s">
        <v>1580</v>
      </c>
      <c r="C1694" s="101"/>
      <c r="D1694" s="268"/>
      <c r="E1694" s="351"/>
      <c r="F1694" s="80"/>
      <c r="G1694" s="105"/>
      <c r="H1694" s="80"/>
      <c r="I1694" s="106"/>
      <c r="J1694" s="106"/>
      <c r="K1694" s="106"/>
      <c r="L1694" s="106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</row>
    <row r="1695" spans="1:43" s="35" customFormat="1" hidden="1" outlineLevel="1" x14ac:dyDescent="0.25">
      <c r="A1695" s="160" t="s">
        <v>1627</v>
      </c>
      <c r="B1695" s="82" t="s">
        <v>1582</v>
      </c>
      <c r="C1695" s="101"/>
      <c r="D1695" s="268"/>
      <c r="E1695" s="351"/>
      <c r="F1695" s="80"/>
      <c r="G1695" s="105"/>
      <c r="H1695" s="80"/>
      <c r="I1695" s="106"/>
      <c r="J1695" s="106"/>
      <c r="K1695" s="106"/>
      <c r="L1695" s="106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</row>
    <row r="1696" spans="1:43" s="35" customFormat="1" hidden="1" outlineLevel="1" x14ac:dyDescent="0.25">
      <c r="A1696" s="160" t="s">
        <v>1628</v>
      </c>
      <c r="B1696" s="82" t="s">
        <v>1584</v>
      </c>
      <c r="C1696" s="101"/>
      <c r="D1696" s="268"/>
      <c r="E1696" s="351"/>
      <c r="F1696" s="80"/>
      <c r="G1696" s="105"/>
      <c r="H1696" s="80"/>
      <c r="I1696" s="106"/>
      <c r="J1696" s="106"/>
      <c r="K1696" s="106"/>
      <c r="L1696" s="106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</row>
    <row r="1697" spans="1:43" s="35" customFormat="1" hidden="1" outlineLevel="1" x14ac:dyDescent="0.25">
      <c r="A1697" s="160" t="s">
        <v>1629</v>
      </c>
      <c r="B1697" s="82" t="s">
        <v>1586</v>
      </c>
      <c r="C1697" s="101"/>
      <c r="D1697" s="268"/>
      <c r="E1697" s="351"/>
      <c r="F1697" s="80"/>
      <c r="G1697" s="105"/>
      <c r="H1697" s="80"/>
      <c r="I1697" s="106"/>
      <c r="J1697" s="106"/>
      <c r="K1697" s="106"/>
      <c r="L1697" s="106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</row>
    <row r="1698" spans="1:43" s="35" customFormat="1" hidden="1" outlineLevel="1" x14ac:dyDescent="0.25">
      <c r="A1698" s="160" t="s">
        <v>1630</v>
      </c>
      <c r="B1698" s="82" t="s">
        <v>1588</v>
      </c>
      <c r="C1698" s="101"/>
      <c r="D1698" s="268"/>
      <c r="E1698" s="351"/>
      <c r="F1698" s="80"/>
      <c r="G1698" s="105"/>
      <c r="H1698" s="80"/>
      <c r="I1698" s="106"/>
      <c r="J1698" s="106"/>
      <c r="K1698" s="106"/>
      <c r="L1698" s="106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</row>
    <row r="1699" spans="1:43" s="35" customFormat="1" hidden="1" outlineLevel="1" x14ac:dyDescent="0.25">
      <c r="A1699" s="160" t="s">
        <v>1631</v>
      </c>
      <c r="B1699" s="77" t="s">
        <v>159</v>
      </c>
      <c r="C1699" s="101"/>
      <c r="D1699" s="268"/>
      <c r="E1699" s="351"/>
      <c r="F1699" s="80"/>
      <c r="G1699" s="105"/>
      <c r="H1699" s="80"/>
      <c r="I1699" s="106"/>
      <c r="J1699" s="106"/>
      <c r="K1699" s="106"/>
      <c r="L1699" s="106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</row>
    <row r="1700" spans="1:43" s="35" customFormat="1" hidden="1" outlineLevel="1" x14ac:dyDescent="0.25">
      <c r="A1700" s="160" t="s">
        <v>1632</v>
      </c>
      <c r="B1700" s="82" t="s">
        <v>1580</v>
      </c>
      <c r="C1700" s="101"/>
      <c r="D1700" s="268"/>
      <c r="E1700" s="351"/>
      <c r="F1700" s="80"/>
      <c r="G1700" s="105"/>
      <c r="H1700" s="80"/>
      <c r="I1700" s="106"/>
      <c r="J1700" s="106"/>
      <c r="K1700" s="106"/>
      <c r="L1700" s="106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</row>
    <row r="1701" spans="1:43" s="35" customFormat="1" hidden="1" outlineLevel="1" x14ac:dyDescent="0.25">
      <c r="A1701" s="160" t="s">
        <v>1633</v>
      </c>
      <c r="B1701" s="82" t="s">
        <v>1582</v>
      </c>
      <c r="C1701" s="101"/>
      <c r="D1701" s="268"/>
      <c r="E1701" s="351"/>
      <c r="F1701" s="80"/>
      <c r="G1701" s="105"/>
      <c r="H1701" s="80"/>
      <c r="I1701" s="106"/>
      <c r="J1701" s="106"/>
      <c r="K1701" s="106"/>
      <c r="L1701" s="106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</row>
    <row r="1702" spans="1:43" s="35" customFormat="1" hidden="1" outlineLevel="1" x14ac:dyDescent="0.25">
      <c r="A1702" s="160" t="s">
        <v>1634</v>
      </c>
      <c r="B1702" s="82" t="s">
        <v>1584</v>
      </c>
      <c r="C1702" s="101"/>
      <c r="D1702" s="268"/>
      <c r="E1702" s="351"/>
      <c r="F1702" s="80"/>
      <c r="G1702" s="105"/>
      <c r="H1702" s="80"/>
      <c r="I1702" s="106"/>
      <c r="J1702" s="106"/>
      <c r="K1702" s="106"/>
      <c r="L1702" s="106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</row>
    <row r="1703" spans="1:43" s="35" customFormat="1" hidden="1" outlineLevel="1" x14ac:dyDescent="0.25">
      <c r="A1703" s="160" t="s">
        <v>1635</v>
      </c>
      <c r="B1703" s="82" t="s">
        <v>1586</v>
      </c>
      <c r="C1703" s="101"/>
      <c r="D1703" s="268"/>
      <c r="E1703" s="351"/>
      <c r="F1703" s="80"/>
      <c r="G1703" s="105"/>
      <c r="H1703" s="80"/>
      <c r="I1703" s="106"/>
      <c r="J1703" s="106"/>
      <c r="K1703" s="106"/>
      <c r="L1703" s="106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</row>
    <row r="1704" spans="1:43" s="35" customFormat="1" hidden="1" outlineLevel="1" x14ac:dyDescent="0.25">
      <c r="A1704" s="160" t="s">
        <v>1636</v>
      </c>
      <c r="B1704" s="82" t="s">
        <v>1588</v>
      </c>
      <c r="C1704" s="101"/>
      <c r="D1704" s="268"/>
      <c r="E1704" s="351"/>
      <c r="F1704" s="80"/>
      <c r="G1704" s="105"/>
      <c r="H1704" s="80"/>
      <c r="I1704" s="106"/>
      <c r="J1704" s="106"/>
      <c r="K1704" s="106"/>
      <c r="L1704" s="106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</row>
    <row r="1705" spans="1:43" s="35" customFormat="1" collapsed="1" x14ac:dyDescent="0.25">
      <c r="A1705" s="355" t="s">
        <v>1637</v>
      </c>
      <c r="B1705" s="232" t="s">
        <v>1344</v>
      </c>
      <c r="C1705" s="233"/>
      <c r="D1705" s="346"/>
      <c r="E1705" s="352"/>
      <c r="F1705" s="72"/>
      <c r="G1705" s="108"/>
      <c r="H1705" s="72"/>
      <c r="I1705" s="109"/>
      <c r="J1705" s="109"/>
      <c r="K1705" s="109"/>
      <c r="L1705" s="109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</row>
    <row r="1706" spans="1:43" s="35" customFormat="1" hidden="1" outlineLevel="1" x14ac:dyDescent="0.25">
      <c r="A1706" s="160" t="s">
        <v>1638</v>
      </c>
      <c r="B1706" s="77" t="s">
        <v>137</v>
      </c>
      <c r="C1706" s="101"/>
      <c r="D1706" s="268"/>
      <c r="E1706" s="351"/>
      <c r="F1706" s="80"/>
      <c r="G1706" s="105"/>
      <c r="H1706" s="80"/>
      <c r="I1706" s="106"/>
      <c r="J1706" s="106"/>
      <c r="K1706" s="106"/>
      <c r="L1706" s="106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</row>
    <row r="1707" spans="1:43" s="35" customFormat="1" hidden="1" outlineLevel="1" x14ac:dyDescent="0.25">
      <c r="A1707" s="160" t="s">
        <v>1639</v>
      </c>
      <c r="B1707" s="82" t="s">
        <v>1580</v>
      </c>
      <c r="C1707" s="101"/>
      <c r="D1707" s="268"/>
      <c r="E1707" s="351"/>
      <c r="F1707" s="80"/>
      <c r="G1707" s="105"/>
      <c r="H1707" s="80"/>
      <c r="I1707" s="106"/>
      <c r="J1707" s="106"/>
      <c r="K1707" s="106"/>
      <c r="L1707" s="106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</row>
    <row r="1708" spans="1:43" s="35" customFormat="1" hidden="1" outlineLevel="1" x14ac:dyDescent="0.25">
      <c r="A1708" s="160" t="s">
        <v>1640</v>
      </c>
      <c r="B1708" s="82" t="s">
        <v>1582</v>
      </c>
      <c r="C1708" s="101"/>
      <c r="D1708" s="268"/>
      <c r="E1708" s="351"/>
      <c r="F1708" s="80"/>
      <c r="G1708" s="105"/>
      <c r="H1708" s="80"/>
      <c r="I1708" s="106"/>
      <c r="J1708" s="106"/>
      <c r="K1708" s="106"/>
      <c r="L1708" s="106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</row>
    <row r="1709" spans="1:43" s="35" customFormat="1" hidden="1" outlineLevel="1" x14ac:dyDescent="0.25">
      <c r="A1709" s="160" t="s">
        <v>1641</v>
      </c>
      <c r="B1709" s="82" t="s">
        <v>1584</v>
      </c>
      <c r="C1709" s="101"/>
      <c r="D1709" s="268"/>
      <c r="E1709" s="351"/>
      <c r="F1709" s="80"/>
      <c r="G1709" s="105"/>
      <c r="H1709" s="80"/>
      <c r="I1709" s="106"/>
      <c r="J1709" s="106"/>
      <c r="K1709" s="106"/>
      <c r="L1709" s="106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</row>
    <row r="1710" spans="1:43" s="35" customFormat="1" hidden="1" outlineLevel="1" x14ac:dyDescent="0.25">
      <c r="A1710" s="160" t="s">
        <v>1642</v>
      </c>
      <c r="B1710" s="82" t="s">
        <v>1586</v>
      </c>
      <c r="C1710" s="101"/>
      <c r="D1710" s="268"/>
      <c r="E1710" s="351"/>
      <c r="F1710" s="80"/>
      <c r="G1710" s="105"/>
      <c r="H1710" s="80"/>
      <c r="I1710" s="106"/>
      <c r="J1710" s="106"/>
      <c r="K1710" s="106"/>
      <c r="L1710" s="106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32"/>
    </row>
    <row r="1711" spans="1:43" s="35" customFormat="1" hidden="1" outlineLevel="1" x14ac:dyDescent="0.25">
      <c r="A1711" s="160" t="s">
        <v>1643</v>
      </c>
      <c r="B1711" s="82" t="s">
        <v>1588</v>
      </c>
      <c r="C1711" s="101"/>
      <c r="D1711" s="268"/>
      <c r="E1711" s="351"/>
      <c r="F1711" s="80"/>
      <c r="G1711" s="105"/>
      <c r="H1711" s="80"/>
      <c r="I1711" s="106"/>
      <c r="J1711" s="106"/>
      <c r="K1711" s="106"/>
      <c r="L1711" s="106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</row>
    <row r="1712" spans="1:43" s="35" customFormat="1" hidden="1" outlineLevel="1" x14ac:dyDescent="0.25">
      <c r="A1712" s="160" t="s">
        <v>1644</v>
      </c>
      <c r="B1712" s="207" t="s">
        <v>143</v>
      </c>
      <c r="C1712" s="101"/>
      <c r="D1712" s="268"/>
      <c r="E1712" s="351"/>
      <c r="F1712" s="80"/>
      <c r="G1712" s="105"/>
      <c r="H1712" s="80"/>
      <c r="I1712" s="106"/>
      <c r="J1712" s="106"/>
      <c r="K1712" s="106"/>
      <c r="L1712" s="106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32"/>
    </row>
    <row r="1713" spans="1:43" s="35" customFormat="1" hidden="1" outlineLevel="1" x14ac:dyDescent="0.25">
      <c r="A1713" s="160" t="s">
        <v>1645</v>
      </c>
      <c r="B1713" s="82" t="s">
        <v>1580</v>
      </c>
      <c r="C1713" s="101"/>
      <c r="D1713" s="268"/>
      <c r="E1713" s="351"/>
      <c r="F1713" s="80"/>
      <c r="G1713" s="105"/>
      <c r="H1713" s="80"/>
      <c r="I1713" s="106"/>
      <c r="J1713" s="106"/>
      <c r="K1713" s="106"/>
      <c r="L1713" s="106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</row>
    <row r="1714" spans="1:43" s="35" customFormat="1" hidden="1" outlineLevel="1" x14ac:dyDescent="0.25">
      <c r="A1714" s="160" t="s">
        <v>1646</v>
      </c>
      <c r="B1714" s="82" t="s">
        <v>1582</v>
      </c>
      <c r="C1714" s="101"/>
      <c r="D1714" s="268"/>
      <c r="E1714" s="351"/>
      <c r="F1714" s="80"/>
      <c r="G1714" s="105"/>
      <c r="H1714" s="80"/>
      <c r="I1714" s="106"/>
      <c r="J1714" s="106"/>
      <c r="K1714" s="106"/>
      <c r="L1714" s="106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32"/>
    </row>
    <row r="1715" spans="1:43" s="35" customFormat="1" hidden="1" outlineLevel="1" x14ac:dyDescent="0.25">
      <c r="A1715" s="160" t="s">
        <v>1647</v>
      </c>
      <c r="B1715" s="82" t="s">
        <v>1584</v>
      </c>
      <c r="C1715" s="101"/>
      <c r="D1715" s="268"/>
      <c r="E1715" s="351"/>
      <c r="F1715" s="80"/>
      <c r="G1715" s="105"/>
      <c r="H1715" s="80"/>
      <c r="I1715" s="106"/>
      <c r="J1715" s="106"/>
      <c r="K1715" s="106"/>
      <c r="L1715" s="106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</row>
    <row r="1716" spans="1:43" s="35" customFormat="1" hidden="1" outlineLevel="1" x14ac:dyDescent="0.25">
      <c r="A1716" s="160" t="s">
        <v>1648</v>
      </c>
      <c r="B1716" s="82" t="s">
        <v>1586</v>
      </c>
      <c r="C1716" s="101"/>
      <c r="D1716" s="268"/>
      <c r="E1716" s="351"/>
      <c r="F1716" s="80"/>
      <c r="G1716" s="105"/>
      <c r="H1716" s="80"/>
      <c r="I1716" s="106"/>
      <c r="J1716" s="106"/>
      <c r="K1716" s="106"/>
      <c r="L1716" s="106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32"/>
    </row>
    <row r="1717" spans="1:43" s="35" customFormat="1" hidden="1" outlineLevel="1" x14ac:dyDescent="0.25">
      <c r="A1717" s="160" t="s">
        <v>1649</v>
      </c>
      <c r="B1717" s="82" t="s">
        <v>1588</v>
      </c>
      <c r="C1717" s="101"/>
      <c r="D1717" s="268"/>
      <c r="E1717" s="351"/>
      <c r="F1717" s="80"/>
      <c r="G1717" s="105"/>
      <c r="H1717" s="80"/>
      <c r="I1717" s="106"/>
      <c r="J1717" s="106"/>
      <c r="K1717" s="106"/>
      <c r="L1717" s="106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</row>
    <row r="1718" spans="1:43" s="35" customFormat="1" hidden="1" outlineLevel="1" x14ac:dyDescent="0.25">
      <c r="A1718" s="160" t="s">
        <v>1650</v>
      </c>
      <c r="B1718" s="77" t="s">
        <v>147</v>
      </c>
      <c r="C1718" s="101"/>
      <c r="D1718" s="268"/>
      <c r="E1718" s="351"/>
      <c r="F1718" s="80"/>
      <c r="G1718" s="105"/>
      <c r="H1718" s="80"/>
      <c r="I1718" s="106"/>
      <c r="J1718" s="106"/>
      <c r="K1718" s="106"/>
      <c r="L1718" s="106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32"/>
    </row>
    <row r="1719" spans="1:43" s="35" customFormat="1" hidden="1" outlineLevel="1" x14ac:dyDescent="0.25">
      <c r="A1719" s="160" t="s">
        <v>1651</v>
      </c>
      <c r="B1719" s="82" t="s">
        <v>1580</v>
      </c>
      <c r="C1719" s="101"/>
      <c r="D1719" s="268"/>
      <c r="E1719" s="351"/>
      <c r="F1719" s="80"/>
      <c r="G1719" s="105"/>
      <c r="H1719" s="80"/>
      <c r="I1719" s="106"/>
      <c r="J1719" s="106"/>
      <c r="K1719" s="106"/>
      <c r="L1719" s="106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</row>
    <row r="1720" spans="1:43" s="35" customFormat="1" hidden="1" outlineLevel="1" x14ac:dyDescent="0.25">
      <c r="A1720" s="160" t="s">
        <v>1652</v>
      </c>
      <c r="B1720" s="82" t="s">
        <v>1582</v>
      </c>
      <c r="C1720" s="101"/>
      <c r="D1720" s="268"/>
      <c r="E1720" s="351"/>
      <c r="F1720" s="80"/>
      <c r="G1720" s="105"/>
      <c r="H1720" s="80"/>
      <c r="I1720" s="106"/>
      <c r="J1720" s="106"/>
      <c r="K1720" s="106"/>
      <c r="L1720" s="106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32"/>
    </row>
    <row r="1721" spans="1:43" s="35" customFormat="1" hidden="1" outlineLevel="1" x14ac:dyDescent="0.25">
      <c r="A1721" s="160" t="s">
        <v>1653</v>
      </c>
      <c r="B1721" s="82" t="s">
        <v>1584</v>
      </c>
      <c r="C1721" s="101"/>
      <c r="D1721" s="268"/>
      <c r="E1721" s="351"/>
      <c r="F1721" s="80"/>
      <c r="G1721" s="105"/>
      <c r="H1721" s="80"/>
      <c r="I1721" s="106"/>
      <c r="J1721" s="106"/>
      <c r="K1721" s="106"/>
      <c r="L1721" s="106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</row>
    <row r="1722" spans="1:43" s="35" customFormat="1" hidden="1" outlineLevel="1" x14ac:dyDescent="0.25">
      <c r="A1722" s="160" t="s">
        <v>1654</v>
      </c>
      <c r="B1722" s="82" t="s">
        <v>1586</v>
      </c>
      <c r="C1722" s="101"/>
      <c r="D1722" s="268"/>
      <c r="E1722" s="351"/>
      <c r="F1722" s="80"/>
      <c r="G1722" s="105"/>
      <c r="H1722" s="80"/>
      <c r="I1722" s="106"/>
      <c r="J1722" s="106"/>
      <c r="K1722" s="106"/>
      <c r="L1722" s="106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32"/>
    </row>
    <row r="1723" spans="1:43" s="35" customFormat="1" hidden="1" outlineLevel="1" x14ac:dyDescent="0.25">
      <c r="A1723" s="160" t="s">
        <v>1655</v>
      </c>
      <c r="B1723" s="82" t="s">
        <v>1588</v>
      </c>
      <c r="C1723" s="101"/>
      <c r="D1723" s="268"/>
      <c r="E1723" s="351"/>
      <c r="F1723" s="80"/>
      <c r="G1723" s="105"/>
      <c r="H1723" s="80"/>
      <c r="I1723" s="106"/>
      <c r="J1723" s="106"/>
      <c r="K1723" s="106"/>
      <c r="L1723" s="106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</row>
    <row r="1724" spans="1:43" s="35" customFormat="1" hidden="1" outlineLevel="1" x14ac:dyDescent="0.25">
      <c r="A1724" s="160" t="s">
        <v>1656</v>
      </c>
      <c r="B1724" s="77" t="s">
        <v>1304</v>
      </c>
      <c r="C1724" s="101"/>
      <c r="D1724" s="268"/>
      <c r="E1724" s="351"/>
      <c r="F1724" s="80"/>
      <c r="G1724" s="105"/>
      <c r="H1724" s="80"/>
      <c r="I1724" s="106"/>
      <c r="J1724" s="106"/>
      <c r="K1724" s="106"/>
      <c r="L1724" s="106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32"/>
    </row>
    <row r="1725" spans="1:43" s="35" customFormat="1" hidden="1" outlineLevel="1" x14ac:dyDescent="0.25">
      <c r="A1725" s="160" t="s">
        <v>1657</v>
      </c>
      <c r="B1725" s="82" t="s">
        <v>1580</v>
      </c>
      <c r="C1725" s="101"/>
      <c r="D1725" s="268"/>
      <c r="E1725" s="351"/>
      <c r="F1725" s="80"/>
      <c r="G1725" s="105"/>
      <c r="H1725" s="80"/>
      <c r="I1725" s="106"/>
      <c r="J1725" s="106"/>
      <c r="K1725" s="106"/>
      <c r="L1725" s="106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</row>
    <row r="1726" spans="1:43" s="35" customFormat="1" hidden="1" outlineLevel="1" x14ac:dyDescent="0.25">
      <c r="A1726" s="160" t="s">
        <v>1658</v>
      </c>
      <c r="B1726" s="82" t="s">
        <v>1582</v>
      </c>
      <c r="C1726" s="101"/>
      <c r="D1726" s="268"/>
      <c r="E1726" s="351"/>
      <c r="F1726" s="80"/>
      <c r="G1726" s="105"/>
      <c r="H1726" s="80"/>
      <c r="I1726" s="106"/>
      <c r="J1726" s="106"/>
      <c r="K1726" s="106"/>
      <c r="L1726" s="106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32"/>
    </row>
    <row r="1727" spans="1:43" s="35" customFormat="1" hidden="1" outlineLevel="1" x14ac:dyDescent="0.25">
      <c r="A1727" s="160" t="s">
        <v>1659</v>
      </c>
      <c r="B1727" s="82" t="s">
        <v>1584</v>
      </c>
      <c r="C1727" s="101"/>
      <c r="D1727" s="268"/>
      <c r="E1727" s="351"/>
      <c r="F1727" s="80"/>
      <c r="G1727" s="105"/>
      <c r="H1727" s="80"/>
      <c r="I1727" s="106"/>
      <c r="J1727" s="106"/>
      <c r="K1727" s="106"/>
      <c r="L1727" s="106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</row>
    <row r="1728" spans="1:43" s="35" customFormat="1" hidden="1" outlineLevel="1" x14ac:dyDescent="0.25">
      <c r="A1728" s="160" t="s">
        <v>1660</v>
      </c>
      <c r="B1728" s="82" t="s">
        <v>1586</v>
      </c>
      <c r="C1728" s="101"/>
      <c r="D1728" s="268"/>
      <c r="E1728" s="351"/>
      <c r="F1728" s="80"/>
      <c r="G1728" s="105"/>
      <c r="H1728" s="80"/>
      <c r="I1728" s="106"/>
      <c r="J1728" s="106"/>
      <c r="K1728" s="106"/>
      <c r="L1728" s="106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32"/>
    </row>
    <row r="1729" spans="1:43" s="35" customFormat="1" hidden="1" outlineLevel="1" x14ac:dyDescent="0.25">
      <c r="A1729" s="160" t="s">
        <v>1661</v>
      </c>
      <c r="B1729" s="82" t="s">
        <v>1588</v>
      </c>
      <c r="C1729" s="101"/>
      <c r="D1729" s="268"/>
      <c r="E1729" s="351"/>
      <c r="F1729" s="80"/>
      <c r="G1729" s="105"/>
      <c r="H1729" s="80"/>
      <c r="I1729" s="106"/>
      <c r="J1729" s="106"/>
      <c r="K1729" s="106"/>
      <c r="L1729" s="106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</row>
    <row r="1730" spans="1:43" s="35" customFormat="1" hidden="1" outlineLevel="1" x14ac:dyDescent="0.25">
      <c r="A1730" s="160" t="s">
        <v>1662</v>
      </c>
      <c r="B1730" s="77" t="s">
        <v>1311</v>
      </c>
      <c r="C1730" s="101"/>
      <c r="D1730" s="268"/>
      <c r="E1730" s="351"/>
      <c r="F1730" s="80"/>
      <c r="G1730" s="105"/>
      <c r="H1730" s="80"/>
      <c r="I1730" s="106"/>
      <c r="J1730" s="106"/>
      <c r="K1730" s="106"/>
      <c r="L1730" s="106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32"/>
    </row>
    <row r="1731" spans="1:43" s="35" customFormat="1" hidden="1" outlineLevel="1" x14ac:dyDescent="0.25">
      <c r="A1731" s="160" t="s">
        <v>1663</v>
      </c>
      <c r="B1731" s="82" t="s">
        <v>1580</v>
      </c>
      <c r="C1731" s="101"/>
      <c r="D1731" s="268"/>
      <c r="E1731" s="351"/>
      <c r="F1731" s="80"/>
      <c r="G1731" s="105"/>
      <c r="H1731" s="80"/>
      <c r="I1731" s="106"/>
      <c r="J1731" s="106"/>
      <c r="K1731" s="106"/>
      <c r="L1731" s="106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</row>
    <row r="1732" spans="1:43" s="35" customFormat="1" hidden="1" outlineLevel="1" x14ac:dyDescent="0.25">
      <c r="A1732" s="160" t="s">
        <v>1664</v>
      </c>
      <c r="B1732" s="82" t="s">
        <v>1582</v>
      </c>
      <c r="C1732" s="101"/>
      <c r="D1732" s="268"/>
      <c r="E1732" s="351"/>
      <c r="F1732" s="80"/>
      <c r="G1732" s="105"/>
      <c r="H1732" s="80"/>
      <c r="I1732" s="106"/>
      <c r="J1732" s="106"/>
      <c r="K1732" s="106"/>
      <c r="L1732" s="106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32"/>
    </row>
    <row r="1733" spans="1:43" s="35" customFormat="1" hidden="1" outlineLevel="1" x14ac:dyDescent="0.25">
      <c r="A1733" s="160" t="s">
        <v>1665</v>
      </c>
      <c r="B1733" s="82" t="s">
        <v>1584</v>
      </c>
      <c r="C1733" s="101"/>
      <c r="D1733" s="268"/>
      <c r="E1733" s="351"/>
      <c r="F1733" s="80"/>
      <c r="G1733" s="105"/>
      <c r="H1733" s="80"/>
      <c r="I1733" s="106"/>
      <c r="J1733" s="106"/>
      <c r="K1733" s="106"/>
      <c r="L1733" s="106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32"/>
    </row>
    <row r="1734" spans="1:43" s="35" customFormat="1" hidden="1" outlineLevel="1" x14ac:dyDescent="0.25">
      <c r="A1734" s="160" t="s">
        <v>1666</v>
      </c>
      <c r="B1734" s="82" t="s">
        <v>1586</v>
      </c>
      <c r="C1734" s="101"/>
      <c r="D1734" s="268"/>
      <c r="E1734" s="351"/>
      <c r="F1734" s="80"/>
      <c r="G1734" s="105"/>
      <c r="H1734" s="80"/>
      <c r="I1734" s="106"/>
      <c r="J1734" s="106"/>
      <c r="K1734" s="106"/>
      <c r="L1734" s="106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32"/>
    </row>
    <row r="1735" spans="1:43" s="35" customFormat="1" hidden="1" outlineLevel="1" x14ac:dyDescent="0.25">
      <c r="A1735" s="160" t="s">
        <v>1667</v>
      </c>
      <c r="B1735" s="82" t="s">
        <v>1588</v>
      </c>
      <c r="C1735" s="101"/>
      <c r="D1735" s="268"/>
      <c r="E1735" s="351"/>
      <c r="F1735" s="80"/>
      <c r="G1735" s="105"/>
      <c r="H1735" s="80"/>
      <c r="I1735" s="106"/>
      <c r="J1735" s="106"/>
      <c r="K1735" s="106"/>
      <c r="L1735" s="106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32"/>
    </row>
    <row r="1736" spans="1:43" s="35" customFormat="1" hidden="1" outlineLevel="1" x14ac:dyDescent="0.25">
      <c r="A1736" s="160" t="s">
        <v>1668</v>
      </c>
      <c r="B1736" s="77" t="s">
        <v>1318</v>
      </c>
      <c r="C1736" s="101"/>
      <c r="D1736" s="268"/>
      <c r="E1736" s="351"/>
      <c r="F1736" s="80"/>
      <c r="G1736" s="105"/>
      <c r="H1736" s="80"/>
      <c r="I1736" s="106"/>
      <c r="J1736" s="106"/>
      <c r="K1736" s="106"/>
      <c r="L1736" s="106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32"/>
    </row>
    <row r="1737" spans="1:43" s="35" customFormat="1" hidden="1" outlineLevel="1" x14ac:dyDescent="0.25">
      <c r="A1737" s="160" t="s">
        <v>1669</v>
      </c>
      <c r="B1737" s="82" t="s">
        <v>1580</v>
      </c>
      <c r="C1737" s="101"/>
      <c r="D1737" s="268"/>
      <c r="E1737" s="351"/>
      <c r="F1737" s="80"/>
      <c r="G1737" s="105"/>
      <c r="H1737" s="80"/>
      <c r="I1737" s="106"/>
      <c r="J1737" s="106"/>
      <c r="K1737" s="106"/>
      <c r="L1737" s="106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32"/>
    </row>
    <row r="1738" spans="1:43" s="35" customFormat="1" hidden="1" outlineLevel="1" x14ac:dyDescent="0.25">
      <c r="A1738" s="160" t="s">
        <v>1670</v>
      </c>
      <c r="B1738" s="82" t="s">
        <v>1582</v>
      </c>
      <c r="C1738" s="101"/>
      <c r="D1738" s="268"/>
      <c r="E1738" s="351"/>
      <c r="F1738" s="80"/>
      <c r="G1738" s="105"/>
      <c r="H1738" s="80"/>
      <c r="I1738" s="106"/>
      <c r="J1738" s="106"/>
      <c r="K1738" s="106"/>
      <c r="L1738" s="106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32"/>
    </row>
    <row r="1739" spans="1:43" s="35" customFormat="1" hidden="1" outlineLevel="1" x14ac:dyDescent="0.25">
      <c r="A1739" s="160" t="s">
        <v>1671</v>
      </c>
      <c r="B1739" s="82" t="s">
        <v>1584</v>
      </c>
      <c r="C1739" s="101"/>
      <c r="D1739" s="268"/>
      <c r="E1739" s="351"/>
      <c r="F1739" s="80"/>
      <c r="G1739" s="105"/>
      <c r="H1739" s="80"/>
      <c r="I1739" s="106"/>
      <c r="J1739" s="106"/>
      <c r="K1739" s="106"/>
      <c r="L1739" s="106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</row>
    <row r="1740" spans="1:43" s="35" customFormat="1" hidden="1" outlineLevel="1" x14ac:dyDescent="0.25">
      <c r="A1740" s="160" t="s">
        <v>1672</v>
      </c>
      <c r="B1740" s="82" t="s">
        <v>1586</v>
      </c>
      <c r="C1740" s="101"/>
      <c r="D1740" s="268"/>
      <c r="E1740" s="351"/>
      <c r="F1740" s="80"/>
      <c r="G1740" s="105"/>
      <c r="H1740" s="80"/>
      <c r="I1740" s="106"/>
      <c r="J1740" s="106"/>
      <c r="K1740" s="106"/>
      <c r="L1740" s="106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32"/>
    </row>
    <row r="1741" spans="1:43" s="35" customFormat="1" hidden="1" outlineLevel="1" x14ac:dyDescent="0.25">
      <c r="A1741" s="160" t="s">
        <v>1673</v>
      </c>
      <c r="B1741" s="82" t="s">
        <v>1588</v>
      </c>
      <c r="C1741" s="101"/>
      <c r="D1741" s="268"/>
      <c r="E1741" s="351"/>
      <c r="F1741" s="80"/>
      <c r="G1741" s="105"/>
      <c r="H1741" s="80"/>
      <c r="I1741" s="106"/>
      <c r="J1741" s="106"/>
      <c r="K1741" s="106"/>
      <c r="L1741" s="106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</row>
    <row r="1742" spans="1:43" s="35" customFormat="1" hidden="1" outlineLevel="1" x14ac:dyDescent="0.25">
      <c r="A1742" s="160" t="s">
        <v>1674</v>
      </c>
      <c r="B1742" s="77" t="s">
        <v>1325</v>
      </c>
      <c r="C1742" s="101"/>
      <c r="D1742" s="268"/>
      <c r="E1742" s="351"/>
      <c r="F1742" s="80"/>
      <c r="G1742" s="105"/>
      <c r="H1742" s="80"/>
      <c r="I1742" s="106"/>
      <c r="J1742" s="106"/>
      <c r="K1742" s="106"/>
      <c r="L1742" s="106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32"/>
    </row>
    <row r="1743" spans="1:43" s="35" customFormat="1" hidden="1" outlineLevel="1" x14ac:dyDescent="0.25">
      <c r="A1743" s="160" t="s">
        <v>1675</v>
      </c>
      <c r="B1743" s="82" t="s">
        <v>1580</v>
      </c>
      <c r="C1743" s="101"/>
      <c r="D1743" s="268"/>
      <c r="E1743" s="351"/>
      <c r="F1743" s="80"/>
      <c r="G1743" s="105"/>
      <c r="H1743" s="80"/>
      <c r="I1743" s="106"/>
      <c r="J1743" s="106"/>
      <c r="K1743" s="106"/>
      <c r="L1743" s="106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</row>
    <row r="1744" spans="1:43" s="35" customFormat="1" hidden="1" outlineLevel="1" x14ac:dyDescent="0.25">
      <c r="A1744" s="160" t="s">
        <v>1676</v>
      </c>
      <c r="B1744" s="82" t="s">
        <v>1582</v>
      </c>
      <c r="C1744" s="101"/>
      <c r="D1744" s="268"/>
      <c r="E1744" s="351"/>
      <c r="F1744" s="80"/>
      <c r="G1744" s="105"/>
      <c r="H1744" s="80"/>
      <c r="I1744" s="106"/>
      <c r="J1744" s="106"/>
      <c r="K1744" s="106"/>
      <c r="L1744" s="106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32"/>
    </row>
    <row r="1745" spans="1:43" s="35" customFormat="1" hidden="1" outlineLevel="1" x14ac:dyDescent="0.25">
      <c r="A1745" s="160" t="s">
        <v>1677</v>
      </c>
      <c r="B1745" s="82" t="s">
        <v>1584</v>
      </c>
      <c r="C1745" s="101"/>
      <c r="D1745" s="268"/>
      <c r="E1745" s="351"/>
      <c r="F1745" s="80"/>
      <c r="G1745" s="105"/>
      <c r="H1745" s="80"/>
      <c r="I1745" s="106"/>
      <c r="J1745" s="106"/>
      <c r="K1745" s="106"/>
      <c r="L1745" s="106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</row>
    <row r="1746" spans="1:43" s="35" customFormat="1" hidden="1" outlineLevel="1" x14ac:dyDescent="0.25">
      <c r="A1746" s="160" t="s">
        <v>1678</v>
      </c>
      <c r="B1746" s="82" t="s">
        <v>1586</v>
      </c>
      <c r="C1746" s="101"/>
      <c r="D1746" s="268"/>
      <c r="E1746" s="351"/>
      <c r="F1746" s="80"/>
      <c r="G1746" s="105"/>
      <c r="H1746" s="80"/>
      <c r="I1746" s="106"/>
      <c r="J1746" s="106"/>
      <c r="K1746" s="106"/>
      <c r="L1746" s="106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32"/>
    </row>
    <row r="1747" spans="1:43" s="35" customFormat="1" hidden="1" outlineLevel="1" x14ac:dyDescent="0.25">
      <c r="A1747" s="160" t="s">
        <v>1679</v>
      </c>
      <c r="B1747" s="82" t="s">
        <v>1588</v>
      </c>
      <c r="C1747" s="101"/>
      <c r="D1747" s="268"/>
      <c r="E1747" s="351"/>
      <c r="F1747" s="80"/>
      <c r="G1747" s="105"/>
      <c r="H1747" s="80"/>
      <c r="I1747" s="106"/>
      <c r="J1747" s="106"/>
      <c r="K1747" s="106"/>
      <c r="L1747" s="106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</row>
    <row r="1748" spans="1:43" s="35" customFormat="1" hidden="1" outlineLevel="1" x14ac:dyDescent="0.25">
      <c r="A1748" s="160" t="s">
        <v>1680</v>
      </c>
      <c r="B1748" s="77" t="s">
        <v>155</v>
      </c>
      <c r="C1748" s="101"/>
      <c r="D1748" s="268"/>
      <c r="E1748" s="351"/>
      <c r="F1748" s="80"/>
      <c r="G1748" s="105"/>
      <c r="H1748" s="80"/>
      <c r="I1748" s="106"/>
      <c r="J1748" s="106"/>
      <c r="K1748" s="106"/>
      <c r="L1748" s="106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32"/>
    </row>
    <row r="1749" spans="1:43" s="35" customFormat="1" hidden="1" outlineLevel="1" x14ac:dyDescent="0.25">
      <c r="A1749" s="160" t="s">
        <v>1681</v>
      </c>
      <c r="B1749" s="82" t="s">
        <v>1580</v>
      </c>
      <c r="C1749" s="101"/>
      <c r="D1749" s="268"/>
      <c r="E1749" s="351"/>
      <c r="F1749" s="80"/>
      <c r="G1749" s="105"/>
      <c r="H1749" s="80"/>
      <c r="I1749" s="106"/>
      <c r="J1749" s="106"/>
      <c r="K1749" s="106"/>
      <c r="L1749" s="106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</row>
    <row r="1750" spans="1:43" s="35" customFormat="1" hidden="1" outlineLevel="1" x14ac:dyDescent="0.25">
      <c r="A1750" s="160" t="s">
        <v>1682</v>
      </c>
      <c r="B1750" s="82" t="s">
        <v>1582</v>
      </c>
      <c r="C1750" s="101"/>
      <c r="D1750" s="268"/>
      <c r="E1750" s="351"/>
      <c r="F1750" s="80"/>
      <c r="G1750" s="105"/>
      <c r="H1750" s="80"/>
      <c r="I1750" s="106"/>
      <c r="J1750" s="106"/>
      <c r="K1750" s="106"/>
      <c r="L1750" s="106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32"/>
    </row>
    <row r="1751" spans="1:43" s="35" customFormat="1" hidden="1" outlineLevel="1" x14ac:dyDescent="0.25">
      <c r="A1751" s="160" t="s">
        <v>1683</v>
      </c>
      <c r="B1751" s="82" t="s">
        <v>1584</v>
      </c>
      <c r="C1751" s="101"/>
      <c r="D1751" s="268"/>
      <c r="E1751" s="351"/>
      <c r="F1751" s="80"/>
      <c r="G1751" s="105"/>
      <c r="H1751" s="80"/>
      <c r="I1751" s="106"/>
      <c r="J1751" s="106"/>
      <c r="K1751" s="106"/>
      <c r="L1751" s="106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</row>
    <row r="1752" spans="1:43" s="35" customFormat="1" hidden="1" outlineLevel="1" x14ac:dyDescent="0.25">
      <c r="A1752" s="160" t="s">
        <v>1684</v>
      </c>
      <c r="B1752" s="82" t="s">
        <v>1586</v>
      </c>
      <c r="C1752" s="101"/>
      <c r="D1752" s="268"/>
      <c r="E1752" s="351"/>
      <c r="F1752" s="80"/>
      <c r="G1752" s="105"/>
      <c r="H1752" s="80"/>
      <c r="I1752" s="106"/>
      <c r="J1752" s="106"/>
      <c r="K1752" s="106"/>
      <c r="L1752" s="106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32"/>
    </row>
    <row r="1753" spans="1:43" s="35" customFormat="1" hidden="1" outlineLevel="1" x14ac:dyDescent="0.25">
      <c r="A1753" s="160" t="s">
        <v>1685</v>
      </c>
      <c r="B1753" s="82" t="s">
        <v>1588</v>
      </c>
      <c r="C1753" s="101"/>
      <c r="D1753" s="268"/>
      <c r="E1753" s="351"/>
      <c r="F1753" s="80"/>
      <c r="G1753" s="105"/>
      <c r="H1753" s="80"/>
      <c r="I1753" s="106"/>
      <c r="J1753" s="106"/>
      <c r="K1753" s="106"/>
      <c r="L1753" s="106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</row>
    <row r="1754" spans="1:43" s="35" customFormat="1" hidden="1" outlineLevel="1" x14ac:dyDescent="0.25">
      <c r="A1754" s="160" t="s">
        <v>1686</v>
      </c>
      <c r="B1754" s="77" t="s">
        <v>159</v>
      </c>
      <c r="C1754" s="101"/>
      <c r="D1754" s="268"/>
      <c r="E1754" s="351"/>
      <c r="F1754" s="80"/>
      <c r="G1754" s="105"/>
      <c r="H1754" s="80"/>
      <c r="I1754" s="106"/>
      <c r="J1754" s="106"/>
      <c r="K1754" s="106"/>
      <c r="L1754" s="106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32"/>
    </row>
    <row r="1755" spans="1:43" s="35" customFormat="1" hidden="1" outlineLevel="1" x14ac:dyDescent="0.25">
      <c r="A1755" s="160" t="s">
        <v>1687</v>
      </c>
      <c r="B1755" s="82" t="s">
        <v>1580</v>
      </c>
      <c r="C1755" s="101"/>
      <c r="D1755" s="268"/>
      <c r="E1755" s="351"/>
      <c r="F1755" s="80"/>
      <c r="G1755" s="105"/>
      <c r="H1755" s="80"/>
      <c r="I1755" s="106"/>
      <c r="J1755" s="106"/>
      <c r="K1755" s="106"/>
      <c r="L1755" s="106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</row>
    <row r="1756" spans="1:43" s="35" customFormat="1" hidden="1" outlineLevel="1" x14ac:dyDescent="0.25">
      <c r="A1756" s="160" t="s">
        <v>1688</v>
      </c>
      <c r="B1756" s="82" t="s">
        <v>1582</v>
      </c>
      <c r="C1756" s="101"/>
      <c r="D1756" s="268"/>
      <c r="E1756" s="351"/>
      <c r="F1756" s="80"/>
      <c r="G1756" s="105"/>
      <c r="H1756" s="80"/>
      <c r="I1756" s="106"/>
      <c r="J1756" s="106"/>
      <c r="K1756" s="106"/>
      <c r="L1756" s="106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32"/>
    </row>
    <row r="1757" spans="1:43" s="35" customFormat="1" hidden="1" outlineLevel="1" x14ac:dyDescent="0.25">
      <c r="A1757" s="160" t="s">
        <v>1689</v>
      </c>
      <c r="B1757" s="82" t="s">
        <v>1584</v>
      </c>
      <c r="C1757" s="101"/>
      <c r="D1757" s="268"/>
      <c r="E1757" s="351"/>
      <c r="F1757" s="80"/>
      <c r="G1757" s="105"/>
      <c r="H1757" s="80"/>
      <c r="I1757" s="106"/>
      <c r="J1757" s="106"/>
      <c r="K1757" s="106"/>
      <c r="L1757" s="106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</row>
    <row r="1758" spans="1:43" s="35" customFormat="1" hidden="1" outlineLevel="1" x14ac:dyDescent="0.25">
      <c r="A1758" s="160" t="s">
        <v>1690</v>
      </c>
      <c r="B1758" s="82" t="s">
        <v>1586</v>
      </c>
      <c r="C1758" s="101"/>
      <c r="D1758" s="268"/>
      <c r="E1758" s="351"/>
      <c r="F1758" s="80"/>
      <c r="G1758" s="105"/>
      <c r="H1758" s="80"/>
      <c r="I1758" s="106"/>
      <c r="J1758" s="106"/>
      <c r="K1758" s="106"/>
      <c r="L1758" s="106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32"/>
    </row>
    <row r="1759" spans="1:43" s="35" customFormat="1" hidden="1" outlineLevel="1" x14ac:dyDescent="0.25">
      <c r="A1759" s="160" t="s">
        <v>1691</v>
      </c>
      <c r="B1759" s="82" t="s">
        <v>1588</v>
      </c>
      <c r="C1759" s="101"/>
      <c r="D1759" s="268"/>
      <c r="E1759" s="351"/>
      <c r="F1759" s="80"/>
      <c r="G1759" s="105"/>
      <c r="H1759" s="80"/>
      <c r="I1759" s="106"/>
      <c r="J1759" s="106"/>
      <c r="K1759" s="106"/>
      <c r="L1759" s="106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</row>
    <row r="1760" spans="1:43" s="35" customFormat="1" collapsed="1" x14ac:dyDescent="0.25">
      <c r="A1760" s="354" t="s">
        <v>1692</v>
      </c>
      <c r="B1760" s="62" t="s">
        <v>1402</v>
      </c>
      <c r="C1760" s="63"/>
      <c r="D1760" s="345"/>
      <c r="E1760" s="350"/>
      <c r="F1760" s="64"/>
      <c r="G1760" s="65"/>
      <c r="H1760" s="64"/>
      <c r="I1760" s="66"/>
      <c r="J1760" s="66"/>
      <c r="K1760" s="66"/>
      <c r="L1760" s="66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32"/>
    </row>
    <row r="1761" spans="1:43" s="35" customFormat="1" x14ac:dyDescent="0.25">
      <c r="A1761" s="355" t="s">
        <v>1693</v>
      </c>
      <c r="B1761" s="70" t="s">
        <v>1278</v>
      </c>
      <c r="C1761" s="107"/>
      <c r="D1761" s="346"/>
      <c r="E1761" s="352"/>
      <c r="F1761" s="72"/>
      <c r="G1761" s="108"/>
      <c r="H1761" s="72"/>
      <c r="I1761" s="109"/>
      <c r="J1761" s="109"/>
      <c r="K1761" s="109"/>
      <c r="L1761" s="109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</row>
    <row r="1762" spans="1:43" s="35" customFormat="1" hidden="1" outlineLevel="1" x14ac:dyDescent="0.25">
      <c r="A1762" s="160" t="s">
        <v>1694</v>
      </c>
      <c r="B1762" s="77" t="s">
        <v>137</v>
      </c>
      <c r="C1762" s="101"/>
      <c r="D1762" s="268"/>
      <c r="E1762" s="351"/>
      <c r="F1762" s="80"/>
      <c r="G1762" s="105"/>
      <c r="H1762" s="80"/>
      <c r="I1762" s="106"/>
      <c r="J1762" s="106"/>
      <c r="K1762" s="106"/>
      <c r="L1762" s="106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32"/>
    </row>
    <row r="1763" spans="1:43" s="35" customFormat="1" hidden="1" outlineLevel="1" x14ac:dyDescent="0.25">
      <c r="A1763" s="160" t="s">
        <v>1695</v>
      </c>
      <c r="B1763" s="82" t="s">
        <v>1580</v>
      </c>
      <c r="C1763" s="101"/>
      <c r="D1763" s="268"/>
      <c r="E1763" s="351"/>
      <c r="F1763" s="80"/>
      <c r="G1763" s="105"/>
      <c r="H1763" s="80"/>
      <c r="I1763" s="106"/>
      <c r="J1763" s="106"/>
      <c r="K1763" s="106"/>
      <c r="L1763" s="106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</row>
    <row r="1764" spans="1:43" s="35" customFormat="1" hidden="1" outlineLevel="1" x14ac:dyDescent="0.25">
      <c r="A1764" s="160" t="s">
        <v>1696</v>
      </c>
      <c r="B1764" s="82" t="s">
        <v>1582</v>
      </c>
      <c r="C1764" s="101"/>
      <c r="D1764" s="268"/>
      <c r="E1764" s="351"/>
      <c r="F1764" s="80"/>
      <c r="G1764" s="105"/>
      <c r="H1764" s="80"/>
      <c r="I1764" s="106"/>
      <c r="J1764" s="106"/>
      <c r="K1764" s="106"/>
      <c r="L1764" s="106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32"/>
    </row>
    <row r="1765" spans="1:43" s="35" customFormat="1" hidden="1" outlineLevel="1" x14ac:dyDescent="0.25">
      <c r="A1765" s="160" t="s">
        <v>1697</v>
      </c>
      <c r="B1765" s="82" t="s">
        <v>1584</v>
      </c>
      <c r="C1765" s="101"/>
      <c r="D1765" s="268"/>
      <c r="E1765" s="351"/>
      <c r="F1765" s="80"/>
      <c r="G1765" s="105"/>
      <c r="H1765" s="80"/>
      <c r="I1765" s="106"/>
      <c r="J1765" s="106"/>
      <c r="K1765" s="106"/>
      <c r="L1765" s="106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</row>
    <row r="1766" spans="1:43" s="35" customFormat="1" hidden="1" outlineLevel="1" x14ac:dyDescent="0.25">
      <c r="A1766" s="160" t="s">
        <v>1698</v>
      </c>
      <c r="B1766" s="82" t="s">
        <v>1586</v>
      </c>
      <c r="C1766" s="101"/>
      <c r="D1766" s="268"/>
      <c r="E1766" s="351"/>
      <c r="F1766" s="80"/>
      <c r="G1766" s="105"/>
      <c r="H1766" s="80"/>
      <c r="I1766" s="106"/>
      <c r="J1766" s="106"/>
      <c r="K1766" s="106"/>
      <c r="L1766" s="106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32"/>
    </row>
    <row r="1767" spans="1:43" s="35" customFormat="1" hidden="1" outlineLevel="1" x14ac:dyDescent="0.25">
      <c r="A1767" s="160" t="s">
        <v>1699</v>
      </c>
      <c r="B1767" s="82" t="s">
        <v>1588</v>
      </c>
      <c r="C1767" s="101"/>
      <c r="D1767" s="268"/>
      <c r="E1767" s="351"/>
      <c r="F1767" s="80"/>
      <c r="G1767" s="105"/>
      <c r="H1767" s="80"/>
      <c r="I1767" s="106"/>
      <c r="J1767" s="106"/>
      <c r="K1767" s="106"/>
      <c r="L1767" s="106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</row>
    <row r="1768" spans="1:43" s="35" customFormat="1" hidden="1" outlineLevel="1" x14ac:dyDescent="0.25">
      <c r="A1768" s="160" t="s">
        <v>1700</v>
      </c>
      <c r="B1768" s="207" t="s">
        <v>143</v>
      </c>
      <c r="C1768" s="101"/>
      <c r="D1768" s="268"/>
      <c r="E1768" s="351"/>
      <c r="F1768" s="80"/>
      <c r="G1768" s="105"/>
      <c r="H1768" s="80"/>
      <c r="I1768" s="106"/>
      <c r="J1768" s="106"/>
      <c r="K1768" s="106"/>
      <c r="L1768" s="106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32"/>
    </row>
    <row r="1769" spans="1:43" s="35" customFormat="1" hidden="1" outlineLevel="1" x14ac:dyDescent="0.25">
      <c r="A1769" s="160" t="s">
        <v>1701</v>
      </c>
      <c r="B1769" s="82" t="s">
        <v>1580</v>
      </c>
      <c r="C1769" s="101"/>
      <c r="D1769" s="268"/>
      <c r="E1769" s="351"/>
      <c r="F1769" s="80"/>
      <c r="G1769" s="105"/>
      <c r="H1769" s="80"/>
      <c r="I1769" s="106"/>
      <c r="J1769" s="106"/>
      <c r="K1769" s="106"/>
      <c r="L1769" s="106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</row>
    <row r="1770" spans="1:43" s="35" customFormat="1" hidden="1" outlineLevel="1" x14ac:dyDescent="0.25">
      <c r="A1770" s="160" t="s">
        <v>1702</v>
      </c>
      <c r="B1770" s="82" t="s">
        <v>1582</v>
      </c>
      <c r="C1770" s="101"/>
      <c r="D1770" s="268"/>
      <c r="E1770" s="351"/>
      <c r="F1770" s="80"/>
      <c r="G1770" s="105"/>
      <c r="H1770" s="80"/>
      <c r="I1770" s="106"/>
      <c r="J1770" s="106"/>
      <c r="K1770" s="106"/>
      <c r="L1770" s="106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32"/>
    </row>
    <row r="1771" spans="1:43" s="35" customFormat="1" hidden="1" outlineLevel="1" x14ac:dyDescent="0.25">
      <c r="A1771" s="160" t="s">
        <v>1703</v>
      </c>
      <c r="B1771" s="82" t="s">
        <v>1584</v>
      </c>
      <c r="C1771" s="101"/>
      <c r="D1771" s="268"/>
      <c r="E1771" s="351"/>
      <c r="F1771" s="80"/>
      <c r="G1771" s="105"/>
      <c r="H1771" s="80"/>
      <c r="I1771" s="106"/>
      <c r="J1771" s="106"/>
      <c r="K1771" s="106"/>
      <c r="L1771" s="106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</row>
    <row r="1772" spans="1:43" s="35" customFormat="1" hidden="1" outlineLevel="1" x14ac:dyDescent="0.25">
      <c r="A1772" s="160" t="s">
        <v>1704</v>
      </c>
      <c r="B1772" s="82" t="s">
        <v>1586</v>
      </c>
      <c r="C1772" s="101"/>
      <c r="D1772" s="268"/>
      <c r="E1772" s="351"/>
      <c r="F1772" s="80"/>
      <c r="G1772" s="105"/>
      <c r="H1772" s="80"/>
      <c r="I1772" s="106"/>
      <c r="J1772" s="106"/>
      <c r="K1772" s="106"/>
      <c r="L1772" s="106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32"/>
    </row>
    <row r="1773" spans="1:43" s="35" customFormat="1" hidden="1" outlineLevel="1" x14ac:dyDescent="0.25">
      <c r="A1773" s="160" t="s">
        <v>1705</v>
      </c>
      <c r="B1773" s="82" t="s">
        <v>1588</v>
      </c>
      <c r="C1773" s="101"/>
      <c r="D1773" s="268"/>
      <c r="E1773" s="351"/>
      <c r="F1773" s="80"/>
      <c r="G1773" s="105"/>
      <c r="H1773" s="80"/>
      <c r="I1773" s="106"/>
      <c r="J1773" s="106"/>
      <c r="K1773" s="106"/>
      <c r="L1773" s="106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</row>
    <row r="1774" spans="1:43" s="35" customFormat="1" hidden="1" outlineLevel="1" x14ac:dyDescent="0.25">
      <c r="A1774" s="160" t="s">
        <v>1706</v>
      </c>
      <c r="B1774" s="77" t="s">
        <v>147</v>
      </c>
      <c r="C1774" s="101"/>
      <c r="D1774" s="268"/>
      <c r="E1774" s="351"/>
      <c r="F1774" s="80"/>
      <c r="G1774" s="105"/>
      <c r="H1774" s="80"/>
      <c r="I1774" s="106"/>
      <c r="J1774" s="106"/>
      <c r="K1774" s="106"/>
      <c r="L1774" s="106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32"/>
    </row>
    <row r="1775" spans="1:43" s="35" customFormat="1" hidden="1" outlineLevel="1" x14ac:dyDescent="0.25">
      <c r="A1775" s="160" t="s">
        <v>1707</v>
      </c>
      <c r="B1775" s="82" t="s">
        <v>1580</v>
      </c>
      <c r="C1775" s="101"/>
      <c r="D1775" s="268"/>
      <c r="E1775" s="351"/>
      <c r="F1775" s="80"/>
      <c r="G1775" s="105"/>
      <c r="H1775" s="80"/>
      <c r="I1775" s="106"/>
      <c r="J1775" s="106"/>
      <c r="K1775" s="106"/>
      <c r="L1775" s="106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</row>
    <row r="1776" spans="1:43" s="35" customFormat="1" hidden="1" outlineLevel="1" x14ac:dyDescent="0.25">
      <c r="A1776" s="160" t="s">
        <v>1708</v>
      </c>
      <c r="B1776" s="82" t="s">
        <v>1582</v>
      </c>
      <c r="C1776" s="101"/>
      <c r="D1776" s="268"/>
      <c r="E1776" s="351"/>
      <c r="F1776" s="80"/>
      <c r="G1776" s="105"/>
      <c r="H1776" s="80"/>
      <c r="I1776" s="106"/>
      <c r="J1776" s="106"/>
      <c r="K1776" s="106"/>
      <c r="L1776" s="106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32"/>
    </row>
    <row r="1777" spans="1:43" s="35" customFormat="1" hidden="1" outlineLevel="1" x14ac:dyDescent="0.25">
      <c r="A1777" s="160" t="s">
        <v>1709</v>
      </c>
      <c r="B1777" s="82" t="s">
        <v>1584</v>
      </c>
      <c r="C1777" s="101"/>
      <c r="D1777" s="268"/>
      <c r="E1777" s="351"/>
      <c r="F1777" s="80"/>
      <c r="G1777" s="105"/>
      <c r="H1777" s="80"/>
      <c r="I1777" s="106"/>
      <c r="J1777" s="106"/>
      <c r="K1777" s="106"/>
      <c r="L1777" s="106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</row>
    <row r="1778" spans="1:43" s="35" customFormat="1" hidden="1" outlineLevel="1" x14ac:dyDescent="0.25">
      <c r="A1778" s="160" t="s">
        <v>1710</v>
      </c>
      <c r="B1778" s="82" t="s">
        <v>1586</v>
      </c>
      <c r="C1778" s="101"/>
      <c r="D1778" s="268"/>
      <c r="E1778" s="351"/>
      <c r="F1778" s="80"/>
      <c r="G1778" s="105"/>
      <c r="H1778" s="80"/>
      <c r="I1778" s="106"/>
      <c r="J1778" s="106"/>
      <c r="K1778" s="106"/>
      <c r="L1778" s="106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32"/>
    </row>
    <row r="1779" spans="1:43" s="35" customFormat="1" hidden="1" outlineLevel="1" x14ac:dyDescent="0.25">
      <c r="A1779" s="160" t="s">
        <v>1711</v>
      </c>
      <c r="B1779" s="82" t="s">
        <v>1588</v>
      </c>
      <c r="C1779" s="101"/>
      <c r="D1779" s="268"/>
      <c r="E1779" s="351"/>
      <c r="F1779" s="80"/>
      <c r="G1779" s="105"/>
      <c r="H1779" s="80"/>
      <c r="I1779" s="106"/>
      <c r="J1779" s="106"/>
      <c r="K1779" s="106"/>
      <c r="L1779" s="106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</row>
    <row r="1780" spans="1:43" s="35" customFormat="1" hidden="1" outlineLevel="1" x14ac:dyDescent="0.25">
      <c r="A1780" s="160" t="s">
        <v>1712</v>
      </c>
      <c r="B1780" s="77" t="s">
        <v>1304</v>
      </c>
      <c r="C1780" s="101"/>
      <c r="D1780" s="268"/>
      <c r="E1780" s="351"/>
      <c r="F1780" s="80"/>
      <c r="G1780" s="105"/>
      <c r="H1780" s="80"/>
      <c r="I1780" s="106"/>
      <c r="J1780" s="106"/>
      <c r="K1780" s="106"/>
      <c r="L1780" s="106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32"/>
    </row>
    <row r="1781" spans="1:43" s="35" customFormat="1" hidden="1" outlineLevel="1" x14ac:dyDescent="0.25">
      <c r="A1781" s="160" t="s">
        <v>1713</v>
      </c>
      <c r="B1781" s="82" t="s">
        <v>1580</v>
      </c>
      <c r="C1781" s="101"/>
      <c r="D1781" s="268"/>
      <c r="E1781" s="351"/>
      <c r="F1781" s="80"/>
      <c r="G1781" s="105"/>
      <c r="H1781" s="80"/>
      <c r="I1781" s="106"/>
      <c r="J1781" s="106"/>
      <c r="K1781" s="106"/>
      <c r="L1781" s="106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</row>
    <row r="1782" spans="1:43" s="35" customFormat="1" hidden="1" outlineLevel="1" x14ac:dyDescent="0.25">
      <c r="A1782" s="160" t="s">
        <v>1714</v>
      </c>
      <c r="B1782" s="82" t="s">
        <v>1582</v>
      </c>
      <c r="C1782" s="101"/>
      <c r="D1782" s="268"/>
      <c r="E1782" s="351"/>
      <c r="F1782" s="80"/>
      <c r="G1782" s="105"/>
      <c r="H1782" s="80"/>
      <c r="I1782" s="106"/>
      <c r="J1782" s="106"/>
      <c r="K1782" s="106"/>
      <c r="L1782" s="106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32"/>
    </row>
    <row r="1783" spans="1:43" s="35" customFormat="1" hidden="1" outlineLevel="1" x14ac:dyDescent="0.25">
      <c r="A1783" s="160" t="s">
        <v>1715</v>
      </c>
      <c r="B1783" s="82" t="s">
        <v>1584</v>
      </c>
      <c r="C1783" s="101"/>
      <c r="D1783" s="268"/>
      <c r="E1783" s="351"/>
      <c r="F1783" s="80"/>
      <c r="G1783" s="105"/>
      <c r="H1783" s="80"/>
      <c r="I1783" s="106"/>
      <c r="J1783" s="106"/>
      <c r="K1783" s="106"/>
      <c r="L1783" s="106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</row>
    <row r="1784" spans="1:43" s="35" customFormat="1" hidden="1" outlineLevel="1" x14ac:dyDescent="0.25">
      <c r="A1784" s="160" t="s">
        <v>1716</v>
      </c>
      <c r="B1784" s="82" t="s">
        <v>1586</v>
      </c>
      <c r="C1784" s="101"/>
      <c r="D1784" s="268"/>
      <c r="E1784" s="351"/>
      <c r="F1784" s="80"/>
      <c r="G1784" s="105"/>
      <c r="H1784" s="80"/>
      <c r="I1784" s="106"/>
      <c r="J1784" s="106"/>
      <c r="K1784" s="106"/>
      <c r="L1784" s="106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32"/>
    </row>
    <row r="1785" spans="1:43" s="35" customFormat="1" hidden="1" outlineLevel="1" x14ac:dyDescent="0.25">
      <c r="A1785" s="160" t="s">
        <v>1717</v>
      </c>
      <c r="B1785" s="82" t="s">
        <v>1588</v>
      </c>
      <c r="C1785" s="101"/>
      <c r="D1785" s="268"/>
      <c r="E1785" s="351"/>
      <c r="F1785" s="80"/>
      <c r="G1785" s="105"/>
      <c r="H1785" s="80"/>
      <c r="I1785" s="106"/>
      <c r="J1785" s="106"/>
      <c r="K1785" s="106"/>
      <c r="L1785" s="106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</row>
    <row r="1786" spans="1:43" s="35" customFormat="1" hidden="1" outlineLevel="1" x14ac:dyDescent="0.25">
      <c r="A1786" s="160" t="s">
        <v>1718</v>
      </c>
      <c r="B1786" s="77" t="s">
        <v>1311</v>
      </c>
      <c r="C1786" s="101"/>
      <c r="D1786" s="268"/>
      <c r="E1786" s="351"/>
      <c r="F1786" s="80"/>
      <c r="G1786" s="105"/>
      <c r="H1786" s="80"/>
      <c r="I1786" s="106"/>
      <c r="J1786" s="106"/>
      <c r="K1786" s="106"/>
      <c r="L1786" s="106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32"/>
    </row>
    <row r="1787" spans="1:43" s="35" customFormat="1" hidden="1" outlineLevel="1" x14ac:dyDescent="0.25">
      <c r="A1787" s="160" t="s">
        <v>1719</v>
      </c>
      <c r="B1787" s="82" t="s">
        <v>1580</v>
      </c>
      <c r="C1787" s="101"/>
      <c r="D1787" s="268"/>
      <c r="E1787" s="351"/>
      <c r="F1787" s="80"/>
      <c r="G1787" s="105"/>
      <c r="H1787" s="80"/>
      <c r="I1787" s="106"/>
      <c r="J1787" s="106"/>
      <c r="K1787" s="106"/>
      <c r="L1787" s="106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32"/>
    </row>
    <row r="1788" spans="1:43" s="35" customFormat="1" hidden="1" outlineLevel="1" x14ac:dyDescent="0.25">
      <c r="A1788" s="160" t="s">
        <v>1720</v>
      </c>
      <c r="B1788" s="82" t="s">
        <v>1582</v>
      </c>
      <c r="C1788" s="101"/>
      <c r="D1788" s="268"/>
      <c r="E1788" s="351"/>
      <c r="F1788" s="80"/>
      <c r="G1788" s="105"/>
      <c r="H1788" s="80"/>
      <c r="I1788" s="106"/>
      <c r="J1788" s="106"/>
      <c r="K1788" s="106"/>
      <c r="L1788" s="106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32"/>
    </row>
    <row r="1789" spans="1:43" s="35" customFormat="1" hidden="1" outlineLevel="1" x14ac:dyDescent="0.25">
      <c r="A1789" s="160" t="s">
        <v>1721</v>
      </c>
      <c r="B1789" s="82" t="s">
        <v>1584</v>
      </c>
      <c r="C1789" s="101"/>
      <c r="D1789" s="268"/>
      <c r="E1789" s="351"/>
      <c r="F1789" s="80"/>
      <c r="G1789" s="105"/>
      <c r="H1789" s="80"/>
      <c r="I1789" s="106"/>
      <c r="J1789" s="106"/>
      <c r="K1789" s="106"/>
      <c r="L1789" s="106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32"/>
    </row>
    <row r="1790" spans="1:43" s="35" customFormat="1" hidden="1" outlineLevel="1" x14ac:dyDescent="0.25">
      <c r="A1790" s="160" t="s">
        <v>1722</v>
      </c>
      <c r="B1790" s="82" t="s">
        <v>1586</v>
      </c>
      <c r="C1790" s="101"/>
      <c r="D1790" s="268"/>
      <c r="E1790" s="351"/>
      <c r="F1790" s="80"/>
      <c r="G1790" s="105"/>
      <c r="H1790" s="80"/>
      <c r="I1790" s="106"/>
      <c r="J1790" s="106"/>
      <c r="K1790" s="106"/>
      <c r="L1790" s="106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32"/>
    </row>
    <row r="1791" spans="1:43" s="35" customFormat="1" hidden="1" outlineLevel="1" x14ac:dyDescent="0.25">
      <c r="A1791" s="160" t="s">
        <v>1723</v>
      </c>
      <c r="B1791" s="82" t="s">
        <v>1588</v>
      </c>
      <c r="C1791" s="101"/>
      <c r="D1791" s="268"/>
      <c r="E1791" s="351"/>
      <c r="F1791" s="80"/>
      <c r="G1791" s="105"/>
      <c r="H1791" s="80"/>
      <c r="I1791" s="106"/>
      <c r="J1791" s="106"/>
      <c r="K1791" s="106"/>
      <c r="L1791" s="106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32"/>
    </row>
    <row r="1792" spans="1:43" s="35" customFormat="1" hidden="1" outlineLevel="1" x14ac:dyDescent="0.25">
      <c r="A1792" s="160" t="s">
        <v>1724</v>
      </c>
      <c r="B1792" s="77" t="s">
        <v>1318</v>
      </c>
      <c r="C1792" s="101"/>
      <c r="D1792" s="268"/>
      <c r="E1792" s="351"/>
      <c r="F1792" s="80"/>
      <c r="G1792" s="105"/>
      <c r="H1792" s="80"/>
      <c r="I1792" s="106"/>
      <c r="J1792" s="106"/>
      <c r="K1792" s="106"/>
      <c r="L1792" s="106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32"/>
    </row>
    <row r="1793" spans="1:43" s="35" customFormat="1" hidden="1" outlineLevel="1" x14ac:dyDescent="0.25">
      <c r="A1793" s="160" t="s">
        <v>1725</v>
      </c>
      <c r="B1793" s="82" t="s">
        <v>1580</v>
      </c>
      <c r="C1793" s="101"/>
      <c r="D1793" s="268"/>
      <c r="E1793" s="351"/>
      <c r="F1793" s="80"/>
      <c r="G1793" s="105"/>
      <c r="H1793" s="80"/>
      <c r="I1793" s="106"/>
      <c r="J1793" s="106"/>
      <c r="K1793" s="106"/>
      <c r="L1793" s="106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</row>
    <row r="1794" spans="1:43" s="35" customFormat="1" hidden="1" outlineLevel="1" x14ac:dyDescent="0.25">
      <c r="A1794" s="160" t="s">
        <v>1726</v>
      </c>
      <c r="B1794" s="82" t="s">
        <v>1582</v>
      </c>
      <c r="C1794" s="101"/>
      <c r="D1794" s="268"/>
      <c r="E1794" s="351"/>
      <c r="F1794" s="80"/>
      <c r="G1794" s="105"/>
      <c r="H1794" s="80"/>
      <c r="I1794" s="106"/>
      <c r="J1794" s="106"/>
      <c r="K1794" s="106"/>
      <c r="L1794" s="106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32"/>
    </row>
    <row r="1795" spans="1:43" s="35" customFormat="1" hidden="1" outlineLevel="1" x14ac:dyDescent="0.25">
      <c r="A1795" s="160" t="s">
        <v>1727</v>
      </c>
      <c r="B1795" s="82" t="s">
        <v>1584</v>
      </c>
      <c r="C1795" s="101"/>
      <c r="D1795" s="268"/>
      <c r="E1795" s="351"/>
      <c r="F1795" s="80"/>
      <c r="G1795" s="105"/>
      <c r="H1795" s="80"/>
      <c r="I1795" s="106"/>
      <c r="J1795" s="106"/>
      <c r="K1795" s="106"/>
      <c r="L1795" s="106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</row>
    <row r="1796" spans="1:43" s="35" customFormat="1" hidden="1" outlineLevel="1" x14ac:dyDescent="0.25">
      <c r="A1796" s="160" t="s">
        <v>1728</v>
      </c>
      <c r="B1796" s="82" t="s">
        <v>1586</v>
      </c>
      <c r="C1796" s="101"/>
      <c r="D1796" s="268"/>
      <c r="E1796" s="351"/>
      <c r="F1796" s="80"/>
      <c r="G1796" s="105"/>
      <c r="H1796" s="80"/>
      <c r="I1796" s="106"/>
      <c r="J1796" s="106"/>
      <c r="K1796" s="106"/>
      <c r="L1796" s="106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32"/>
    </row>
    <row r="1797" spans="1:43" s="35" customFormat="1" hidden="1" outlineLevel="1" x14ac:dyDescent="0.25">
      <c r="A1797" s="160" t="s">
        <v>1729</v>
      </c>
      <c r="B1797" s="82" t="s">
        <v>1588</v>
      </c>
      <c r="C1797" s="101"/>
      <c r="D1797" s="268"/>
      <c r="E1797" s="351"/>
      <c r="F1797" s="80"/>
      <c r="G1797" s="105"/>
      <c r="H1797" s="80"/>
      <c r="I1797" s="106"/>
      <c r="J1797" s="106"/>
      <c r="K1797" s="106"/>
      <c r="L1797" s="106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</row>
    <row r="1798" spans="1:43" s="35" customFormat="1" hidden="1" outlineLevel="1" x14ac:dyDescent="0.25">
      <c r="A1798" s="160" t="s">
        <v>1730</v>
      </c>
      <c r="B1798" s="77" t="s">
        <v>1325</v>
      </c>
      <c r="C1798" s="101"/>
      <c r="D1798" s="268"/>
      <c r="E1798" s="351"/>
      <c r="F1798" s="80"/>
      <c r="G1798" s="105"/>
      <c r="H1798" s="80"/>
      <c r="I1798" s="106"/>
      <c r="J1798" s="106"/>
      <c r="K1798" s="106"/>
      <c r="L1798" s="106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32"/>
    </row>
    <row r="1799" spans="1:43" s="35" customFormat="1" hidden="1" outlineLevel="1" x14ac:dyDescent="0.25">
      <c r="A1799" s="160" t="s">
        <v>1731</v>
      </c>
      <c r="B1799" s="82" t="s">
        <v>1580</v>
      </c>
      <c r="C1799" s="101"/>
      <c r="D1799" s="268"/>
      <c r="E1799" s="351"/>
      <c r="F1799" s="80"/>
      <c r="G1799" s="105"/>
      <c r="H1799" s="80"/>
      <c r="I1799" s="106"/>
      <c r="J1799" s="106"/>
      <c r="K1799" s="106"/>
      <c r="L1799" s="106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</row>
    <row r="1800" spans="1:43" s="35" customFormat="1" hidden="1" outlineLevel="1" x14ac:dyDescent="0.25">
      <c r="A1800" s="160" t="s">
        <v>1732</v>
      </c>
      <c r="B1800" s="82" t="s">
        <v>1582</v>
      </c>
      <c r="C1800" s="101"/>
      <c r="D1800" s="268"/>
      <c r="E1800" s="351"/>
      <c r="F1800" s="80"/>
      <c r="G1800" s="105"/>
      <c r="H1800" s="80"/>
      <c r="I1800" s="106"/>
      <c r="J1800" s="106"/>
      <c r="K1800" s="106"/>
      <c r="L1800" s="106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32"/>
    </row>
    <row r="1801" spans="1:43" s="35" customFormat="1" hidden="1" outlineLevel="1" x14ac:dyDescent="0.25">
      <c r="A1801" s="160" t="s">
        <v>1733</v>
      </c>
      <c r="B1801" s="82" t="s">
        <v>1584</v>
      </c>
      <c r="C1801" s="101"/>
      <c r="D1801" s="268"/>
      <c r="E1801" s="351"/>
      <c r="F1801" s="80"/>
      <c r="G1801" s="105"/>
      <c r="H1801" s="80"/>
      <c r="I1801" s="106"/>
      <c r="J1801" s="106"/>
      <c r="K1801" s="106"/>
      <c r="L1801" s="106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</row>
    <row r="1802" spans="1:43" s="35" customFormat="1" hidden="1" outlineLevel="1" x14ac:dyDescent="0.25">
      <c r="A1802" s="160" t="s">
        <v>1734</v>
      </c>
      <c r="B1802" s="82" t="s">
        <v>1586</v>
      </c>
      <c r="C1802" s="101"/>
      <c r="D1802" s="268"/>
      <c r="E1802" s="351"/>
      <c r="F1802" s="80"/>
      <c r="G1802" s="105"/>
      <c r="H1802" s="80"/>
      <c r="I1802" s="106"/>
      <c r="J1802" s="106"/>
      <c r="K1802" s="106"/>
      <c r="L1802" s="106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32"/>
    </row>
    <row r="1803" spans="1:43" s="35" customFormat="1" hidden="1" outlineLevel="1" x14ac:dyDescent="0.25">
      <c r="A1803" s="160" t="s">
        <v>1735</v>
      </c>
      <c r="B1803" s="82" t="s">
        <v>1588</v>
      </c>
      <c r="C1803" s="101"/>
      <c r="D1803" s="268"/>
      <c r="E1803" s="351"/>
      <c r="F1803" s="80"/>
      <c r="G1803" s="105"/>
      <c r="H1803" s="80"/>
      <c r="I1803" s="106"/>
      <c r="J1803" s="106"/>
      <c r="K1803" s="106"/>
      <c r="L1803" s="106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</row>
    <row r="1804" spans="1:43" s="35" customFormat="1" hidden="1" outlineLevel="1" x14ac:dyDescent="0.25">
      <c r="A1804" s="160" t="s">
        <v>1736</v>
      </c>
      <c r="B1804" s="77" t="s">
        <v>155</v>
      </c>
      <c r="C1804" s="101"/>
      <c r="D1804" s="268"/>
      <c r="E1804" s="351"/>
      <c r="F1804" s="80"/>
      <c r="G1804" s="105"/>
      <c r="H1804" s="80"/>
      <c r="I1804" s="106"/>
      <c r="J1804" s="106"/>
      <c r="K1804" s="106"/>
      <c r="L1804" s="106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32"/>
    </row>
    <row r="1805" spans="1:43" s="35" customFormat="1" hidden="1" outlineLevel="1" x14ac:dyDescent="0.25">
      <c r="A1805" s="160" t="s">
        <v>1737</v>
      </c>
      <c r="B1805" s="82" t="s">
        <v>1580</v>
      </c>
      <c r="C1805" s="101"/>
      <c r="D1805" s="268"/>
      <c r="E1805" s="351"/>
      <c r="F1805" s="80"/>
      <c r="G1805" s="105"/>
      <c r="H1805" s="80"/>
      <c r="I1805" s="106"/>
      <c r="J1805" s="106"/>
      <c r="K1805" s="106"/>
      <c r="L1805" s="106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</row>
    <row r="1806" spans="1:43" s="35" customFormat="1" hidden="1" outlineLevel="1" x14ac:dyDescent="0.25">
      <c r="A1806" s="160" t="s">
        <v>1738</v>
      </c>
      <c r="B1806" s="82" t="s">
        <v>1582</v>
      </c>
      <c r="C1806" s="101"/>
      <c r="D1806" s="268"/>
      <c r="E1806" s="351"/>
      <c r="F1806" s="80"/>
      <c r="G1806" s="105"/>
      <c r="H1806" s="80"/>
      <c r="I1806" s="106"/>
      <c r="J1806" s="106"/>
      <c r="K1806" s="106"/>
      <c r="L1806" s="106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32"/>
    </row>
    <row r="1807" spans="1:43" s="35" customFormat="1" hidden="1" outlineLevel="1" x14ac:dyDescent="0.25">
      <c r="A1807" s="160" t="s">
        <v>1739</v>
      </c>
      <c r="B1807" s="82" t="s">
        <v>1584</v>
      </c>
      <c r="C1807" s="101"/>
      <c r="D1807" s="268"/>
      <c r="E1807" s="351"/>
      <c r="F1807" s="80"/>
      <c r="G1807" s="105"/>
      <c r="H1807" s="80"/>
      <c r="I1807" s="106"/>
      <c r="J1807" s="106"/>
      <c r="K1807" s="106"/>
      <c r="L1807" s="106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</row>
    <row r="1808" spans="1:43" s="35" customFormat="1" hidden="1" outlineLevel="1" x14ac:dyDescent="0.25">
      <c r="A1808" s="160" t="s">
        <v>1740</v>
      </c>
      <c r="B1808" s="82" t="s">
        <v>1586</v>
      </c>
      <c r="C1808" s="101"/>
      <c r="D1808" s="268"/>
      <c r="E1808" s="351"/>
      <c r="F1808" s="80"/>
      <c r="G1808" s="105"/>
      <c r="H1808" s="80"/>
      <c r="I1808" s="106"/>
      <c r="J1808" s="106"/>
      <c r="K1808" s="106"/>
      <c r="L1808" s="106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32"/>
    </row>
    <row r="1809" spans="1:43" s="35" customFormat="1" hidden="1" outlineLevel="1" x14ac:dyDescent="0.25">
      <c r="A1809" s="160" t="s">
        <v>1741</v>
      </c>
      <c r="B1809" s="82" t="s">
        <v>1588</v>
      </c>
      <c r="C1809" s="101"/>
      <c r="D1809" s="268"/>
      <c r="E1809" s="351"/>
      <c r="F1809" s="80"/>
      <c r="G1809" s="105"/>
      <c r="H1809" s="80"/>
      <c r="I1809" s="106"/>
      <c r="J1809" s="106"/>
      <c r="K1809" s="106"/>
      <c r="L1809" s="106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</row>
    <row r="1810" spans="1:43" s="35" customFormat="1" hidden="1" outlineLevel="1" x14ac:dyDescent="0.25">
      <c r="A1810" s="160" t="s">
        <v>1742</v>
      </c>
      <c r="B1810" s="77" t="s">
        <v>159</v>
      </c>
      <c r="C1810" s="101"/>
      <c r="D1810" s="268"/>
      <c r="E1810" s="351"/>
      <c r="F1810" s="80"/>
      <c r="G1810" s="105"/>
      <c r="H1810" s="80"/>
      <c r="I1810" s="106"/>
      <c r="J1810" s="106"/>
      <c r="K1810" s="106"/>
      <c r="L1810" s="106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32"/>
    </row>
    <row r="1811" spans="1:43" s="35" customFormat="1" hidden="1" outlineLevel="1" x14ac:dyDescent="0.25">
      <c r="A1811" s="160" t="s">
        <v>1743</v>
      </c>
      <c r="B1811" s="82" t="s">
        <v>1580</v>
      </c>
      <c r="C1811" s="101"/>
      <c r="D1811" s="268"/>
      <c r="E1811" s="351"/>
      <c r="F1811" s="80"/>
      <c r="G1811" s="105"/>
      <c r="H1811" s="80"/>
      <c r="I1811" s="106"/>
      <c r="J1811" s="106"/>
      <c r="K1811" s="106"/>
      <c r="L1811" s="106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</row>
    <row r="1812" spans="1:43" s="35" customFormat="1" hidden="1" outlineLevel="1" x14ac:dyDescent="0.25">
      <c r="A1812" s="160" t="s">
        <v>1744</v>
      </c>
      <c r="B1812" s="82" t="s">
        <v>1582</v>
      </c>
      <c r="C1812" s="101"/>
      <c r="D1812" s="268"/>
      <c r="E1812" s="351"/>
      <c r="F1812" s="80"/>
      <c r="G1812" s="105"/>
      <c r="H1812" s="80"/>
      <c r="I1812" s="106"/>
      <c r="J1812" s="106"/>
      <c r="K1812" s="106"/>
      <c r="L1812" s="106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32"/>
    </row>
    <row r="1813" spans="1:43" s="35" customFormat="1" hidden="1" outlineLevel="1" x14ac:dyDescent="0.25">
      <c r="A1813" s="160" t="s">
        <v>1745</v>
      </c>
      <c r="B1813" s="82" t="s">
        <v>1584</v>
      </c>
      <c r="C1813" s="101"/>
      <c r="D1813" s="268"/>
      <c r="E1813" s="351"/>
      <c r="F1813" s="80"/>
      <c r="G1813" s="105"/>
      <c r="H1813" s="80"/>
      <c r="I1813" s="106"/>
      <c r="J1813" s="106"/>
      <c r="K1813" s="106"/>
      <c r="L1813" s="106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</row>
    <row r="1814" spans="1:43" s="35" customFormat="1" hidden="1" outlineLevel="1" x14ac:dyDescent="0.25">
      <c r="A1814" s="160" t="s">
        <v>1746</v>
      </c>
      <c r="B1814" s="82" t="s">
        <v>1586</v>
      </c>
      <c r="C1814" s="101"/>
      <c r="D1814" s="268"/>
      <c r="E1814" s="351"/>
      <c r="F1814" s="80"/>
      <c r="G1814" s="105"/>
      <c r="H1814" s="80"/>
      <c r="I1814" s="106"/>
      <c r="J1814" s="106"/>
      <c r="K1814" s="106"/>
      <c r="L1814" s="106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32"/>
    </row>
    <row r="1815" spans="1:43" s="35" customFormat="1" hidden="1" outlineLevel="1" x14ac:dyDescent="0.25">
      <c r="A1815" s="160" t="s">
        <v>1747</v>
      </c>
      <c r="B1815" s="82" t="s">
        <v>1588</v>
      </c>
      <c r="C1815" s="101"/>
      <c r="D1815" s="268"/>
      <c r="E1815" s="351"/>
      <c r="F1815" s="80"/>
      <c r="G1815" s="105"/>
      <c r="H1815" s="80"/>
      <c r="I1815" s="106"/>
      <c r="J1815" s="106"/>
      <c r="K1815" s="106"/>
      <c r="L1815" s="106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</row>
    <row r="1816" spans="1:43" s="35" customFormat="1" collapsed="1" x14ac:dyDescent="0.25">
      <c r="A1816" s="355" t="s">
        <v>1748</v>
      </c>
      <c r="B1816" s="70" t="s">
        <v>1344</v>
      </c>
      <c r="C1816" s="107"/>
      <c r="D1816" s="346"/>
      <c r="E1816" s="352"/>
      <c r="F1816" s="72"/>
      <c r="G1816" s="108"/>
      <c r="H1816" s="72"/>
      <c r="I1816" s="109"/>
      <c r="J1816" s="109"/>
      <c r="K1816" s="109"/>
      <c r="L1816" s="109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32"/>
    </row>
    <row r="1817" spans="1:43" s="35" customFormat="1" hidden="1" outlineLevel="1" x14ac:dyDescent="0.25">
      <c r="A1817" s="160" t="s">
        <v>1749</v>
      </c>
      <c r="B1817" s="77" t="s">
        <v>137</v>
      </c>
      <c r="C1817" s="101"/>
      <c r="D1817" s="268"/>
      <c r="E1817" s="351"/>
      <c r="F1817" s="80"/>
      <c r="G1817" s="105"/>
      <c r="H1817" s="80"/>
      <c r="I1817" s="106"/>
      <c r="J1817" s="106"/>
      <c r="K1817" s="106"/>
      <c r="L1817" s="106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</row>
    <row r="1818" spans="1:43" s="35" customFormat="1" hidden="1" outlineLevel="1" x14ac:dyDescent="0.25">
      <c r="A1818" s="160" t="s">
        <v>1750</v>
      </c>
      <c r="B1818" s="82" t="s">
        <v>1580</v>
      </c>
      <c r="C1818" s="101"/>
      <c r="D1818" s="268"/>
      <c r="E1818" s="351"/>
      <c r="F1818" s="80"/>
      <c r="G1818" s="105"/>
      <c r="H1818" s="80"/>
      <c r="I1818" s="106"/>
      <c r="J1818" s="106"/>
      <c r="K1818" s="106"/>
      <c r="L1818" s="106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32"/>
    </row>
    <row r="1819" spans="1:43" s="35" customFormat="1" hidden="1" outlineLevel="1" x14ac:dyDescent="0.25">
      <c r="A1819" s="160" t="s">
        <v>1751</v>
      </c>
      <c r="B1819" s="82" t="s">
        <v>1582</v>
      </c>
      <c r="C1819" s="101"/>
      <c r="D1819" s="268"/>
      <c r="E1819" s="351"/>
      <c r="F1819" s="80"/>
      <c r="G1819" s="105"/>
      <c r="H1819" s="80"/>
      <c r="I1819" s="106"/>
      <c r="J1819" s="106"/>
      <c r="K1819" s="106"/>
      <c r="L1819" s="106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</row>
    <row r="1820" spans="1:43" s="35" customFormat="1" hidden="1" outlineLevel="1" x14ac:dyDescent="0.25">
      <c r="A1820" s="160" t="s">
        <v>1752</v>
      </c>
      <c r="B1820" s="82" t="s">
        <v>1584</v>
      </c>
      <c r="C1820" s="101"/>
      <c r="D1820" s="268"/>
      <c r="E1820" s="351"/>
      <c r="F1820" s="80"/>
      <c r="G1820" s="105"/>
      <c r="H1820" s="80"/>
      <c r="I1820" s="106"/>
      <c r="J1820" s="106"/>
      <c r="K1820" s="106"/>
      <c r="L1820" s="106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32"/>
    </row>
    <row r="1821" spans="1:43" s="35" customFormat="1" hidden="1" outlineLevel="1" x14ac:dyDescent="0.25">
      <c r="A1821" s="160" t="s">
        <v>1753</v>
      </c>
      <c r="B1821" s="82" t="s">
        <v>1586</v>
      </c>
      <c r="C1821" s="101"/>
      <c r="D1821" s="268"/>
      <c r="E1821" s="351"/>
      <c r="F1821" s="80"/>
      <c r="G1821" s="105"/>
      <c r="H1821" s="80"/>
      <c r="I1821" s="106"/>
      <c r="J1821" s="106"/>
      <c r="K1821" s="106"/>
      <c r="L1821" s="106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</row>
    <row r="1822" spans="1:43" s="35" customFormat="1" hidden="1" outlineLevel="1" x14ac:dyDescent="0.25">
      <c r="A1822" s="160" t="s">
        <v>1754</v>
      </c>
      <c r="B1822" s="82" t="s">
        <v>1588</v>
      </c>
      <c r="C1822" s="101"/>
      <c r="D1822" s="268"/>
      <c r="E1822" s="351"/>
      <c r="F1822" s="80"/>
      <c r="G1822" s="105"/>
      <c r="H1822" s="80"/>
      <c r="I1822" s="106"/>
      <c r="J1822" s="106"/>
      <c r="K1822" s="106"/>
      <c r="L1822" s="106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32"/>
    </row>
    <row r="1823" spans="1:43" s="35" customFormat="1" hidden="1" outlineLevel="1" x14ac:dyDescent="0.25">
      <c r="A1823" s="160" t="s">
        <v>1755</v>
      </c>
      <c r="B1823" s="207" t="s">
        <v>143</v>
      </c>
      <c r="C1823" s="101"/>
      <c r="D1823" s="268"/>
      <c r="E1823" s="351"/>
      <c r="F1823" s="80"/>
      <c r="G1823" s="105"/>
      <c r="H1823" s="80"/>
      <c r="I1823" s="106"/>
      <c r="J1823" s="106"/>
      <c r="K1823" s="106"/>
      <c r="L1823" s="106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</row>
    <row r="1824" spans="1:43" s="35" customFormat="1" hidden="1" outlineLevel="1" x14ac:dyDescent="0.25">
      <c r="A1824" s="160" t="s">
        <v>1756</v>
      </c>
      <c r="B1824" s="82" t="s">
        <v>1580</v>
      </c>
      <c r="C1824" s="101"/>
      <c r="D1824" s="268"/>
      <c r="E1824" s="351"/>
      <c r="F1824" s="80"/>
      <c r="G1824" s="105"/>
      <c r="H1824" s="80"/>
      <c r="I1824" s="106"/>
      <c r="J1824" s="106"/>
      <c r="K1824" s="106"/>
      <c r="L1824" s="106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32"/>
    </row>
    <row r="1825" spans="1:43" s="35" customFormat="1" hidden="1" outlineLevel="1" x14ac:dyDescent="0.25">
      <c r="A1825" s="160" t="s">
        <v>1757</v>
      </c>
      <c r="B1825" s="82" t="s">
        <v>1582</v>
      </c>
      <c r="C1825" s="101"/>
      <c r="D1825" s="268"/>
      <c r="E1825" s="351"/>
      <c r="F1825" s="80"/>
      <c r="G1825" s="105"/>
      <c r="H1825" s="80"/>
      <c r="I1825" s="106"/>
      <c r="J1825" s="106"/>
      <c r="K1825" s="106"/>
      <c r="L1825" s="106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</row>
    <row r="1826" spans="1:43" s="35" customFormat="1" hidden="1" outlineLevel="1" x14ac:dyDescent="0.25">
      <c r="A1826" s="160" t="s">
        <v>1758</v>
      </c>
      <c r="B1826" s="82" t="s">
        <v>1584</v>
      </c>
      <c r="C1826" s="101"/>
      <c r="D1826" s="268"/>
      <c r="E1826" s="351"/>
      <c r="F1826" s="80"/>
      <c r="G1826" s="105"/>
      <c r="H1826" s="80"/>
      <c r="I1826" s="106"/>
      <c r="J1826" s="106"/>
      <c r="K1826" s="106"/>
      <c r="L1826" s="106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32"/>
    </row>
    <row r="1827" spans="1:43" s="35" customFormat="1" hidden="1" outlineLevel="1" x14ac:dyDescent="0.25">
      <c r="A1827" s="160" t="s">
        <v>1759</v>
      </c>
      <c r="B1827" s="82" t="s">
        <v>1586</v>
      </c>
      <c r="C1827" s="101"/>
      <c r="D1827" s="268"/>
      <c r="E1827" s="351"/>
      <c r="F1827" s="80"/>
      <c r="G1827" s="105"/>
      <c r="H1827" s="80"/>
      <c r="I1827" s="106"/>
      <c r="J1827" s="106"/>
      <c r="K1827" s="106"/>
      <c r="L1827" s="106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</row>
    <row r="1828" spans="1:43" s="35" customFormat="1" hidden="1" outlineLevel="1" x14ac:dyDescent="0.25">
      <c r="A1828" s="160" t="s">
        <v>1760</v>
      </c>
      <c r="B1828" s="82" t="s">
        <v>1588</v>
      </c>
      <c r="C1828" s="101"/>
      <c r="D1828" s="268"/>
      <c r="E1828" s="351"/>
      <c r="F1828" s="80"/>
      <c r="G1828" s="105"/>
      <c r="H1828" s="80"/>
      <c r="I1828" s="106"/>
      <c r="J1828" s="106"/>
      <c r="K1828" s="106"/>
      <c r="L1828" s="106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32"/>
    </row>
    <row r="1829" spans="1:43" s="35" customFormat="1" hidden="1" outlineLevel="1" x14ac:dyDescent="0.25">
      <c r="A1829" s="160" t="s">
        <v>1761</v>
      </c>
      <c r="B1829" s="77" t="s">
        <v>147</v>
      </c>
      <c r="C1829" s="101"/>
      <c r="D1829" s="268"/>
      <c r="E1829" s="351"/>
      <c r="F1829" s="80"/>
      <c r="G1829" s="105"/>
      <c r="H1829" s="80"/>
      <c r="I1829" s="106"/>
      <c r="J1829" s="106"/>
      <c r="K1829" s="106"/>
      <c r="L1829" s="106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</row>
    <row r="1830" spans="1:43" s="35" customFormat="1" hidden="1" outlineLevel="1" x14ac:dyDescent="0.25">
      <c r="A1830" s="160" t="s">
        <v>1762</v>
      </c>
      <c r="B1830" s="82" t="s">
        <v>1580</v>
      </c>
      <c r="C1830" s="101"/>
      <c r="D1830" s="268"/>
      <c r="E1830" s="351"/>
      <c r="F1830" s="80"/>
      <c r="G1830" s="105"/>
      <c r="H1830" s="80"/>
      <c r="I1830" s="106"/>
      <c r="J1830" s="106"/>
      <c r="K1830" s="106"/>
      <c r="L1830" s="106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32"/>
    </row>
    <row r="1831" spans="1:43" s="35" customFormat="1" hidden="1" outlineLevel="1" x14ac:dyDescent="0.25">
      <c r="A1831" s="160" t="s">
        <v>1763</v>
      </c>
      <c r="B1831" s="82" t="s">
        <v>1582</v>
      </c>
      <c r="C1831" s="101"/>
      <c r="D1831" s="268"/>
      <c r="E1831" s="351"/>
      <c r="F1831" s="80"/>
      <c r="G1831" s="105"/>
      <c r="H1831" s="80"/>
      <c r="I1831" s="106"/>
      <c r="J1831" s="106"/>
      <c r="K1831" s="106"/>
      <c r="L1831" s="106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</row>
    <row r="1832" spans="1:43" s="35" customFormat="1" hidden="1" outlineLevel="1" x14ac:dyDescent="0.25">
      <c r="A1832" s="160" t="s">
        <v>1764</v>
      </c>
      <c r="B1832" s="82" t="s">
        <v>1584</v>
      </c>
      <c r="C1832" s="101"/>
      <c r="D1832" s="268"/>
      <c r="E1832" s="351"/>
      <c r="F1832" s="80"/>
      <c r="G1832" s="105"/>
      <c r="H1832" s="80"/>
      <c r="I1832" s="106"/>
      <c r="J1832" s="106"/>
      <c r="K1832" s="106"/>
      <c r="L1832" s="106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32"/>
    </row>
    <row r="1833" spans="1:43" s="35" customFormat="1" hidden="1" outlineLevel="1" x14ac:dyDescent="0.25">
      <c r="A1833" s="160" t="s">
        <v>1765</v>
      </c>
      <c r="B1833" s="82" t="s">
        <v>1586</v>
      </c>
      <c r="C1833" s="101"/>
      <c r="D1833" s="268"/>
      <c r="E1833" s="351"/>
      <c r="F1833" s="80"/>
      <c r="G1833" s="105"/>
      <c r="H1833" s="80"/>
      <c r="I1833" s="106"/>
      <c r="J1833" s="106"/>
      <c r="K1833" s="106"/>
      <c r="L1833" s="106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</row>
    <row r="1834" spans="1:43" s="35" customFormat="1" hidden="1" outlineLevel="1" x14ac:dyDescent="0.25">
      <c r="A1834" s="160" t="s">
        <v>1766</v>
      </c>
      <c r="B1834" s="82" t="s">
        <v>1588</v>
      </c>
      <c r="C1834" s="101"/>
      <c r="D1834" s="268"/>
      <c r="E1834" s="351"/>
      <c r="F1834" s="80"/>
      <c r="G1834" s="105"/>
      <c r="H1834" s="80"/>
      <c r="I1834" s="106"/>
      <c r="J1834" s="106"/>
      <c r="K1834" s="106"/>
      <c r="L1834" s="106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32"/>
    </row>
    <row r="1835" spans="1:43" s="35" customFormat="1" hidden="1" outlineLevel="1" x14ac:dyDescent="0.25">
      <c r="A1835" s="160" t="s">
        <v>1767</v>
      </c>
      <c r="B1835" s="77" t="s">
        <v>1304</v>
      </c>
      <c r="C1835" s="101"/>
      <c r="D1835" s="268"/>
      <c r="E1835" s="351"/>
      <c r="F1835" s="80"/>
      <c r="G1835" s="105"/>
      <c r="H1835" s="80"/>
      <c r="I1835" s="106"/>
      <c r="J1835" s="106"/>
      <c r="K1835" s="106"/>
      <c r="L1835" s="106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</row>
    <row r="1836" spans="1:43" s="35" customFormat="1" hidden="1" outlineLevel="1" x14ac:dyDescent="0.25">
      <c r="A1836" s="160" t="s">
        <v>1768</v>
      </c>
      <c r="B1836" s="82" t="s">
        <v>1580</v>
      </c>
      <c r="C1836" s="101"/>
      <c r="D1836" s="268"/>
      <c r="E1836" s="351"/>
      <c r="F1836" s="80"/>
      <c r="G1836" s="105"/>
      <c r="H1836" s="80"/>
      <c r="I1836" s="106"/>
      <c r="J1836" s="106"/>
      <c r="K1836" s="106"/>
      <c r="L1836" s="106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32"/>
    </row>
    <row r="1837" spans="1:43" s="35" customFormat="1" hidden="1" outlineLevel="1" x14ac:dyDescent="0.25">
      <c r="A1837" s="160" t="s">
        <v>1769</v>
      </c>
      <c r="B1837" s="82" t="s">
        <v>1582</v>
      </c>
      <c r="C1837" s="101"/>
      <c r="D1837" s="268"/>
      <c r="E1837" s="351"/>
      <c r="F1837" s="80"/>
      <c r="G1837" s="105"/>
      <c r="H1837" s="80"/>
      <c r="I1837" s="106"/>
      <c r="J1837" s="106"/>
      <c r="K1837" s="106"/>
      <c r="L1837" s="106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</row>
    <row r="1838" spans="1:43" s="35" customFormat="1" hidden="1" outlineLevel="1" x14ac:dyDescent="0.25">
      <c r="A1838" s="160" t="s">
        <v>1770</v>
      </c>
      <c r="B1838" s="82" t="s">
        <v>1584</v>
      </c>
      <c r="C1838" s="101"/>
      <c r="D1838" s="268"/>
      <c r="E1838" s="351"/>
      <c r="F1838" s="80"/>
      <c r="G1838" s="105"/>
      <c r="H1838" s="80"/>
      <c r="I1838" s="106"/>
      <c r="J1838" s="106"/>
      <c r="K1838" s="106"/>
      <c r="L1838" s="106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32"/>
    </row>
    <row r="1839" spans="1:43" s="35" customFormat="1" hidden="1" outlineLevel="1" x14ac:dyDescent="0.25">
      <c r="A1839" s="160" t="s">
        <v>1771</v>
      </c>
      <c r="B1839" s="82" t="s">
        <v>1586</v>
      </c>
      <c r="C1839" s="101"/>
      <c r="D1839" s="268"/>
      <c r="E1839" s="351"/>
      <c r="F1839" s="80"/>
      <c r="G1839" s="105"/>
      <c r="H1839" s="80"/>
      <c r="I1839" s="106"/>
      <c r="J1839" s="106"/>
      <c r="K1839" s="106"/>
      <c r="L1839" s="106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</row>
    <row r="1840" spans="1:43" s="35" customFormat="1" hidden="1" outlineLevel="1" x14ac:dyDescent="0.25">
      <c r="A1840" s="160" t="s">
        <v>1772</v>
      </c>
      <c r="B1840" s="82" t="s">
        <v>1588</v>
      </c>
      <c r="C1840" s="101"/>
      <c r="D1840" s="268"/>
      <c r="E1840" s="351"/>
      <c r="F1840" s="80"/>
      <c r="G1840" s="105"/>
      <c r="H1840" s="80"/>
      <c r="I1840" s="106"/>
      <c r="J1840" s="106"/>
      <c r="K1840" s="106"/>
      <c r="L1840" s="106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32"/>
    </row>
    <row r="1841" spans="1:43" s="35" customFormat="1" hidden="1" outlineLevel="1" x14ac:dyDescent="0.25">
      <c r="A1841" s="160" t="s">
        <v>1773</v>
      </c>
      <c r="B1841" s="77" t="s">
        <v>1311</v>
      </c>
      <c r="C1841" s="101"/>
      <c r="D1841" s="268"/>
      <c r="E1841" s="351"/>
      <c r="F1841" s="80"/>
      <c r="G1841" s="105"/>
      <c r="H1841" s="80"/>
      <c r="I1841" s="106"/>
      <c r="J1841" s="106"/>
      <c r="K1841" s="106"/>
      <c r="L1841" s="106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32"/>
    </row>
    <row r="1842" spans="1:43" s="35" customFormat="1" hidden="1" outlineLevel="1" x14ac:dyDescent="0.25">
      <c r="A1842" s="160" t="s">
        <v>1774</v>
      </c>
      <c r="B1842" s="82" t="s">
        <v>1580</v>
      </c>
      <c r="C1842" s="101"/>
      <c r="D1842" s="268"/>
      <c r="E1842" s="351"/>
      <c r="F1842" s="80"/>
      <c r="G1842" s="105"/>
      <c r="H1842" s="80"/>
      <c r="I1842" s="106"/>
      <c r="J1842" s="106"/>
      <c r="K1842" s="106"/>
      <c r="L1842" s="106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32"/>
    </row>
    <row r="1843" spans="1:43" s="35" customFormat="1" hidden="1" outlineLevel="1" x14ac:dyDescent="0.25">
      <c r="A1843" s="160" t="s">
        <v>1775</v>
      </c>
      <c r="B1843" s="82" t="s">
        <v>1582</v>
      </c>
      <c r="C1843" s="101"/>
      <c r="D1843" s="268"/>
      <c r="E1843" s="351"/>
      <c r="F1843" s="80"/>
      <c r="G1843" s="105"/>
      <c r="H1843" s="80"/>
      <c r="I1843" s="106"/>
      <c r="J1843" s="106"/>
      <c r="K1843" s="106"/>
      <c r="L1843" s="106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32"/>
    </row>
    <row r="1844" spans="1:43" s="35" customFormat="1" hidden="1" outlineLevel="1" x14ac:dyDescent="0.25">
      <c r="A1844" s="160" t="s">
        <v>1776</v>
      </c>
      <c r="B1844" s="82" t="s">
        <v>1584</v>
      </c>
      <c r="C1844" s="101"/>
      <c r="D1844" s="268"/>
      <c r="E1844" s="351"/>
      <c r="F1844" s="80"/>
      <c r="G1844" s="105"/>
      <c r="H1844" s="80"/>
      <c r="I1844" s="106"/>
      <c r="J1844" s="106"/>
      <c r="K1844" s="106"/>
      <c r="L1844" s="106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32"/>
    </row>
    <row r="1845" spans="1:43" s="35" customFormat="1" hidden="1" outlineLevel="1" x14ac:dyDescent="0.25">
      <c r="A1845" s="160" t="s">
        <v>1777</v>
      </c>
      <c r="B1845" s="82" t="s">
        <v>1586</v>
      </c>
      <c r="C1845" s="101"/>
      <c r="D1845" s="268"/>
      <c r="E1845" s="351"/>
      <c r="F1845" s="80"/>
      <c r="G1845" s="105"/>
      <c r="H1845" s="80"/>
      <c r="I1845" s="106"/>
      <c r="J1845" s="106"/>
      <c r="K1845" s="106"/>
      <c r="L1845" s="106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32"/>
    </row>
    <row r="1846" spans="1:43" s="35" customFormat="1" hidden="1" outlineLevel="1" x14ac:dyDescent="0.25">
      <c r="A1846" s="160" t="s">
        <v>1778</v>
      </c>
      <c r="B1846" s="82" t="s">
        <v>1588</v>
      </c>
      <c r="C1846" s="101"/>
      <c r="D1846" s="268"/>
      <c r="E1846" s="351"/>
      <c r="F1846" s="80"/>
      <c r="G1846" s="105"/>
      <c r="H1846" s="80"/>
      <c r="I1846" s="106"/>
      <c r="J1846" s="106"/>
      <c r="K1846" s="106"/>
      <c r="L1846" s="106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32"/>
    </row>
    <row r="1847" spans="1:43" s="35" customFormat="1" hidden="1" outlineLevel="1" x14ac:dyDescent="0.25">
      <c r="A1847" s="160" t="s">
        <v>1779</v>
      </c>
      <c r="B1847" s="77" t="s">
        <v>1318</v>
      </c>
      <c r="C1847" s="101"/>
      <c r="D1847" s="268"/>
      <c r="E1847" s="351"/>
      <c r="F1847" s="80"/>
      <c r="G1847" s="105"/>
      <c r="H1847" s="80"/>
      <c r="I1847" s="106"/>
      <c r="J1847" s="106"/>
      <c r="K1847" s="106"/>
      <c r="L1847" s="106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</row>
    <row r="1848" spans="1:43" s="35" customFormat="1" hidden="1" outlineLevel="1" x14ac:dyDescent="0.25">
      <c r="A1848" s="160" t="s">
        <v>1780</v>
      </c>
      <c r="B1848" s="82" t="s">
        <v>1580</v>
      </c>
      <c r="C1848" s="101"/>
      <c r="D1848" s="268"/>
      <c r="E1848" s="351"/>
      <c r="F1848" s="80"/>
      <c r="G1848" s="105"/>
      <c r="H1848" s="80"/>
      <c r="I1848" s="106"/>
      <c r="J1848" s="106"/>
      <c r="K1848" s="106"/>
      <c r="L1848" s="106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32"/>
    </row>
    <row r="1849" spans="1:43" s="35" customFormat="1" hidden="1" outlineLevel="1" x14ac:dyDescent="0.25">
      <c r="A1849" s="160" t="s">
        <v>1781</v>
      </c>
      <c r="B1849" s="82" t="s">
        <v>1582</v>
      </c>
      <c r="C1849" s="101"/>
      <c r="D1849" s="268"/>
      <c r="E1849" s="351"/>
      <c r="F1849" s="80"/>
      <c r="G1849" s="105"/>
      <c r="H1849" s="80"/>
      <c r="I1849" s="106"/>
      <c r="J1849" s="106"/>
      <c r="K1849" s="106"/>
      <c r="L1849" s="106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</row>
    <row r="1850" spans="1:43" s="35" customFormat="1" hidden="1" outlineLevel="1" x14ac:dyDescent="0.25">
      <c r="A1850" s="160" t="s">
        <v>1782</v>
      </c>
      <c r="B1850" s="82" t="s">
        <v>1584</v>
      </c>
      <c r="C1850" s="101"/>
      <c r="D1850" s="268"/>
      <c r="E1850" s="351"/>
      <c r="F1850" s="80"/>
      <c r="G1850" s="105"/>
      <c r="H1850" s="80"/>
      <c r="I1850" s="106"/>
      <c r="J1850" s="106"/>
      <c r="K1850" s="106"/>
      <c r="L1850" s="106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32"/>
    </row>
    <row r="1851" spans="1:43" s="35" customFormat="1" hidden="1" outlineLevel="1" x14ac:dyDescent="0.25">
      <c r="A1851" s="160" t="s">
        <v>1783</v>
      </c>
      <c r="B1851" s="82" t="s">
        <v>1586</v>
      </c>
      <c r="C1851" s="101"/>
      <c r="D1851" s="268"/>
      <c r="E1851" s="351"/>
      <c r="F1851" s="80"/>
      <c r="G1851" s="105"/>
      <c r="H1851" s="80"/>
      <c r="I1851" s="106"/>
      <c r="J1851" s="106"/>
      <c r="K1851" s="106"/>
      <c r="L1851" s="106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</row>
    <row r="1852" spans="1:43" s="35" customFormat="1" hidden="1" outlineLevel="1" x14ac:dyDescent="0.25">
      <c r="A1852" s="160" t="s">
        <v>1784</v>
      </c>
      <c r="B1852" s="82" t="s">
        <v>1588</v>
      </c>
      <c r="C1852" s="101"/>
      <c r="D1852" s="268"/>
      <c r="E1852" s="351"/>
      <c r="F1852" s="80"/>
      <c r="G1852" s="105"/>
      <c r="H1852" s="80"/>
      <c r="I1852" s="106"/>
      <c r="J1852" s="106"/>
      <c r="K1852" s="106"/>
      <c r="L1852" s="106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32"/>
    </row>
    <row r="1853" spans="1:43" s="35" customFormat="1" hidden="1" outlineLevel="1" x14ac:dyDescent="0.25">
      <c r="A1853" s="160" t="s">
        <v>1785</v>
      </c>
      <c r="B1853" s="77" t="s">
        <v>1325</v>
      </c>
      <c r="C1853" s="101"/>
      <c r="D1853" s="268"/>
      <c r="E1853" s="351"/>
      <c r="F1853" s="80"/>
      <c r="G1853" s="105"/>
      <c r="H1853" s="80"/>
      <c r="I1853" s="106"/>
      <c r="J1853" s="106"/>
      <c r="K1853" s="106"/>
      <c r="L1853" s="106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</row>
    <row r="1854" spans="1:43" s="35" customFormat="1" hidden="1" outlineLevel="1" x14ac:dyDescent="0.25">
      <c r="A1854" s="160" t="s">
        <v>1786</v>
      </c>
      <c r="B1854" s="82" t="s">
        <v>1580</v>
      </c>
      <c r="C1854" s="101"/>
      <c r="D1854" s="268"/>
      <c r="E1854" s="351"/>
      <c r="F1854" s="80"/>
      <c r="G1854" s="105"/>
      <c r="H1854" s="80"/>
      <c r="I1854" s="106"/>
      <c r="J1854" s="106"/>
      <c r="K1854" s="106"/>
      <c r="L1854" s="106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32"/>
    </row>
    <row r="1855" spans="1:43" s="35" customFormat="1" hidden="1" outlineLevel="1" x14ac:dyDescent="0.25">
      <c r="A1855" s="160" t="s">
        <v>1787</v>
      </c>
      <c r="B1855" s="82" t="s">
        <v>1582</v>
      </c>
      <c r="C1855" s="101"/>
      <c r="D1855" s="268"/>
      <c r="E1855" s="351"/>
      <c r="F1855" s="80"/>
      <c r="G1855" s="105"/>
      <c r="H1855" s="80"/>
      <c r="I1855" s="106"/>
      <c r="J1855" s="106"/>
      <c r="K1855" s="106"/>
      <c r="L1855" s="106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</row>
    <row r="1856" spans="1:43" s="35" customFormat="1" hidden="1" outlineLevel="1" x14ac:dyDescent="0.25">
      <c r="A1856" s="160" t="s">
        <v>1788</v>
      </c>
      <c r="B1856" s="82" t="s">
        <v>1584</v>
      </c>
      <c r="C1856" s="101"/>
      <c r="D1856" s="268"/>
      <c r="E1856" s="351"/>
      <c r="F1856" s="80"/>
      <c r="G1856" s="105"/>
      <c r="H1856" s="80"/>
      <c r="I1856" s="106"/>
      <c r="J1856" s="106"/>
      <c r="K1856" s="106"/>
      <c r="L1856" s="106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32"/>
    </row>
    <row r="1857" spans="1:43" s="35" customFormat="1" hidden="1" outlineLevel="1" x14ac:dyDescent="0.25">
      <c r="A1857" s="160" t="s">
        <v>1789</v>
      </c>
      <c r="B1857" s="82" t="s">
        <v>1586</v>
      </c>
      <c r="C1857" s="101"/>
      <c r="D1857" s="268"/>
      <c r="E1857" s="351"/>
      <c r="F1857" s="80"/>
      <c r="G1857" s="105"/>
      <c r="H1857" s="80"/>
      <c r="I1857" s="106"/>
      <c r="J1857" s="106"/>
      <c r="K1857" s="106"/>
      <c r="L1857" s="106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</row>
    <row r="1858" spans="1:43" s="35" customFormat="1" hidden="1" outlineLevel="1" x14ac:dyDescent="0.25">
      <c r="A1858" s="160" t="s">
        <v>1790</v>
      </c>
      <c r="B1858" s="82" t="s">
        <v>1588</v>
      </c>
      <c r="C1858" s="101"/>
      <c r="D1858" s="268"/>
      <c r="E1858" s="351"/>
      <c r="F1858" s="80"/>
      <c r="G1858" s="105"/>
      <c r="H1858" s="80"/>
      <c r="I1858" s="106"/>
      <c r="J1858" s="106"/>
      <c r="K1858" s="106"/>
      <c r="L1858" s="106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32"/>
    </row>
    <row r="1859" spans="1:43" s="35" customFormat="1" hidden="1" outlineLevel="1" x14ac:dyDescent="0.25">
      <c r="A1859" s="160" t="s">
        <v>1791</v>
      </c>
      <c r="B1859" s="77" t="s">
        <v>155</v>
      </c>
      <c r="C1859" s="101"/>
      <c r="D1859" s="268"/>
      <c r="E1859" s="351"/>
      <c r="F1859" s="80"/>
      <c r="G1859" s="105"/>
      <c r="H1859" s="80"/>
      <c r="I1859" s="106"/>
      <c r="J1859" s="106"/>
      <c r="K1859" s="106"/>
      <c r="L1859" s="106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</row>
    <row r="1860" spans="1:43" s="35" customFormat="1" hidden="1" outlineLevel="1" x14ac:dyDescent="0.25">
      <c r="A1860" s="160" t="s">
        <v>1792</v>
      </c>
      <c r="B1860" s="82" t="s">
        <v>1580</v>
      </c>
      <c r="C1860" s="101"/>
      <c r="D1860" s="268"/>
      <c r="E1860" s="351"/>
      <c r="F1860" s="80"/>
      <c r="G1860" s="105"/>
      <c r="H1860" s="80"/>
      <c r="I1860" s="106"/>
      <c r="J1860" s="106"/>
      <c r="K1860" s="106"/>
      <c r="L1860" s="106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32"/>
    </row>
    <row r="1861" spans="1:43" s="35" customFormat="1" hidden="1" outlineLevel="1" x14ac:dyDescent="0.25">
      <c r="A1861" s="160" t="s">
        <v>1793</v>
      </c>
      <c r="B1861" s="82" t="s">
        <v>1582</v>
      </c>
      <c r="C1861" s="101"/>
      <c r="D1861" s="268"/>
      <c r="E1861" s="351"/>
      <c r="F1861" s="80"/>
      <c r="G1861" s="105"/>
      <c r="H1861" s="80"/>
      <c r="I1861" s="106"/>
      <c r="J1861" s="106"/>
      <c r="K1861" s="106"/>
      <c r="L1861" s="106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</row>
    <row r="1862" spans="1:43" s="35" customFormat="1" hidden="1" outlineLevel="1" x14ac:dyDescent="0.25">
      <c r="A1862" s="160" t="s">
        <v>1794</v>
      </c>
      <c r="B1862" s="82" t="s">
        <v>1584</v>
      </c>
      <c r="C1862" s="101"/>
      <c r="D1862" s="268"/>
      <c r="E1862" s="351"/>
      <c r="F1862" s="80"/>
      <c r="G1862" s="105"/>
      <c r="H1862" s="80"/>
      <c r="I1862" s="106"/>
      <c r="J1862" s="106"/>
      <c r="K1862" s="106"/>
      <c r="L1862" s="106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32"/>
    </row>
    <row r="1863" spans="1:43" s="35" customFormat="1" hidden="1" outlineLevel="1" x14ac:dyDescent="0.25">
      <c r="A1863" s="160" t="s">
        <v>1795</v>
      </c>
      <c r="B1863" s="82" t="s">
        <v>1586</v>
      </c>
      <c r="C1863" s="101"/>
      <c r="D1863" s="268"/>
      <c r="E1863" s="351"/>
      <c r="F1863" s="80"/>
      <c r="G1863" s="105"/>
      <c r="H1863" s="80"/>
      <c r="I1863" s="106"/>
      <c r="J1863" s="106"/>
      <c r="K1863" s="106"/>
      <c r="L1863" s="106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</row>
    <row r="1864" spans="1:43" s="35" customFormat="1" hidden="1" outlineLevel="1" x14ac:dyDescent="0.25">
      <c r="A1864" s="160" t="s">
        <v>1796</v>
      </c>
      <c r="B1864" s="82" t="s">
        <v>1588</v>
      </c>
      <c r="C1864" s="101"/>
      <c r="D1864" s="268"/>
      <c r="E1864" s="351"/>
      <c r="F1864" s="80"/>
      <c r="G1864" s="105"/>
      <c r="H1864" s="80"/>
      <c r="I1864" s="106"/>
      <c r="J1864" s="106"/>
      <c r="K1864" s="106"/>
      <c r="L1864" s="106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32"/>
    </row>
    <row r="1865" spans="1:43" s="35" customFormat="1" hidden="1" outlineLevel="1" x14ac:dyDescent="0.25">
      <c r="A1865" s="160" t="s">
        <v>1797</v>
      </c>
      <c r="B1865" s="77" t="s">
        <v>159</v>
      </c>
      <c r="C1865" s="101"/>
      <c r="D1865" s="268"/>
      <c r="E1865" s="351"/>
      <c r="F1865" s="80"/>
      <c r="G1865" s="105"/>
      <c r="H1865" s="80"/>
      <c r="I1865" s="106"/>
      <c r="J1865" s="106"/>
      <c r="K1865" s="106"/>
      <c r="L1865" s="106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</row>
    <row r="1866" spans="1:43" s="35" customFormat="1" hidden="1" outlineLevel="1" x14ac:dyDescent="0.25">
      <c r="A1866" s="160" t="s">
        <v>1798</v>
      </c>
      <c r="B1866" s="82" t="s">
        <v>1580</v>
      </c>
      <c r="C1866" s="101"/>
      <c r="D1866" s="268"/>
      <c r="E1866" s="351"/>
      <c r="F1866" s="80"/>
      <c r="G1866" s="105"/>
      <c r="H1866" s="80"/>
      <c r="I1866" s="106"/>
      <c r="J1866" s="106"/>
      <c r="K1866" s="106"/>
      <c r="L1866" s="106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32"/>
    </row>
    <row r="1867" spans="1:43" s="35" customFormat="1" hidden="1" outlineLevel="1" x14ac:dyDescent="0.25">
      <c r="A1867" s="160" t="s">
        <v>1799</v>
      </c>
      <c r="B1867" s="82" t="s">
        <v>1582</v>
      </c>
      <c r="C1867" s="101"/>
      <c r="D1867" s="268"/>
      <c r="E1867" s="351"/>
      <c r="F1867" s="80"/>
      <c r="G1867" s="105"/>
      <c r="H1867" s="80"/>
      <c r="I1867" s="106"/>
      <c r="J1867" s="106"/>
      <c r="K1867" s="106"/>
      <c r="L1867" s="106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</row>
    <row r="1868" spans="1:43" s="35" customFormat="1" hidden="1" outlineLevel="1" x14ac:dyDescent="0.25">
      <c r="A1868" s="160" t="s">
        <v>1800</v>
      </c>
      <c r="B1868" s="82" t="s">
        <v>1584</v>
      </c>
      <c r="C1868" s="101"/>
      <c r="D1868" s="268"/>
      <c r="E1868" s="351"/>
      <c r="F1868" s="80"/>
      <c r="G1868" s="105"/>
      <c r="H1868" s="80"/>
      <c r="I1868" s="106"/>
      <c r="J1868" s="106"/>
      <c r="K1868" s="106"/>
      <c r="L1868" s="106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32"/>
    </row>
    <row r="1869" spans="1:43" s="35" customFormat="1" hidden="1" outlineLevel="1" x14ac:dyDescent="0.25">
      <c r="A1869" s="160" t="s">
        <v>1801</v>
      </c>
      <c r="B1869" s="82" t="s">
        <v>1586</v>
      </c>
      <c r="C1869" s="101"/>
      <c r="D1869" s="268"/>
      <c r="E1869" s="351"/>
      <c r="F1869" s="80"/>
      <c r="G1869" s="105"/>
      <c r="H1869" s="80"/>
      <c r="I1869" s="106"/>
      <c r="J1869" s="106"/>
      <c r="K1869" s="106"/>
      <c r="L1869" s="106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</row>
    <row r="1870" spans="1:43" s="35" customFormat="1" hidden="1" outlineLevel="1" x14ac:dyDescent="0.25">
      <c r="A1870" s="160" t="s">
        <v>1802</v>
      </c>
      <c r="B1870" s="82" t="s">
        <v>1588</v>
      </c>
      <c r="C1870" s="101"/>
      <c r="D1870" s="268"/>
      <c r="E1870" s="351"/>
      <c r="F1870" s="80"/>
      <c r="G1870" s="105"/>
      <c r="H1870" s="80"/>
      <c r="I1870" s="106"/>
      <c r="J1870" s="106"/>
      <c r="K1870" s="106"/>
      <c r="L1870" s="106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32"/>
    </row>
    <row r="1871" spans="1:43" s="35" customFormat="1" collapsed="1" x14ac:dyDescent="0.25">
      <c r="A1871" s="240" t="s">
        <v>1803</v>
      </c>
      <c r="B1871" s="55" t="s">
        <v>1804</v>
      </c>
      <c r="C1871" s="55"/>
      <c r="D1871" s="344"/>
      <c r="E1871" s="344"/>
      <c r="F1871" s="57"/>
      <c r="G1871" s="56"/>
      <c r="H1871" s="56"/>
      <c r="I1871" s="58"/>
      <c r="J1871" s="58"/>
      <c r="K1871" s="58"/>
      <c r="L1871" s="58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</row>
    <row r="1872" spans="1:43" s="35" customFormat="1" x14ac:dyDescent="0.25">
      <c r="A1872" s="354" t="s">
        <v>1805</v>
      </c>
      <c r="B1872" s="62" t="s">
        <v>1276</v>
      </c>
      <c r="C1872" s="63"/>
      <c r="D1872" s="345"/>
      <c r="E1872" s="350"/>
      <c r="F1872" s="64"/>
      <c r="G1872" s="65"/>
      <c r="H1872" s="64"/>
      <c r="I1872" s="66"/>
      <c r="J1872" s="66"/>
      <c r="K1872" s="66"/>
      <c r="L1872" s="66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32"/>
    </row>
    <row r="1873" spans="1:43" s="35" customFormat="1" x14ac:dyDescent="0.25">
      <c r="A1873" s="355" t="s">
        <v>1806</v>
      </c>
      <c r="B1873" s="70" t="s">
        <v>1278</v>
      </c>
      <c r="C1873" s="107"/>
      <c r="D1873" s="346"/>
      <c r="E1873" s="352"/>
      <c r="F1873" s="72"/>
      <c r="G1873" s="108"/>
      <c r="H1873" s="72"/>
      <c r="I1873" s="109"/>
      <c r="J1873" s="109"/>
      <c r="K1873" s="109"/>
      <c r="L1873" s="109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</row>
    <row r="1874" spans="1:43" s="35" customFormat="1" hidden="1" outlineLevel="1" x14ac:dyDescent="0.25">
      <c r="A1874" s="160" t="s">
        <v>1807</v>
      </c>
      <c r="B1874" s="77" t="s">
        <v>137</v>
      </c>
      <c r="C1874" s="101"/>
      <c r="D1874" s="268"/>
      <c r="E1874" s="351"/>
      <c r="F1874" s="80"/>
      <c r="G1874" s="105"/>
      <c r="H1874" s="80"/>
      <c r="I1874" s="106"/>
      <c r="J1874" s="106"/>
      <c r="K1874" s="106"/>
      <c r="L1874" s="106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32"/>
    </row>
    <row r="1875" spans="1:43" s="35" customFormat="1" hidden="1" outlineLevel="1" x14ac:dyDescent="0.25">
      <c r="A1875" s="160" t="s">
        <v>1808</v>
      </c>
      <c r="B1875" s="82" t="s">
        <v>1809</v>
      </c>
      <c r="C1875" s="101"/>
      <c r="D1875" s="268"/>
      <c r="E1875" s="351"/>
      <c r="F1875" s="80"/>
      <c r="G1875" s="105"/>
      <c r="H1875" s="80"/>
      <c r="I1875" s="106"/>
      <c r="J1875" s="106"/>
      <c r="K1875" s="106"/>
      <c r="L1875" s="106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</row>
    <row r="1876" spans="1:43" s="35" customFormat="1" hidden="1" outlineLevel="1" x14ac:dyDescent="0.25">
      <c r="A1876" s="160" t="s">
        <v>1810</v>
      </c>
      <c r="B1876" s="82" t="s">
        <v>1811</v>
      </c>
      <c r="C1876" s="101"/>
      <c r="D1876" s="268"/>
      <c r="E1876" s="351"/>
      <c r="F1876" s="80"/>
      <c r="G1876" s="105"/>
      <c r="H1876" s="80"/>
      <c r="I1876" s="106"/>
      <c r="J1876" s="106"/>
      <c r="K1876" s="106"/>
      <c r="L1876" s="106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32"/>
    </row>
    <row r="1877" spans="1:43" s="35" customFormat="1" hidden="1" outlineLevel="1" x14ac:dyDescent="0.25">
      <c r="A1877" s="160" t="s">
        <v>1812</v>
      </c>
      <c r="B1877" s="82" t="s">
        <v>1813</v>
      </c>
      <c r="C1877" s="101"/>
      <c r="D1877" s="268"/>
      <c r="E1877" s="351"/>
      <c r="F1877" s="80"/>
      <c r="G1877" s="105"/>
      <c r="H1877" s="80"/>
      <c r="I1877" s="106"/>
      <c r="J1877" s="106"/>
      <c r="K1877" s="106"/>
      <c r="L1877" s="106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</row>
    <row r="1878" spans="1:43" s="35" customFormat="1" hidden="1" outlineLevel="1" x14ac:dyDescent="0.25">
      <c r="A1878" s="160" t="s">
        <v>1814</v>
      </c>
      <c r="B1878" s="82" t="s">
        <v>1815</v>
      </c>
      <c r="C1878" s="101"/>
      <c r="D1878" s="268"/>
      <c r="E1878" s="351"/>
      <c r="F1878" s="80"/>
      <c r="G1878" s="105"/>
      <c r="H1878" s="80"/>
      <c r="I1878" s="106"/>
      <c r="J1878" s="106"/>
      <c r="K1878" s="106"/>
      <c r="L1878" s="106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32"/>
    </row>
    <row r="1879" spans="1:43" s="35" customFormat="1" hidden="1" outlineLevel="1" x14ac:dyDescent="0.25">
      <c r="A1879" s="160" t="s">
        <v>1816</v>
      </c>
      <c r="B1879" s="82" t="s">
        <v>1817</v>
      </c>
      <c r="C1879" s="101"/>
      <c r="D1879" s="268"/>
      <c r="E1879" s="351"/>
      <c r="F1879" s="80"/>
      <c r="G1879" s="105"/>
      <c r="H1879" s="80"/>
      <c r="I1879" s="106"/>
      <c r="J1879" s="106"/>
      <c r="K1879" s="106"/>
      <c r="L1879" s="106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</row>
    <row r="1880" spans="1:43" s="35" customFormat="1" hidden="1" outlineLevel="1" x14ac:dyDescent="0.25">
      <c r="A1880" s="160" t="s">
        <v>1818</v>
      </c>
      <c r="B1880" s="207" t="s">
        <v>143</v>
      </c>
      <c r="C1880" s="101"/>
      <c r="D1880" s="268"/>
      <c r="E1880" s="351"/>
      <c r="F1880" s="80"/>
      <c r="G1880" s="105"/>
      <c r="H1880" s="80"/>
      <c r="I1880" s="106"/>
      <c r="J1880" s="106"/>
      <c r="K1880" s="106"/>
      <c r="L1880" s="106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32"/>
    </row>
    <row r="1881" spans="1:43" s="35" customFormat="1" hidden="1" outlineLevel="1" x14ac:dyDescent="0.25">
      <c r="A1881" s="160" t="s">
        <v>1819</v>
      </c>
      <c r="B1881" s="82" t="s">
        <v>1809</v>
      </c>
      <c r="C1881" s="101"/>
      <c r="D1881" s="268"/>
      <c r="E1881" s="351"/>
      <c r="F1881" s="80"/>
      <c r="G1881" s="105"/>
      <c r="H1881" s="80"/>
      <c r="I1881" s="106"/>
      <c r="J1881" s="106"/>
      <c r="K1881" s="106"/>
      <c r="L1881" s="106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</row>
    <row r="1882" spans="1:43" s="35" customFormat="1" hidden="1" outlineLevel="1" x14ac:dyDescent="0.25">
      <c r="A1882" s="160" t="s">
        <v>1820</v>
      </c>
      <c r="B1882" s="82" t="s">
        <v>1811</v>
      </c>
      <c r="C1882" s="101"/>
      <c r="D1882" s="268"/>
      <c r="E1882" s="351"/>
      <c r="F1882" s="80"/>
      <c r="G1882" s="105"/>
      <c r="H1882" s="80"/>
      <c r="I1882" s="106"/>
      <c r="J1882" s="106"/>
      <c r="K1882" s="106"/>
      <c r="L1882" s="106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32"/>
    </row>
    <row r="1883" spans="1:43" s="35" customFormat="1" hidden="1" outlineLevel="1" x14ac:dyDescent="0.25">
      <c r="A1883" s="160" t="s">
        <v>1821</v>
      </c>
      <c r="B1883" s="82" t="s">
        <v>1813</v>
      </c>
      <c r="C1883" s="101"/>
      <c r="D1883" s="268"/>
      <c r="E1883" s="351"/>
      <c r="F1883" s="80"/>
      <c r="G1883" s="105"/>
      <c r="H1883" s="80"/>
      <c r="I1883" s="106"/>
      <c r="J1883" s="106"/>
      <c r="K1883" s="106"/>
      <c r="L1883" s="106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</row>
    <row r="1884" spans="1:43" s="35" customFormat="1" hidden="1" outlineLevel="1" x14ac:dyDescent="0.25">
      <c r="A1884" s="160" t="s">
        <v>1822</v>
      </c>
      <c r="B1884" s="82" t="s">
        <v>1815</v>
      </c>
      <c r="C1884" s="101"/>
      <c r="D1884" s="268"/>
      <c r="E1884" s="351"/>
      <c r="F1884" s="80"/>
      <c r="G1884" s="105"/>
      <c r="H1884" s="80"/>
      <c r="I1884" s="106"/>
      <c r="J1884" s="106"/>
      <c r="K1884" s="106"/>
      <c r="L1884" s="106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32"/>
    </row>
    <row r="1885" spans="1:43" s="35" customFormat="1" hidden="1" outlineLevel="1" x14ac:dyDescent="0.25">
      <c r="A1885" s="160" t="s">
        <v>1823</v>
      </c>
      <c r="B1885" s="82" t="s">
        <v>1817</v>
      </c>
      <c r="C1885" s="101"/>
      <c r="D1885" s="268"/>
      <c r="E1885" s="351"/>
      <c r="F1885" s="80"/>
      <c r="G1885" s="105"/>
      <c r="H1885" s="80"/>
      <c r="I1885" s="106"/>
      <c r="J1885" s="106"/>
      <c r="K1885" s="106"/>
      <c r="L1885" s="106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</row>
    <row r="1886" spans="1:43" s="35" customFormat="1" hidden="1" outlineLevel="1" x14ac:dyDescent="0.25">
      <c r="A1886" s="160" t="s">
        <v>1824</v>
      </c>
      <c r="B1886" s="77" t="s">
        <v>147</v>
      </c>
      <c r="C1886" s="101"/>
      <c r="D1886" s="268"/>
      <c r="E1886" s="351"/>
      <c r="F1886" s="80"/>
      <c r="G1886" s="105"/>
      <c r="H1886" s="80"/>
      <c r="I1886" s="106"/>
      <c r="J1886" s="106"/>
      <c r="K1886" s="106"/>
      <c r="L1886" s="106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32"/>
    </row>
    <row r="1887" spans="1:43" s="35" customFormat="1" hidden="1" outlineLevel="1" x14ac:dyDescent="0.25">
      <c r="A1887" s="160" t="s">
        <v>1825</v>
      </c>
      <c r="B1887" s="82" t="s">
        <v>1809</v>
      </c>
      <c r="C1887" s="101"/>
      <c r="D1887" s="268"/>
      <c r="E1887" s="351"/>
      <c r="F1887" s="80"/>
      <c r="G1887" s="105"/>
      <c r="H1887" s="80"/>
      <c r="I1887" s="106"/>
      <c r="J1887" s="106"/>
      <c r="K1887" s="106"/>
      <c r="L1887" s="106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</row>
    <row r="1888" spans="1:43" s="35" customFormat="1" hidden="1" outlineLevel="1" x14ac:dyDescent="0.25">
      <c r="A1888" s="160" t="s">
        <v>1826</v>
      </c>
      <c r="B1888" s="82" t="s">
        <v>1811</v>
      </c>
      <c r="C1888" s="101"/>
      <c r="D1888" s="268"/>
      <c r="E1888" s="351"/>
      <c r="F1888" s="80"/>
      <c r="G1888" s="105"/>
      <c r="H1888" s="80"/>
      <c r="I1888" s="106"/>
      <c r="J1888" s="106"/>
      <c r="K1888" s="106"/>
      <c r="L1888" s="106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32"/>
    </row>
    <row r="1889" spans="1:43" s="35" customFormat="1" hidden="1" outlineLevel="1" x14ac:dyDescent="0.25">
      <c r="A1889" s="160" t="s">
        <v>1827</v>
      </c>
      <c r="B1889" s="82" t="s">
        <v>1813</v>
      </c>
      <c r="C1889" s="101"/>
      <c r="D1889" s="268"/>
      <c r="E1889" s="351"/>
      <c r="F1889" s="80"/>
      <c r="G1889" s="105"/>
      <c r="H1889" s="80"/>
      <c r="I1889" s="106"/>
      <c r="J1889" s="106"/>
      <c r="K1889" s="106"/>
      <c r="L1889" s="106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</row>
    <row r="1890" spans="1:43" s="35" customFormat="1" hidden="1" outlineLevel="1" x14ac:dyDescent="0.25">
      <c r="A1890" s="160" t="s">
        <v>1828</v>
      </c>
      <c r="B1890" s="82" t="s">
        <v>1815</v>
      </c>
      <c r="C1890" s="101"/>
      <c r="D1890" s="268"/>
      <c r="E1890" s="351"/>
      <c r="F1890" s="80"/>
      <c r="G1890" s="105"/>
      <c r="H1890" s="80"/>
      <c r="I1890" s="106"/>
      <c r="J1890" s="106"/>
      <c r="K1890" s="106"/>
      <c r="L1890" s="106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32"/>
    </row>
    <row r="1891" spans="1:43" s="35" customFormat="1" hidden="1" outlineLevel="1" x14ac:dyDescent="0.25">
      <c r="A1891" s="160" t="s">
        <v>1829</v>
      </c>
      <c r="B1891" s="82" t="s">
        <v>1817</v>
      </c>
      <c r="C1891" s="101"/>
      <c r="D1891" s="268"/>
      <c r="E1891" s="351"/>
      <c r="F1891" s="80"/>
      <c r="G1891" s="105"/>
      <c r="H1891" s="80"/>
      <c r="I1891" s="106"/>
      <c r="J1891" s="106"/>
      <c r="K1891" s="106"/>
      <c r="L1891" s="106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</row>
    <row r="1892" spans="1:43" s="35" customFormat="1" hidden="1" outlineLevel="1" x14ac:dyDescent="0.25">
      <c r="A1892" s="160" t="s">
        <v>1830</v>
      </c>
      <c r="B1892" s="77" t="s">
        <v>1304</v>
      </c>
      <c r="C1892" s="101"/>
      <c r="D1892" s="268"/>
      <c r="E1892" s="351"/>
      <c r="F1892" s="80"/>
      <c r="G1892" s="105"/>
      <c r="H1892" s="80"/>
      <c r="I1892" s="106"/>
      <c r="J1892" s="106"/>
      <c r="K1892" s="106"/>
      <c r="L1892" s="106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32"/>
    </row>
    <row r="1893" spans="1:43" s="35" customFormat="1" hidden="1" outlineLevel="1" x14ac:dyDescent="0.25">
      <c r="A1893" s="160" t="s">
        <v>1831</v>
      </c>
      <c r="B1893" s="82" t="s">
        <v>1809</v>
      </c>
      <c r="C1893" s="101"/>
      <c r="D1893" s="268"/>
      <c r="E1893" s="351"/>
      <c r="F1893" s="80"/>
      <c r="G1893" s="105"/>
      <c r="H1893" s="80"/>
      <c r="I1893" s="106"/>
      <c r="J1893" s="106"/>
      <c r="K1893" s="106"/>
      <c r="L1893" s="106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</row>
    <row r="1894" spans="1:43" s="35" customFormat="1" hidden="1" outlineLevel="1" x14ac:dyDescent="0.25">
      <c r="A1894" s="160" t="s">
        <v>1832</v>
      </c>
      <c r="B1894" s="82" t="s">
        <v>1811</v>
      </c>
      <c r="C1894" s="101"/>
      <c r="D1894" s="268"/>
      <c r="E1894" s="351"/>
      <c r="F1894" s="80"/>
      <c r="G1894" s="105"/>
      <c r="H1894" s="80"/>
      <c r="I1894" s="106"/>
      <c r="J1894" s="106"/>
      <c r="K1894" s="106"/>
      <c r="L1894" s="106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32"/>
    </row>
    <row r="1895" spans="1:43" s="35" customFormat="1" hidden="1" outlineLevel="1" x14ac:dyDescent="0.25">
      <c r="A1895" s="160" t="s">
        <v>1833</v>
      </c>
      <c r="B1895" s="82" t="s">
        <v>1813</v>
      </c>
      <c r="C1895" s="101"/>
      <c r="D1895" s="268"/>
      <c r="E1895" s="351"/>
      <c r="F1895" s="80"/>
      <c r="G1895" s="105"/>
      <c r="H1895" s="80"/>
      <c r="I1895" s="106"/>
      <c r="J1895" s="106"/>
      <c r="K1895" s="106"/>
      <c r="L1895" s="106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32"/>
    </row>
    <row r="1896" spans="1:43" s="35" customFormat="1" hidden="1" outlineLevel="1" x14ac:dyDescent="0.25">
      <c r="A1896" s="160" t="s">
        <v>1834</v>
      </c>
      <c r="B1896" s="82" t="s">
        <v>1815</v>
      </c>
      <c r="C1896" s="101"/>
      <c r="D1896" s="268"/>
      <c r="E1896" s="351"/>
      <c r="F1896" s="80"/>
      <c r="G1896" s="105"/>
      <c r="H1896" s="80"/>
      <c r="I1896" s="106"/>
      <c r="J1896" s="106"/>
      <c r="K1896" s="106"/>
      <c r="L1896" s="106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32"/>
    </row>
    <row r="1897" spans="1:43" s="35" customFormat="1" hidden="1" outlineLevel="1" x14ac:dyDescent="0.25">
      <c r="A1897" s="160" t="s">
        <v>1835</v>
      </c>
      <c r="B1897" s="82" t="s">
        <v>1817</v>
      </c>
      <c r="C1897" s="101"/>
      <c r="D1897" s="268"/>
      <c r="E1897" s="351"/>
      <c r="F1897" s="80"/>
      <c r="G1897" s="105"/>
      <c r="H1897" s="80"/>
      <c r="I1897" s="106"/>
      <c r="J1897" s="106"/>
      <c r="K1897" s="106"/>
      <c r="L1897" s="106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32"/>
    </row>
    <row r="1898" spans="1:43" s="35" customFormat="1" hidden="1" outlineLevel="1" x14ac:dyDescent="0.25">
      <c r="A1898" s="160" t="s">
        <v>1836</v>
      </c>
      <c r="B1898" s="77" t="s">
        <v>1311</v>
      </c>
      <c r="C1898" s="101"/>
      <c r="D1898" s="268"/>
      <c r="E1898" s="351"/>
      <c r="F1898" s="80"/>
      <c r="G1898" s="105"/>
      <c r="H1898" s="80"/>
      <c r="I1898" s="106"/>
      <c r="J1898" s="106"/>
      <c r="K1898" s="106"/>
      <c r="L1898" s="106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32"/>
    </row>
    <row r="1899" spans="1:43" s="35" customFormat="1" hidden="1" outlineLevel="1" x14ac:dyDescent="0.25">
      <c r="A1899" s="160" t="s">
        <v>1837</v>
      </c>
      <c r="B1899" s="82" t="s">
        <v>1809</v>
      </c>
      <c r="C1899" s="101"/>
      <c r="D1899" s="268"/>
      <c r="E1899" s="351"/>
      <c r="F1899" s="80"/>
      <c r="G1899" s="105"/>
      <c r="H1899" s="80"/>
      <c r="I1899" s="106"/>
      <c r="J1899" s="106"/>
      <c r="K1899" s="106"/>
      <c r="L1899" s="106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</row>
    <row r="1900" spans="1:43" s="35" customFormat="1" hidden="1" outlineLevel="1" x14ac:dyDescent="0.25">
      <c r="A1900" s="160" t="s">
        <v>1838</v>
      </c>
      <c r="B1900" s="82" t="s">
        <v>1811</v>
      </c>
      <c r="C1900" s="101"/>
      <c r="D1900" s="268"/>
      <c r="E1900" s="351"/>
      <c r="F1900" s="80"/>
      <c r="G1900" s="105"/>
      <c r="H1900" s="80"/>
      <c r="I1900" s="106"/>
      <c r="J1900" s="106"/>
      <c r="K1900" s="106"/>
      <c r="L1900" s="106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32"/>
    </row>
    <row r="1901" spans="1:43" s="35" customFormat="1" hidden="1" outlineLevel="1" x14ac:dyDescent="0.25">
      <c r="A1901" s="160" t="s">
        <v>1839</v>
      </c>
      <c r="B1901" s="82" t="s">
        <v>1813</v>
      </c>
      <c r="C1901" s="101"/>
      <c r="D1901" s="268"/>
      <c r="E1901" s="351"/>
      <c r="F1901" s="80"/>
      <c r="G1901" s="105"/>
      <c r="H1901" s="80"/>
      <c r="I1901" s="106"/>
      <c r="J1901" s="106"/>
      <c r="K1901" s="106"/>
      <c r="L1901" s="106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</row>
    <row r="1902" spans="1:43" s="35" customFormat="1" hidden="1" outlineLevel="1" x14ac:dyDescent="0.25">
      <c r="A1902" s="160" t="s">
        <v>1840</v>
      </c>
      <c r="B1902" s="82" t="s">
        <v>1815</v>
      </c>
      <c r="C1902" s="101"/>
      <c r="D1902" s="268"/>
      <c r="E1902" s="351"/>
      <c r="F1902" s="80"/>
      <c r="G1902" s="105"/>
      <c r="H1902" s="80"/>
      <c r="I1902" s="106"/>
      <c r="J1902" s="106"/>
      <c r="K1902" s="106"/>
      <c r="L1902" s="106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32"/>
    </row>
    <row r="1903" spans="1:43" s="35" customFormat="1" hidden="1" outlineLevel="1" x14ac:dyDescent="0.25">
      <c r="A1903" s="160" t="s">
        <v>1841</v>
      </c>
      <c r="B1903" s="82" t="s">
        <v>1817</v>
      </c>
      <c r="C1903" s="101"/>
      <c r="D1903" s="268"/>
      <c r="E1903" s="351"/>
      <c r="F1903" s="80"/>
      <c r="G1903" s="105"/>
      <c r="H1903" s="80"/>
      <c r="I1903" s="106"/>
      <c r="J1903" s="106"/>
      <c r="K1903" s="106"/>
      <c r="L1903" s="106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</row>
    <row r="1904" spans="1:43" s="35" customFormat="1" hidden="1" outlineLevel="1" x14ac:dyDescent="0.25">
      <c r="A1904" s="160" t="s">
        <v>1842</v>
      </c>
      <c r="B1904" s="77" t="s">
        <v>1318</v>
      </c>
      <c r="C1904" s="101"/>
      <c r="D1904" s="268"/>
      <c r="E1904" s="351"/>
      <c r="F1904" s="80"/>
      <c r="G1904" s="105"/>
      <c r="H1904" s="80"/>
      <c r="I1904" s="106"/>
      <c r="J1904" s="106"/>
      <c r="K1904" s="106"/>
      <c r="L1904" s="106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32"/>
    </row>
    <row r="1905" spans="1:43" s="35" customFormat="1" hidden="1" outlineLevel="1" x14ac:dyDescent="0.25">
      <c r="A1905" s="160" t="s">
        <v>1843</v>
      </c>
      <c r="B1905" s="82" t="s">
        <v>1809</v>
      </c>
      <c r="C1905" s="101"/>
      <c r="D1905" s="268"/>
      <c r="E1905" s="351"/>
      <c r="F1905" s="80"/>
      <c r="G1905" s="105"/>
      <c r="H1905" s="80"/>
      <c r="I1905" s="106"/>
      <c r="J1905" s="106"/>
      <c r="K1905" s="106"/>
      <c r="L1905" s="106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</row>
    <row r="1906" spans="1:43" s="35" customFormat="1" hidden="1" outlineLevel="1" x14ac:dyDescent="0.25">
      <c r="A1906" s="160" t="s">
        <v>1844</v>
      </c>
      <c r="B1906" s="82" t="s">
        <v>1811</v>
      </c>
      <c r="C1906" s="101"/>
      <c r="D1906" s="268"/>
      <c r="E1906" s="351"/>
      <c r="F1906" s="80"/>
      <c r="G1906" s="105"/>
      <c r="H1906" s="80"/>
      <c r="I1906" s="106"/>
      <c r="J1906" s="106"/>
      <c r="K1906" s="106"/>
      <c r="L1906" s="106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32"/>
    </row>
    <row r="1907" spans="1:43" s="35" customFormat="1" hidden="1" outlineLevel="1" x14ac:dyDescent="0.25">
      <c r="A1907" s="160" t="s">
        <v>1845</v>
      </c>
      <c r="B1907" s="82" t="s">
        <v>1813</v>
      </c>
      <c r="C1907" s="101"/>
      <c r="D1907" s="268"/>
      <c r="E1907" s="351"/>
      <c r="F1907" s="80"/>
      <c r="G1907" s="105"/>
      <c r="H1907" s="80"/>
      <c r="I1907" s="106"/>
      <c r="J1907" s="106"/>
      <c r="K1907" s="106"/>
      <c r="L1907" s="106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</row>
    <row r="1908" spans="1:43" s="35" customFormat="1" hidden="1" outlineLevel="1" x14ac:dyDescent="0.25">
      <c r="A1908" s="160" t="s">
        <v>1846</v>
      </c>
      <c r="B1908" s="82" t="s">
        <v>1815</v>
      </c>
      <c r="C1908" s="101"/>
      <c r="D1908" s="268"/>
      <c r="E1908" s="351"/>
      <c r="F1908" s="80"/>
      <c r="G1908" s="105"/>
      <c r="H1908" s="80"/>
      <c r="I1908" s="106"/>
      <c r="J1908" s="106"/>
      <c r="K1908" s="106"/>
      <c r="L1908" s="106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32"/>
    </row>
    <row r="1909" spans="1:43" s="35" customFormat="1" hidden="1" outlineLevel="1" x14ac:dyDescent="0.25">
      <c r="A1909" s="160" t="s">
        <v>1847</v>
      </c>
      <c r="B1909" s="82" t="s">
        <v>1817</v>
      </c>
      <c r="C1909" s="101"/>
      <c r="D1909" s="268"/>
      <c r="E1909" s="351"/>
      <c r="F1909" s="80"/>
      <c r="G1909" s="105"/>
      <c r="H1909" s="80"/>
      <c r="I1909" s="106"/>
      <c r="J1909" s="106"/>
      <c r="K1909" s="106"/>
      <c r="L1909" s="106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</row>
    <row r="1910" spans="1:43" s="35" customFormat="1" hidden="1" outlineLevel="1" x14ac:dyDescent="0.25">
      <c r="A1910" s="160" t="s">
        <v>1848</v>
      </c>
      <c r="B1910" s="77" t="s">
        <v>1325</v>
      </c>
      <c r="C1910" s="101"/>
      <c r="D1910" s="268"/>
      <c r="E1910" s="351"/>
      <c r="F1910" s="80"/>
      <c r="G1910" s="105"/>
      <c r="H1910" s="80"/>
      <c r="I1910" s="106"/>
      <c r="J1910" s="106"/>
      <c r="K1910" s="106"/>
      <c r="L1910" s="106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32"/>
    </row>
    <row r="1911" spans="1:43" s="35" customFormat="1" hidden="1" outlineLevel="1" x14ac:dyDescent="0.25">
      <c r="A1911" s="160" t="s">
        <v>1849</v>
      </c>
      <c r="B1911" s="82" t="s">
        <v>1809</v>
      </c>
      <c r="C1911" s="101"/>
      <c r="D1911" s="268"/>
      <c r="E1911" s="351"/>
      <c r="F1911" s="80"/>
      <c r="G1911" s="105"/>
      <c r="H1911" s="80"/>
      <c r="I1911" s="106"/>
      <c r="J1911" s="106"/>
      <c r="K1911" s="106"/>
      <c r="L1911" s="106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</row>
    <row r="1912" spans="1:43" s="35" customFormat="1" hidden="1" outlineLevel="1" x14ac:dyDescent="0.25">
      <c r="A1912" s="160" t="s">
        <v>1850</v>
      </c>
      <c r="B1912" s="82" t="s">
        <v>1811</v>
      </c>
      <c r="C1912" s="101"/>
      <c r="D1912" s="268"/>
      <c r="E1912" s="351"/>
      <c r="F1912" s="80"/>
      <c r="G1912" s="105"/>
      <c r="H1912" s="80"/>
      <c r="I1912" s="106"/>
      <c r="J1912" s="106"/>
      <c r="K1912" s="106"/>
      <c r="L1912" s="106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32"/>
    </row>
    <row r="1913" spans="1:43" s="35" customFormat="1" hidden="1" outlineLevel="1" x14ac:dyDescent="0.25">
      <c r="A1913" s="160" t="s">
        <v>1851</v>
      </c>
      <c r="B1913" s="82" t="s">
        <v>1813</v>
      </c>
      <c r="C1913" s="101"/>
      <c r="D1913" s="268"/>
      <c r="E1913" s="351"/>
      <c r="F1913" s="80"/>
      <c r="G1913" s="105"/>
      <c r="H1913" s="80"/>
      <c r="I1913" s="106"/>
      <c r="J1913" s="106"/>
      <c r="K1913" s="106"/>
      <c r="L1913" s="106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</row>
    <row r="1914" spans="1:43" s="35" customFormat="1" hidden="1" outlineLevel="1" x14ac:dyDescent="0.25">
      <c r="A1914" s="160" t="s">
        <v>1852</v>
      </c>
      <c r="B1914" s="82" t="s">
        <v>1815</v>
      </c>
      <c r="C1914" s="101"/>
      <c r="D1914" s="268"/>
      <c r="E1914" s="351"/>
      <c r="F1914" s="80"/>
      <c r="G1914" s="105"/>
      <c r="H1914" s="80"/>
      <c r="I1914" s="106"/>
      <c r="J1914" s="106"/>
      <c r="K1914" s="106"/>
      <c r="L1914" s="106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32"/>
    </row>
    <row r="1915" spans="1:43" s="35" customFormat="1" hidden="1" outlineLevel="1" x14ac:dyDescent="0.25">
      <c r="A1915" s="160" t="s">
        <v>1853</v>
      </c>
      <c r="B1915" s="82" t="s">
        <v>1817</v>
      </c>
      <c r="C1915" s="101"/>
      <c r="D1915" s="268"/>
      <c r="E1915" s="351"/>
      <c r="F1915" s="80"/>
      <c r="G1915" s="105"/>
      <c r="H1915" s="80"/>
      <c r="I1915" s="106"/>
      <c r="J1915" s="106"/>
      <c r="K1915" s="106"/>
      <c r="L1915" s="106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</row>
    <row r="1916" spans="1:43" s="35" customFormat="1" hidden="1" outlineLevel="1" x14ac:dyDescent="0.25">
      <c r="A1916" s="160" t="s">
        <v>1854</v>
      </c>
      <c r="B1916" s="77" t="s">
        <v>155</v>
      </c>
      <c r="C1916" s="101"/>
      <c r="D1916" s="268"/>
      <c r="E1916" s="351"/>
      <c r="F1916" s="80"/>
      <c r="G1916" s="105"/>
      <c r="H1916" s="80"/>
      <c r="I1916" s="106"/>
      <c r="J1916" s="106"/>
      <c r="K1916" s="106"/>
      <c r="L1916" s="106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32"/>
    </row>
    <row r="1917" spans="1:43" s="35" customFormat="1" hidden="1" outlineLevel="1" x14ac:dyDescent="0.25">
      <c r="A1917" s="160" t="s">
        <v>1855</v>
      </c>
      <c r="B1917" s="82" t="s">
        <v>1809</v>
      </c>
      <c r="C1917" s="101"/>
      <c r="D1917" s="268"/>
      <c r="E1917" s="351"/>
      <c r="F1917" s="80"/>
      <c r="G1917" s="105"/>
      <c r="H1917" s="80"/>
      <c r="I1917" s="106"/>
      <c r="J1917" s="106"/>
      <c r="K1917" s="106"/>
      <c r="L1917" s="106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</row>
    <row r="1918" spans="1:43" s="35" customFormat="1" hidden="1" outlineLevel="1" x14ac:dyDescent="0.25">
      <c r="A1918" s="160" t="s">
        <v>1856</v>
      </c>
      <c r="B1918" s="82" t="s">
        <v>1811</v>
      </c>
      <c r="C1918" s="101"/>
      <c r="D1918" s="268"/>
      <c r="E1918" s="351"/>
      <c r="F1918" s="80"/>
      <c r="G1918" s="105"/>
      <c r="H1918" s="80"/>
      <c r="I1918" s="106"/>
      <c r="J1918" s="106"/>
      <c r="K1918" s="106"/>
      <c r="L1918" s="106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32"/>
    </row>
    <row r="1919" spans="1:43" s="35" customFormat="1" hidden="1" outlineLevel="1" x14ac:dyDescent="0.25">
      <c r="A1919" s="160" t="s">
        <v>1857</v>
      </c>
      <c r="B1919" s="82" t="s">
        <v>1813</v>
      </c>
      <c r="C1919" s="101"/>
      <c r="D1919" s="268"/>
      <c r="E1919" s="351"/>
      <c r="F1919" s="80"/>
      <c r="G1919" s="105"/>
      <c r="H1919" s="80"/>
      <c r="I1919" s="106"/>
      <c r="J1919" s="106"/>
      <c r="K1919" s="106"/>
      <c r="L1919" s="106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</row>
    <row r="1920" spans="1:43" s="35" customFormat="1" hidden="1" outlineLevel="1" x14ac:dyDescent="0.25">
      <c r="A1920" s="160" t="s">
        <v>1858</v>
      </c>
      <c r="B1920" s="82" t="s">
        <v>1815</v>
      </c>
      <c r="C1920" s="101"/>
      <c r="D1920" s="268"/>
      <c r="E1920" s="351"/>
      <c r="F1920" s="80"/>
      <c r="G1920" s="105"/>
      <c r="H1920" s="80"/>
      <c r="I1920" s="106"/>
      <c r="J1920" s="106"/>
      <c r="K1920" s="106"/>
      <c r="L1920" s="106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32"/>
    </row>
    <row r="1921" spans="1:43" s="35" customFormat="1" hidden="1" outlineLevel="1" x14ac:dyDescent="0.25">
      <c r="A1921" s="160" t="s">
        <v>1859</v>
      </c>
      <c r="B1921" s="82" t="s">
        <v>1817</v>
      </c>
      <c r="C1921" s="101"/>
      <c r="D1921" s="268"/>
      <c r="E1921" s="351"/>
      <c r="F1921" s="80"/>
      <c r="G1921" s="105"/>
      <c r="H1921" s="80"/>
      <c r="I1921" s="106"/>
      <c r="J1921" s="106"/>
      <c r="K1921" s="106"/>
      <c r="L1921" s="106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</row>
    <row r="1922" spans="1:43" s="35" customFormat="1" hidden="1" outlineLevel="1" x14ac:dyDescent="0.25">
      <c r="A1922" s="160" t="s">
        <v>1860</v>
      </c>
      <c r="B1922" s="77" t="s">
        <v>159</v>
      </c>
      <c r="C1922" s="101"/>
      <c r="D1922" s="268"/>
      <c r="E1922" s="351"/>
      <c r="F1922" s="80"/>
      <c r="G1922" s="105"/>
      <c r="H1922" s="80"/>
      <c r="I1922" s="106"/>
      <c r="J1922" s="106"/>
      <c r="K1922" s="106"/>
      <c r="L1922" s="106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32"/>
    </row>
    <row r="1923" spans="1:43" s="35" customFormat="1" hidden="1" outlineLevel="1" x14ac:dyDescent="0.25">
      <c r="A1923" s="160" t="s">
        <v>1861</v>
      </c>
      <c r="B1923" s="82" t="s">
        <v>1809</v>
      </c>
      <c r="C1923" s="101"/>
      <c r="D1923" s="268"/>
      <c r="E1923" s="351"/>
      <c r="F1923" s="80"/>
      <c r="G1923" s="105"/>
      <c r="H1923" s="80"/>
      <c r="I1923" s="106"/>
      <c r="J1923" s="106"/>
      <c r="K1923" s="106"/>
      <c r="L1923" s="106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</row>
    <row r="1924" spans="1:43" s="35" customFormat="1" hidden="1" outlineLevel="1" x14ac:dyDescent="0.25">
      <c r="A1924" s="160" t="s">
        <v>1862</v>
      </c>
      <c r="B1924" s="82" t="s">
        <v>1811</v>
      </c>
      <c r="C1924" s="101"/>
      <c r="D1924" s="268"/>
      <c r="E1924" s="351"/>
      <c r="F1924" s="80"/>
      <c r="G1924" s="105"/>
      <c r="H1924" s="80"/>
      <c r="I1924" s="106"/>
      <c r="J1924" s="106"/>
      <c r="K1924" s="106"/>
      <c r="L1924" s="106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32"/>
    </row>
    <row r="1925" spans="1:43" s="35" customFormat="1" hidden="1" outlineLevel="1" x14ac:dyDescent="0.25">
      <c r="A1925" s="160" t="s">
        <v>1863</v>
      </c>
      <c r="B1925" s="82" t="s">
        <v>1813</v>
      </c>
      <c r="C1925" s="101"/>
      <c r="D1925" s="268"/>
      <c r="E1925" s="351"/>
      <c r="F1925" s="80"/>
      <c r="G1925" s="105"/>
      <c r="H1925" s="80"/>
      <c r="I1925" s="106"/>
      <c r="J1925" s="106"/>
      <c r="K1925" s="106"/>
      <c r="L1925" s="106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</row>
    <row r="1926" spans="1:43" s="35" customFormat="1" hidden="1" outlineLevel="1" x14ac:dyDescent="0.25">
      <c r="A1926" s="160" t="s">
        <v>1864</v>
      </c>
      <c r="B1926" s="82" t="s">
        <v>1815</v>
      </c>
      <c r="C1926" s="101"/>
      <c r="D1926" s="268"/>
      <c r="E1926" s="351"/>
      <c r="F1926" s="80"/>
      <c r="G1926" s="105"/>
      <c r="H1926" s="80"/>
      <c r="I1926" s="106"/>
      <c r="J1926" s="106"/>
      <c r="K1926" s="106"/>
      <c r="L1926" s="106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32"/>
    </row>
    <row r="1927" spans="1:43" s="35" customFormat="1" hidden="1" outlineLevel="1" x14ac:dyDescent="0.25">
      <c r="A1927" s="160" t="s">
        <v>1865</v>
      </c>
      <c r="B1927" s="82" t="s">
        <v>1817</v>
      </c>
      <c r="C1927" s="101"/>
      <c r="D1927" s="268"/>
      <c r="E1927" s="351"/>
      <c r="F1927" s="80"/>
      <c r="G1927" s="105"/>
      <c r="H1927" s="80"/>
      <c r="I1927" s="106"/>
      <c r="J1927" s="106"/>
      <c r="K1927" s="106"/>
      <c r="L1927" s="106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</row>
    <row r="1928" spans="1:43" s="35" customFormat="1" collapsed="1" x14ac:dyDescent="0.25">
      <c r="A1928" s="355" t="s">
        <v>1866</v>
      </c>
      <c r="B1928" s="70" t="s">
        <v>1344</v>
      </c>
      <c r="C1928" s="107"/>
      <c r="D1928" s="346"/>
      <c r="E1928" s="352"/>
      <c r="F1928" s="72"/>
      <c r="G1928" s="108"/>
      <c r="H1928" s="72"/>
      <c r="I1928" s="109"/>
      <c r="J1928" s="109"/>
      <c r="K1928" s="109"/>
      <c r="L1928" s="109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32"/>
    </row>
    <row r="1929" spans="1:43" s="35" customFormat="1" hidden="1" outlineLevel="1" x14ac:dyDescent="0.25">
      <c r="A1929" s="160" t="s">
        <v>1867</v>
      </c>
      <c r="B1929" s="77" t="s">
        <v>137</v>
      </c>
      <c r="C1929" s="101"/>
      <c r="D1929" s="268"/>
      <c r="E1929" s="351"/>
      <c r="F1929" s="80"/>
      <c r="G1929" s="105"/>
      <c r="H1929" s="80"/>
      <c r="I1929" s="106"/>
      <c r="J1929" s="106"/>
      <c r="K1929" s="106"/>
      <c r="L1929" s="106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</row>
    <row r="1930" spans="1:43" s="35" customFormat="1" hidden="1" outlineLevel="1" x14ac:dyDescent="0.25">
      <c r="A1930" s="160" t="s">
        <v>1868</v>
      </c>
      <c r="B1930" s="82" t="s">
        <v>1809</v>
      </c>
      <c r="C1930" s="101"/>
      <c r="D1930" s="268"/>
      <c r="E1930" s="351"/>
      <c r="F1930" s="80"/>
      <c r="G1930" s="105"/>
      <c r="H1930" s="80"/>
      <c r="I1930" s="106"/>
      <c r="J1930" s="106"/>
      <c r="K1930" s="106"/>
      <c r="L1930" s="106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32"/>
    </row>
    <row r="1931" spans="1:43" s="35" customFormat="1" hidden="1" outlineLevel="1" x14ac:dyDescent="0.25">
      <c r="A1931" s="160" t="s">
        <v>1869</v>
      </c>
      <c r="B1931" s="82" t="s">
        <v>1811</v>
      </c>
      <c r="C1931" s="101"/>
      <c r="D1931" s="268"/>
      <c r="E1931" s="351"/>
      <c r="F1931" s="80"/>
      <c r="G1931" s="105"/>
      <c r="H1931" s="80"/>
      <c r="I1931" s="106"/>
      <c r="J1931" s="106"/>
      <c r="K1931" s="106"/>
      <c r="L1931" s="106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</row>
    <row r="1932" spans="1:43" s="35" customFormat="1" hidden="1" outlineLevel="1" x14ac:dyDescent="0.25">
      <c r="A1932" s="160" t="s">
        <v>1870</v>
      </c>
      <c r="B1932" s="82" t="s">
        <v>1813</v>
      </c>
      <c r="C1932" s="101"/>
      <c r="D1932" s="268"/>
      <c r="E1932" s="351"/>
      <c r="F1932" s="80"/>
      <c r="G1932" s="105"/>
      <c r="H1932" s="80"/>
      <c r="I1932" s="106"/>
      <c r="J1932" s="106"/>
      <c r="K1932" s="106"/>
      <c r="L1932" s="106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32"/>
    </row>
    <row r="1933" spans="1:43" s="35" customFormat="1" hidden="1" outlineLevel="1" x14ac:dyDescent="0.25">
      <c r="A1933" s="160" t="s">
        <v>1871</v>
      </c>
      <c r="B1933" s="82" t="s">
        <v>1815</v>
      </c>
      <c r="C1933" s="101"/>
      <c r="D1933" s="268"/>
      <c r="E1933" s="351"/>
      <c r="F1933" s="80"/>
      <c r="G1933" s="105"/>
      <c r="H1933" s="80"/>
      <c r="I1933" s="106"/>
      <c r="J1933" s="106"/>
      <c r="K1933" s="106"/>
      <c r="L1933" s="106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</row>
    <row r="1934" spans="1:43" s="35" customFormat="1" hidden="1" outlineLevel="1" x14ac:dyDescent="0.25">
      <c r="A1934" s="160" t="s">
        <v>1872</v>
      </c>
      <c r="B1934" s="82" t="s">
        <v>1817</v>
      </c>
      <c r="C1934" s="101"/>
      <c r="D1934" s="268"/>
      <c r="E1934" s="351"/>
      <c r="F1934" s="80"/>
      <c r="G1934" s="105"/>
      <c r="H1934" s="80"/>
      <c r="I1934" s="106"/>
      <c r="J1934" s="106"/>
      <c r="K1934" s="106"/>
      <c r="L1934" s="106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32"/>
    </row>
    <row r="1935" spans="1:43" s="35" customFormat="1" hidden="1" outlineLevel="1" x14ac:dyDescent="0.25">
      <c r="A1935" s="160" t="s">
        <v>1873</v>
      </c>
      <c r="B1935" s="207" t="s">
        <v>143</v>
      </c>
      <c r="C1935" s="101"/>
      <c r="D1935" s="268"/>
      <c r="E1935" s="351"/>
      <c r="F1935" s="80"/>
      <c r="G1935" s="105"/>
      <c r="H1935" s="80"/>
      <c r="I1935" s="106"/>
      <c r="J1935" s="106"/>
      <c r="K1935" s="106"/>
      <c r="L1935" s="106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</row>
    <row r="1936" spans="1:43" s="35" customFormat="1" hidden="1" outlineLevel="1" x14ac:dyDescent="0.25">
      <c r="A1936" s="160" t="s">
        <v>1874</v>
      </c>
      <c r="B1936" s="82" t="s">
        <v>1809</v>
      </c>
      <c r="C1936" s="101"/>
      <c r="D1936" s="268"/>
      <c r="E1936" s="351"/>
      <c r="F1936" s="80"/>
      <c r="G1936" s="105"/>
      <c r="H1936" s="80"/>
      <c r="I1936" s="106"/>
      <c r="J1936" s="106"/>
      <c r="K1936" s="106"/>
      <c r="L1936" s="106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32"/>
    </row>
    <row r="1937" spans="1:43" s="35" customFormat="1" hidden="1" outlineLevel="1" x14ac:dyDescent="0.25">
      <c r="A1937" s="160" t="s">
        <v>1875</v>
      </c>
      <c r="B1937" s="82" t="s">
        <v>1811</v>
      </c>
      <c r="C1937" s="101"/>
      <c r="D1937" s="268"/>
      <c r="E1937" s="351"/>
      <c r="F1937" s="80"/>
      <c r="G1937" s="105"/>
      <c r="H1937" s="80"/>
      <c r="I1937" s="106"/>
      <c r="J1937" s="106"/>
      <c r="K1937" s="106"/>
      <c r="L1937" s="106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</row>
    <row r="1938" spans="1:43" s="35" customFormat="1" hidden="1" outlineLevel="1" x14ac:dyDescent="0.25">
      <c r="A1938" s="160" t="s">
        <v>1876</v>
      </c>
      <c r="B1938" s="82" t="s">
        <v>1813</v>
      </c>
      <c r="C1938" s="101"/>
      <c r="D1938" s="268"/>
      <c r="E1938" s="351"/>
      <c r="F1938" s="80"/>
      <c r="G1938" s="105"/>
      <c r="H1938" s="80"/>
      <c r="I1938" s="106"/>
      <c r="J1938" s="106"/>
      <c r="K1938" s="106"/>
      <c r="L1938" s="106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32"/>
    </row>
    <row r="1939" spans="1:43" s="35" customFormat="1" hidden="1" outlineLevel="1" x14ac:dyDescent="0.25">
      <c r="A1939" s="160" t="s">
        <v>1877</v>
      </c>
      <c r="B1939" s="82" t="s">
        <v>1815</v>
      </c>
      <c r="C1939" s="101"/>
      <c r="D1939" s="268"/>
      <c r="E1939" s="351"/>
      <c r="F1939" s="80"/>
      <c r="G1939" s="105"/>
      <c r="H1939" s="80"/>
      <c r="I1939" s="106"/>
      <c r="J1939" s="106"/>
      <c r="K1939" s="106"/>
      <c r="L1939" s="106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</row>
    <row r="1940" spans="1:43" s="35" customFormat="1" hidden="1" outlineLevel="1" x14ac:dyDescent="0.25">
      <c r="A1940" s="160" t="s">
        <v>1878</v>
      </c>
      <c r="B1940" s="82" t="s">
        <v>1817</v>
      </c>
      <c r="C1940" s="101"/>
      <c r="D1940" s="268"/>
      <c r="E1940" s="351"/>
      <c r="F1940" s="80"/>
      <c r="G1940" s="105"/>
      <c r="H1940" s="80"/>
      <c r="I1940" s="106"/>
      <c r="J1940" s="106"/>
      <c r="K1940" s="106"/>
      <c r="L1940" s="106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32"/>
    </row>
    <row r="1941" spans="1:43" s="35" customFormat="1" hidden="1" outlineLevel="1" x14ac:dyDescent="0.25">
      <c r="A1941" s="160" t="s">
        <v>1879</v>
      </c>
      <c r="B1941" s="77" t="s">
        <v>147</v>
      </c>
      <c r="C1941" s="101"/>
      <c r="D1941" s="268"/>
      <c r="E1941" s="351"/>
      <c r="F1941" s="80"/>
      <c r="G1941" s="105"/>
      <c r="H1941" s="80"/>
      <c r="I1941" s="106"/>
      <c r="J1941" s="106"/>
      <c r="K1941" s="106"/>
      <c r="L1941" s="106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</row>
    <row r="1942" spans="1:43" s="35" customFormat="1" hidden="1" outlineLevel="1" x14ac:dyDescent="0.25">
      <c r="A1942" s="160" t="s">
        <v>1880</v>
      </c>
      <c r="B1942" s="82" t="s">
        <v>1809</v>
      </c>
      <c r="C1942" s="101"/>
      <c r="D1942" s="268"/>
      <c r="E1942" s="351"/>
      <c r="F1942" s="80"/>
      <c r="G1942" s="105"/>
      <c r="H1942" s="80"/>
      <c r="I1942" s="106"/>
      <c r="J1942" s="106"/>
      <c r="K1942" s="106"/>
      <c r="L1942" s="106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32"/>
    </row>
    <row r="1943" spans="1:43" s="35" customFormat="1" hidden="1" outlineLevel="1" x14ac:dyDescent="0.25">
      <c r="A1943" s="160" t="s">
        <v>1881</v>
      </c>
      <c r="B1943" s="82" t="s">
        <v>1811</v>
      </c>
      <c r="C1943" s="101"/>
      <c r="D1943" s="268"/>
      <c r="E1943" s="351"/>
      <c r="F1943" s="80"/>
      <c r="G1943" s="105"/>
      <c r="H1943" s="80"/>
      <c r="I1943" s="106"/>
      <c r="J1943" s="106"/>
      <c r="K1943" s="106"/>
      <c r="L1943" s="106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</row>
    <row r="1944" spans="1:43" s="35" customFormat="1" hidden="1" outlineLevel="1" x14ac:dyDescent="0.25">
      <c r="A1944" s="160" t="s">
        <v>1882</v>
      </c>
      <c r="B1944" s="82" t="s">
        <v>1813</v>
      </c>
      <c r="C1944" s="101"/>
      <c r="D1944" s="268"/>
      <c r="E1944" s="351"/>
      <c r="F1944" s="80"/>
      <c r="G1944" s="105"/>
      <c r="H1944" s="80"/>
      <c r="I1944" s="106"/>
      <c r="J1944" s="106"/>
      <c r="K1944" s="106"/>
      <c r="L1944" s="106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32"/>
    </row>
    <row r="1945" spans="1:43" s="35" customFormat="1" hidden="1" outlineLevel="1" x14ac:dyDescent="0.25">
      <c r="A1945" s="160" t="s">
        <v>1883</v>
      </c>
      <c r="B1945" s="82" t="s">
        <v>1815</v>
      </c>
      <c r="C1945" s="101"/>
      <c r="D1945" s="268"/>
      <c r="E1945" s="351"/>
      <c r="F1945" s="80"/>
      <c r="G1945" s="105"/>
      <c r="H1945" s="80"/>
      <c r="I1945" s="106"/>
      <c r="J1945" s="106"/>
      <c r="K1945" s="106"/>
      <c r="L1945" s="106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</row>
    <row r="1946" spans="1:43" s="35" customFormat="1" hidden="1" outlineLevel="1" x14ac:dyDescent="0.25">
      <c r="A1946" s="160" t="s">
        <v>1884</v>
      </c>
      <c r="B1946" s="82" t="s">
        <v>1817</v>
      </c>
      <c r="C1946" s="101"/>
      <c r="D1946" s="268"/>
      <c r="E1946" s="351"/>
      <c r="F1946" s="80"/>
      <c r="G1946" s="105"/>
      <c r="H1946" s="80"/>
      <c r="I1946" s="106"/>
      <c r="J1946" s="106"/>
      <c r="K1946" s="106"/>
      <c r="L1946" s="106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32"/>
    </row>
    <row r="1947" spans="1:43" s="35" customFormat="1" hidden="1" outlineLevel="1" x14ac:dyDescent="0.25">
      <c r="A1947" s="160" t="s">
        <v>1885</v>
      </c>
      <c r="B1947" s="77" t="s">
        <v>1304</v>
      </c>
      <c r="C1947" s="101"/>
      <c r="D1947" s="268"/>
      <c r="E1947" s="351"/>
      <c r="F1947" s="80"/>
      <c r="G1947" s="105"/>
      <c r="H1947" s="80"/>
      <c r="I1947" s="106"/>
      <c r="J1947" s="106"/>
      <c r="K1947" s="106"/>
      <c r="L1947" s="106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</row>
    <row r="1948" spans="1:43" s="35" customFormat="1" hidden="1" outlineLevel="1" x14ac:dyDescent="0.25">
      <c r="A1948" s="160" t="s">
        <v>1886</v>
      </c>
      <c r="B1948" s="82" t="s">
        <v>1809</v>
      </c>
      <c r="C1948" s="101"/>
      <c r="D1948" s="268"/>
      <c r="E1948" s="351"/>
      <c r="F1948" s="80"/>
      <c r="G1948" s="105"/>
      <c r="H1948" s="80"/>
      <c r="I1948" s="106"/>
      <c r="J1948" s="106"/>
      <c r="K1948" s="106"/>
      <c r="L1948" s="106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</row>
    <row r="1949" spans="1:43" s="35" customFormat="1" hidden="1" outlineLevel="1" x14ac:dyDescent="0.25">
      <c r="A1949" s="160" t="s">
        <v>1887</v>
      </c>
      <c r="B1949" s="82" t="s">
        <v>1811</v>
      </c>
      <c r="C1949" s="101"/>
      <c r="D1949" s="268"/>
      <c r="E1949" s="351"/>
      <c r="F1949" s="80"/>
      <c r="G1949" s="105"/>
      <c r="H1949" s="80"/>
      <c r="I1949" s="106"/>
      <c r="J1949" s="106"/>
      <c r="K1949" s="106"/>
      <c r="L1949" s="106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32"/>
    </row>
    <row r="1950" spans="1:43" s="35" customFormat="1" hidden="1" outlineLevel="1" x14ac:dyDescent="0.25">
      <c r="A1950" s="160" t="s">
        <v>1888</v>
      </c>
      <c r="B1950" s="82" t="s">
        <v>1813</v>
      </c>
      <c r="C1950" s="101"/>
      <c r="D1950" s="268"/>
      <c r="E1950" s="351"/>
      <c r="F1950" s="80"/>
      <c r="G1950" s="105"/>
      <c r="H1950" s="80"/>
      <c r="I1950" s="106"/>
      <c r="J1950" s="106"/>
      <c r="K1950" s="106"/>
      <c r="L1950" s="106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32"/>
    </row>
    <row r="1951" spans="1:43" s="35" customFormat="1" hidden="1" outlineLevel="1" x14ac:dyDescent="0.25">
      <c r="A1951" s="160" t="s">
        <v>1889</v>
      </c>
      <c r="B1951" s="82" t="s">
        <v>1815</v>
      </c>
      <c r="C1951" s="101"/>
      <c r="D1951" s="268"/>
      <c r="E1951" s="351"/>
      <c r="F1951" s="80"/>
      <c r="G1951" s="105"/>
      <c r="H1951" s="80"/>
      <c r="I1951" s="106"/>
      <c r="J1951" s="106"/>
      <c r="K1951" s="106"/>
      <c r="L1951" s="106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32"/>
    </row>
    <row r="1952" spans="1:43" s="35" customFormat="1" hidden="1" outlineLevel="1" x14ac:dyDescent="0.25">
      <c r="A1952" s="160" t="s">
        <v>1890</v>
      </c>
      <c r="B1952" s="82" t="s">
        <v>1817</v>
      </c>
      <c r="C1952" s="101"/>
      <c r="D1952" s="268"/>
      <c r="E1952" s="351"/>
      <c r="F1952" s="80"/>
      <c r="G1952" s="105"/>
      <c r="H1952" s="80"/>
      <c r="I1952" s="106"/>
      <c r="J1952" s="106"/>
      <c r="K1952" s="106"/>
      <c r="L1952" s="106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32"/>
    </row>
    <row r="1953" spans="1:43" s="35" customFormat="1" hidden="1" outlineLevel="1" x14ac:dyDescent="0.25">
      <c r="A1953" s="160" t="s">
        <v>1891</v>
      </c>
      <c r="B1953" s="77" t="s">
        <v>1311</v>
      </c>
      <c r="C1953" s="101"/>
      <c r="D1953" s="268"/>
      <c r="E1953" s="351"/>
      <c r="F1953" s="80"/>
      <c r="G1953" s="105"/>
      <c r="H1953" s="80"/>
      <c r="I1953" s="106"/>
      <c r="J1953" s="106"/>
      <c r="K1953" s="106"/>
      <c r="L1953" s="106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32"/>
    </row>
    <row r="1954" spans="1:43" s="35" customFormat="1" hidden="1" outlineLevel="1" x14ac:dyDescent="0.25">
      <c r="A1954" s="160" t="s">
        <v>1892</v>
      </c>
      <c r="B1954" s="82" t="s">
        <v>1809</v>
      </c>
      <c r="C1954" s="101"/>
      <c r="D1954" s="268"/>
      <c r="E1954" s="351"/>
      <c r="F1954" s="80"/>
      <c r="G1954" s="105"/>
      <c r="H1954" s="80"/>
      <c r="I1954" s="106"/>
      <c r="J1954" s="106"/>
      <c r="K1954" s="106"/>
      <c r="L1954" s="106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32"/>
    </row>
    <row r="1955" spans="1:43" s="35" customFormat="1" hidden="1" outlineLevel="1" x14ac:dyDescent="0.25">
      <c r="A1955" s="160" t="s">
        <v>1893</v>
      </c>
      <c r="B1955" s="82" t="s">
        <v>1811</v>
      </c>
      <c r="C1955" s="101"/>
      <c r="D1955" s="268"/>
      <c r="E1955" s="351"/>
      <c r="F1955" s="80"/>
      <c r="G1955" s="105"/>
      <c r="H1955" s="80"/>
      <c r="I1955" s="106"/>
      <c r="J1955" s="106"/>
      <c r="K1955" s="106"/>
      <c r="L1955" s="106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</row>
    <row r="1956" spans="1:43" s="35" customFormat="1" hidden="1" outlineLevel="1" x14ac:dyDescent="0.25">
      <c r="A1956" s="160" t="s">
        <v>1894</v>
      </c>
      <c r="B1956" s="82" t="s">
        <v>1813</v>
      </c>
      <c r="C1956" s="101"/>
      <c r="D1956" s="268"/>
      <c r="E1956" s="351"/>
      <c r="F1956" s="80"/>
      <c r="G1956" s="105"/>
      <c r="H1956" s="80"/>
      <c r="I1956" s="106"/>
      <c r="J1956" s="106"/>
      <c r="K1956" s="106"/>
      <c r="L1956" s="106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32"/>
    </row>
    <row r="1957" spans="1:43" s="35" customFormat="1" hidden="1" outlineLevel="1" x14ac:dyDescent="0.25">
      <c r="A1957" s="160" t="s">
        <v>1895</v>
      </c>
      <c r="B1957" s="82" t="s">
        <v>1815</v>
      </c>
      <c r="C1957" s="101"/>
      <c r="D1957" s="268"/>
      <c r="E1957" s="351"/>
      <c r="F1957" s="80"/>
      <c r="G1957" s="105"/>
      <c r="H1957" s="80"/>
      <c r="I1957" s="106"/>
      <c r="J1957" s="106"/>
      <c r="K1957" s="106"/>
      <c r="L1957" s="106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</row>
    <row r="1958" spans="1:43" s="35" customFormat="1" hidden="1" outlineLevel="1" x14ac:dyDescent="0.25">
      <c r="A1958" s="160" t="s">
        <v>1896</v>
      </c>
      <c r="B1958" s="82" t="s">
        <v>1817</v>
      </c>
      <c r="C1958" s="101"/>
      <c r="D1958" s="268"/>
      <c r="E1958" s="351"/>
      <c r="F1958" s="80"/>
      <c r="G1958" s="105"/>
      <c r="H1958" s="80"/>
      <c r="I1958" s="106"/>
      <c r="J1958" s="106"/>
      <c r="K1958" s="106"/>
      <c r="L1958" s="106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32"/>
    </row>
    <row r="1959" spans="1:43" s="35" customFormat="1" hidden="1" outlineLevel="1" x14ac:dyDescent="0.25">
      <c r="A1959" s="160" t="s">
        <v>1897</v>
      </c>
      <c r="B1959" s="77" t="s">
        <v>1318</v>
      </c>
      <c r="C1959" s="101"/>
      <c r="D1959" s="268"/>
      <c r="E1959" s="351"/>
      <c r="F1959" s="80"/>
      <c r="G1959" s="105"/>
      <c r="H1959" s="80"/>
      <c r="I1959" s="106"/>
      <c r="J1959" s="106"/>
      <c r="K1959" s="106"/>
      <c r="L1959" s="106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</row>
    <row r="1960" spans="1:43" s="35" customFormat="1" hidden="1" outlineLevel="1" x14ac:dyDescent="0.25">
      <c r="A1960" s="160" t="s">
        <v>1898</v>
      </c>
      <c r="B1960" s="82" t="s">
        <v>1809</v>
      </c>
      <c r="C1960" s="101"/>
      <c r="D1960" s="268"/>
      <c r="E1960" s="351"/>
      <c r="F1960" s="80"/>
      <c r="G1960" s="105"/>
      <c r="H1960" s="80"/>
      <c r="I1960" s="106"/>
      <c r="J1960" s="106"/>
      <c r="K1960" s="106"/>
      <c r="L1960" s="106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32"/>
    </row>
    <row r="1961" spans="1:43" s="35" customFormat="1" hidden="1" outlineLevel="1" x14ac:dyDescent="0.25">
      <c r="A1961" s="160" t="s">
        <v>1899</v>
      </c>
      <c r="B1961" s="82" t="s">
        <v>1811</v>
      </c>
      <c r="C1961" s="101"/>
      <c r="D1961" s="268"/>
      <c r="E1961" s="351"/>
      <c r="F1961" s="80"/>
      <c r="G1961" s="105"/>
      <c r="H1961" s="80"/>
      <c r="I1961" s="106"/>
      <c r="J1961" s="106"/>
      <c r="K1961" s="106"/>
      <c r="L1961" s="106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</row>
    <row r="1962" spans="1:43" s="35" customFormat="1" hidden="1" outlineLevel="1" x14ac:dyDescent="0.25">
      <c r="A1962" s="160" t="s">
        <v>1900</v>
      </c>
      <c r="B1962" s="82" t="s">
        <v>1813</v>
      </c>
      <c r="C1962" s="101"/>
      <c r="D1962" s="268"/>
      <c r="E1962" s="351"/>
      <c r="F1962" s="80"/>
      <c r="G1962" s="105"/>
      <c r="H1962" s="80"/>
      <c r="I1962" s="106"/>
      <c r="J1962" s="106"/>
      <c r="K1962" s="106"/>
      <c r="L1962" s="106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32"/>
    </row>
    <row r="1963" spans="1:43" s="35" customFormat="1" hidden="1" outlineLevel="1" x14ac:dyDescent="0.25">
      <c r="A1963" s="160" t="s">
        <v>1901</v>
      </c>
      <c r="B1963" s="82" t="s">
        <v>1815</v>
      </c>
      <c r="C1963" s="101"/>
      <c r="D1963" s="268"/>
      <c r="E1963" s="351"/>
      <c r="F1963" s="80"/>
      <c r="G1963" s="105"/>
      <c r="H1963" s="80"/>
      <c r="I1963" s="106"/>
      <c r="J1963" s="106"/>
      <c r="K1963" s="106"/>
      <c r="L1963" s="106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</row>
    <row r="1964" spans="1:43" s="35" customFormat="1" hidden="1" outlineLevel="1" x14ac:dyDescent="0.25">
      <c r="A1964" s="160" t="s">
        <v>1902</v>
      </c>
      <c r="B1964" s="82" t="s">
        <v>1817</v>
      </c>
      <c r="C1964" s="101"/>
      <c r="D1964" s="268"/>
      <c r="E1964" s="351"/>
      <c r="F1964" s="80"/>
      <c r="G1964" s="105"/>
      <c r="H1964" s="80"/>
      <c r="I1964" s="106"/>
      <c r="J1964" s="106"/>
      <c r="K1964" s="106"/>
      <c r="L1964" s="106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32"/>
    </row>
    <row r="1965" spans="1:43" s="35" customFormat="1" hidden="1" outlineLevel="1" x14ac:dyDescent="0.25">
      <c r="A1965" s="160" t="s">
        <v>1903</v>
      </c>
      <c r="B1965" s="77" t="s">
        <v>1325</v>
      </c>
      <c r="C1965" s="101"/>
      <c r="D1965" s="268"/>
      <c r="E1965" s="351"/>
      <c r="F1965" s="80"/>
      <c r="G1965" s="105"/>
      <c r="H1965" s="80"/>
      <c r="I1965" s="106"/>
      <c r="J1965" s="106"/>
      <c r="K1965" s="106"/>
      <c r="L1965" s="106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</row>
    <row r="1966" spans="1:43" s="35" customFormat="1" hidden="1" outlineLevel="1" x14ac:dyDescent="0.25">
      <c r="A1966" s="160" t="s">
        <v>1904</v>
      </c>
      <c r="B1966" s="82" t="s">
        <v>1809</v>
      </c>
      <c r="C1966" s="101"/>
      <c r="D1966" s="268"/>
      <c r="E1966" s="351"/>
      <c r="F1966" s="80"/>
      <c r="G1966" s="105"/>
      <c r="H1966" s="80"/>
      <c r="I1966" s="106"/>
      <c r="J1966" s="106"/>
      <c r="K1966" s="106"/>
      <c r="L1966" s="106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32"/>
    </row>
    <row r="1967" spans="1:43" s="35" customFormat="1" hidden="1" outlineLevel="1" x14ac:dyDescent="0.25">
      <c r="A1967" s="160" t="s">
        <v>1905</v>
      </c>
      <c r="B1967" s="82" t="s">
        <v>1811</v>
      </c>
      <c r="C1967" s="101"/>
      <c r="D1967" s="268"/>
      <c r="E1967" s="351"/>
      <c r="F1967" s="80"/>
      <c r="G1967" s="105"/>
      <c r="H1967" s="80"/>
      <c r="I1967" s="106"/>
      <c r="J1967" s="106"/>
      <c r="K1967" s="106"/>
      <c r="L1967" s="106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</row>
    <row r="1968" spans="1:43" s="35" customFormat="1" hidden="1" outlineLevel="1" x14ac:dyDescent="0.25">
      <c r="A1968" s="160" t="s">
        <v>1906</v>
      </c>
      <c r="B1968" s="82" t="s">
        <v>1813</v>
      </c>
      <c r="C1968" s="101"/>
      <c r="D1968" s="268"/>
      <c r="E1968" s="351"/>
      <c r="F1968" s="80"/>
      <c r="G1968" s="105"/>
      <c r="H1968" s="80"/>
      <c r="I1968" s="106"/>
      <c r="J1968" s="106"/>
      <c r="K1968" s="106"/>
      <c r="L1968" s="106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32"/>
    </row>
    <row r="1969" spans="1:43" s="35" customFormat="1" hidden="1" outlineLevel="1" x14ac:dyDescent="0.25">
      <c r="A1969" s="160" t="s">
        <v>1907</v>
      </c>
      <c r="B1969" s="82" t="s">
        <v>1815</v>
      </c>
      <c r="C1969" s="101"/>
      <c r="D1969" s="268"/>
      <c r="E1969" s="351"/>
      <c r="F1969" s="80"/>
      <c r="G1969" s="105"/>
      <c r="H1969" s="80"/>
      <c r="I1969" s="106"/>
      <c r="J1969" s="106"/>
      <c r="K1969" s="106"/>
      <c r="L1969" s="106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</row>
    <row r="1970" spans="1:43" s="35" customFormat="1" hidden="1" outlineLevel="1" x14ac:dyDescent="0.25">
      <c r="A1970" s="160" t="s">
        <v>1908</v>
      </c>
      <c r="B1970" s="82" t="s">
        <v>1817</v>
      </c>
      <c r="C1970" s="101"/>
      <c r="D1970" s="268"/>
      <c r="E1970" s="351"/>
      <c r="F1970" s="80"/>
      <c r="G1970" s="105"/>
      <c r="H1970" s="80"/>
      <c r="I1970" s="106"/>
      <c r="J1970" s="106"/>
      <c r="K1970" s="106"/>
      <c r="L1970" s="106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32"/>
    </row>
    <row r="1971" spans="1:43" s="35" customFormat="1" hidden="1" outlineLevel="1" x14ac:dyDescent="0.25">
      <c r="A1971" s="160" t="s">
        <v>1909</v>
      </c>
      <c r="B1971" s="77" t="s">
        <v>155</v>
      </c>
      <c r="C1971" s="101"/>
      <c r="D1971" s="268"/>
      <c r="E1971" s="351"/>
      <c r="F1971" s="80"/>
      <c r="G1971" s="105"/>
      <c r="H1971" s="80"/>
      <c r="I1971" s="106"/>
      <c r="J1971" s="106"/>
      <c r="K1971" s="106"/>
      <c r="L1971" s="106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</row>
    <row r="1972" spans="1:43" s="35" customFormat="1" hidden="1" outlineLevel="1" x14ac:dyDescent="0.25">
      <c r="A1972" s="160" t="s">
        <v>1910</v>
      </c>
      <c r="B1972" s="82" t="s">
        <v>1809</v>
      </c>
      <c r="C1972" s="101"/>
      <c r="D1972" s="268"/>
      <c r="E1972" s="351"/>
      <c r="F1972" s="80"/>
      <c r="G1972" s="105"/>
      <c r="H1972" s="80"/>
      <c r="I1972" s="106"/>
      <c r="J1972" s="106"/>
      <c r="K1972" s="106"/>
      <c r="L1972" s="106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32"/>
    </row>
    <row r="1973" spans="1:43" s="35" customFormat="1" hidden="1" outlineLevel="1" x14ac:dyDescent="0.25">
      <c r="A1973" s="160" t="s">
        <v>1911</v>
      </c>
      <c r="B1973" s="82" t="s">
        <v>1811</v>
      </c>
      <c r="C1973" s="101"/>
      <c r="D1973" s="268"/>
      <c r="E1973" s="351"/>
      <c r="F1973" s="80"/>
      <c r="G1973" s="105"/>
      <c r="H1973" s="80"/>
      <c r="I1973" s="106"/>
      <c r="J1973" s="106"/>
      <c r="K1973" s="106"/>
      <c r="L1973" s="106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</row>
    <row r="1974" spans="1:43" s="35" customFormat="1" hidden="1" outlineLevel="1" x14ac:dyDescent="0.25">
      <c r="A1974" s="160" t="s">
        <v>1912</v>
      </c>
      <c r="B1974" s="82" t="s">
        <v>1813</v>
      </c>
      <c r="C1974" s="101"/>
      <c r="D1974" s="268"/>
      <c r="E1974" s="351"/>
      <c r="F1974" s="80"/>
      <c r="G1974" s="105"/>
      <c r="H1974" s="80"/>
      <c r="I1974" s="106"/>
      <c r="J1974" s="106"/>
      <c r="K1974" s="106"/>
      <c r="L1974" s="106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32"/>
    </row>
    <row r="1975" spans="1:43" s="35" customFormat="1" hidden="1" outlineLevel="1" x14ac:dyDescent="0.25">
      <c r="A1975" s="160" t="s">
        <v>1913</v>
      </c>
      <c r="B1975" s="82" t="s">
        <v>1815</v>
      </c>
      <c r="C1975" s="101"/>
      <c r="D1975" s="268"/>
      <c r="E1975" s="351"/>
      <c r="F1975" s="80"/>
      <c r="G1975" s="105"/>
      <c r="H1975" s="80"/>
      <c r="I1975" s="106"/>
      <c r="J1975" s="106"/>
      <c r="K1975" s="106"/>
      <c r="L1975" s="106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</row>
    <row r="1976" spans="1:43" s="35" customFormat="1" hidden="1" outlineLevel="1" x14ac:dyDescent="0.25">
      <c r="A1976" s="160" t="s">
        <v>1914</v>
      </c>
      <c r="B1976" s="82" t="s">
        <v>1817</v>
      </c>
      <c r="C1976" s="101"/>
      <c r="D1976" s="268"/>
      <c r="E1976" s="351"/>
      <c r="F1976" s="80"/>
      <c r="G1976" s="105"/>
      <c r="H1976" s="80"/>
      <c r="I1976" s="106"/>
      <c r="J1976" s="106"/>
      <c r="K1976" s="106"/>
      <c r="L1976" s="106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32"/>
    </row>
    <row r="1977" spans="1:43" s="35" customFormat="1" hidden="1" outlineLevel="1" x14ac:dyDescent="0.25">
      <c r="A1977" s="160" t="s">
        <v>1915</v>
      </c>
      <c r="B1977" s="77" t="s">
        <v>159</v>
      </c>
      <c r="C1977" s="101"/>
      <c r="D1977" s="268"/>
      <c r="E1977" s="351"/>
      <c r="F1977" s="80"/>
      <c r="G1977" s="105"/>
      <c r="H1977" s="80"/>
      <c r="I1977" s="106"/>
      <c r="J1977" s="106"/>
      <c r="K1977" s="106"/>
      <c r="L1977" s="106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</row>
    <row r="1978" spans="1:43" s="35" customFormat="1" hidden="1" outlineLevel="1" x14ac:dyDescent="0.25">
      <c r="A1978" s="160" t="s">
        <v>1916</v>
      </c>
      <c r="B1978" s="82" t="s">
        <v>1809</v>
      </c>
      <c r="C1978" s="101"/>
      <c r="D1978" s="268"/>
      <c r="E1978" s="351"/>
      <c r="F1978" s="80"/>
      <c r="G1978" s="105"/>
      <c r="H1978" s="80"/>
      <c r="I1978" s="106"/>
      <c r="J1978" s="106"/>
      <c r="K1978" s="106"/>
      <c r="L1978" s="106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32"/>
    </row>
    <row r="1979" spans="1:43" s="35" customFormat="1" hidden="1" outlineLevel="1" x14ac:dyDescent="0.25">
      <c r="A1979" s="160" t="s">
        <v>1917</v>
      </c>
      <c r="B1979" s="82" t="s">
        <v>1811</v>
      </c>
      <c r="C1979" s="101"/>
      <c r="D1979" s="268"/>
      <c r="E1979" s="351"/>
      <c r="F1979" s="80"/>
      <c r="G1979" s="105"/>
      <c r="H1979" s="80"/>
      <c r="I1979" s="106"/>
      <c r="J1979" s="106"/>
      <c r="K1979" s="106"/>
      <c r="L1979" s="106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</row>
    <row r="1980" spans="1:43" s="35" customFormat="1" hidden="1" outlineLevel="1" x14ac:dyDescent="0.25">
      <c r="A1980" s="160" t="s">
        <v>1918</v>
      </c>
      <c r="B1980" s="82" t="s">
        <v>1813</v>
      </c>
      <c r="C1980" s="101"/>
      <c r="D1980" s="268"/>
      <c r="E1980" s="351"/>
      <c r="F1980" s="80"/>
      <c r="G1980" s="105"/>
      <c r="H1980" s="80"/>
      <c r="I1980" s="106"/>
      <c r="J1980" s="106"/>
      <c r="K1980" s="106"/>
      <c r="L1980" s="106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32"/>
    </row>
    <row r="1981" spans="1:43" s="35" customFormat="1" hidden="1" outlineLevel="1" x14ac:dyDescent="0.25">
      <c r="A1981" s="160" t="s">
        <v>1919</v>
      </c>
      <c r="B1981" s="82" t="s">
        <v>1815</v>
      </c>
      <c r="C1981" s="101"/>
      <c r="D1981" s="268"/>
      <c r="E1981" s="351"/>
      <c r="F1981" s="80"/>
      <c r="G1981" s="105"/>
      <c r="H1981" s="80"/>
      <c r="I1981" s="106"/>
      <c r="J1981" s="106"/>
      <c r="K1981" s="106"/>
      <c r="L1981" s="106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</row>
    <row r="1982" spans="1:43" s="35" customFormat="1" hidden="1" outlineLevel="1" x14ac:dyDescent="0.25">
      <c r="A1982" s="160" t="s">
        <v>1920</v>
      </c>
      <c r="B1982" s="82" t="s">
        <v>1817</v>
      </c>
      <c r="C1982" s="101"/>
      <c r="D1982" s="268"/>
      <c r="E1982" s="351"/>
      <c r="F1982" s="80"/>
      <c r="G1982" s="105"/>
      <c r="H1982" s="80"/>
      <c r="I1982" s="106"/>
      <c r="J1982" s="106"/>
      <c r="K1982" s="106"/>
      <c r="L1982" s="106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32"/>
    </row>
    <row r="1983" spans="1:43" s="35" customFormat="1" collapsed="1" x14ac:dyDescent="0.25">
      <c r="A1983" s="354" t="s">
        <v>1921</v>
      </c>
      <c r="B1983" s="62" t="s">
        <v>1402</v>
      </c>
      <c r="C1983" s="63"/>
      <c r="D1983" s="345"/>
      <c r="E1983" s="350"/>
      <c r="F1983" s="64"/>
      <c r="G1983" s="65"/>
      <c r="H1983" s="64"/>
      <c r="I1983" s="66"/>
      <c r="J1983" s="66"/>
      <c r="K1983" s="66"/>
      <c r="L1983" s="66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</row>
    <row r="1984" spans="1:43" s="35" customFormat="1" x14ac:dyDescent="0.25">
      <c r="A1984" s="355" t="s">
        <v>1922</v>
      </c>
      <c r="B1984" s="70" t="s">
        <v>1278</v>
      </c>
      <c r="C1984" s="107"/>
      <c r="D1984" s="346"/>
      <c r="E1984" s="352"/>
      <c r="F1984" s="72"/>
      <c r="G1984" s="108"/>
      <c r="H1984" s="72"/>
      <c r="I1984" s="109"/>
      <c r="J1984" s="109"/>
      <c r="K1984" s="109"/>
      <c r="L1984" s="109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32"/>
    </row>
    <row r="1985" spans="1:43" s="35" customFormat="1" hidden="1" outlineLevel="1" x14ac:dyDescent="0.25">
      <c r="A1985" s="160" t="s">
        <v>1923</v>
      </c>
      <c r="B1985" s="77" t="s">
        <v>137</v>
      </c>
      <c r="C1985" s="101"/>
      <c r="D1985" s="268"/>
      <c r="E1985" s="351"/>
      <c r="F1985" s="80"/>
      <c r="G1985" s="105"/>
      <c r="H1985" s="80"/>
      <c r="I1985" s="106"/>
      <c r="J1985" s="106"/>
      <c r="K1985" s="106"/>
      <c r="L1985" s="106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</row>
    <row r="1986" spans="1:43" s="35" customFormat="1" hidden="1" outlineLevel="1" x14ac:dyDescent="0.25">
      <c r="A1986" s="160" t="s">
        <v>1924</v>
      </c>
      <c r="B1986" s="82" t="s">
        <v>1809</v>
      </c>
      <c r="C1986" s="101"/>
      <c r="D1986" s="268"/>
      <c r="E1986" s="351"/>
      <c r="F1986" s="80"/>
      <c r="G1986" s="105"/>
      <c r="H1986" s="80"/>
      <c r="I1986" s="106"/>
      <c r="J1986" s="106"/>
      <c r="K1986" s="106"/>
      <c r="L1986" s="106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32"/>
    </row>
    <row r="1987" spans="1:43" s="35" customFormat="1" hidden="1" outlineLevel="1" x14ac:dyDescent="0.25">
      <c r="A1987" s="160" t="s">
        <v>1925</v>
      </c>
      <c r="B1987" s="82" t="s">
        <v>1811</v>
      </c>
      <c r="C1987" s="101"/>
      <c r="D1987" s="268"/>
      <c r="E1987" s="351"/>
      <c r="F1987" s="80"/>
      <c r="G1987" s="105"/>
      <c r="H1987" s="80"/>
      <c r="I1987" s="106"/>
      <c r="J1987" s="106"/>
      <c r="K1987" s="106"/>
      <c r="L1987" s="106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</row>
    <row r="1988" spans="1:43" s="35" customFormat="1" hidden="1" outlineLevel="1" x14ac:dyDescent="0.25">
      <c r="A1988" s="160" t="s">
        <v>1926</v>
      </c>
      <c r="B1988" s="82" t="s">
        <v>1813</v>
      </c>
      <c r="C1988" s="101"/>
      <c r="D1988" s="268"/>
      <c r="E1988" s="351"/>
      <c r="F1988" s="80"/>
      <c r="G1988" s="105"/>
      <c r="H1988" s="80"/>
      <c r="I1988" s="106"/>
      <c r="J1988" s="106"/>
      <c r="K1988" s="106"/>
      <c r="L1988" s="106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32"/>
    </row>
    <row r="1989" spans="1:43" s="35" customFormat="1" hidden="1" outlineLevel="1" x14ac:dyDescent="0.25">
      <c r="A1989" s="160" t="s">
        <v>1927</v>
      </c>
      <c r="B1989" s="82" t="s">
        <v>1815</v>
      </c>
      <c r="C1989" s="101"/>
      <c r="D1989" s="268"/>
      <c r="E1989" s="351"/>
      <c r="F1989" s="80"/>
      <c r="G1989" s="105"/>
      <c r="H1989" s="80"/>
      <c r="I1989" s="106"/>
      <c r="J1989" s="106"/>
      <c r="K1989" s="106"/>
      <c r="L1989" s="106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</row>
    <row r="1990" spans="1:43" s="35" customFormat="1" hidden="1" outlineLevel="1" x14ac:dyDescent="0.25">
      <c r="A1990" s="160" t="s">
        <v>1928</v>
      </c>
      <c r="B1990" s="82" t="s">
        <v>1817</v>
      </c>
      <c r="C1990" s="101"/>
      <c r="D1990" s="268"/>
      <c r="E1990" s="351"/>
      <c r="F1990" s="80"/>
      <c r="G1990" s="105"/>
      <c r="H1990" s="80"/>
      <c r="I1990" s="106"/>
      <c r="J1990" s="106"/>
      <c r="K1990" s="106"/>
      <c r="L1990" s="106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32"/>
    </row>
    <row r="1991" spans="1:43" s="35" customFormat="1" hidden="1" outlineLevel="1" x14ac:dyDescent="0.25">
      <c r="A1991" s="160" t="s">
        <v>1929</v>
      </c>
      <c r="B1991" s="207" t="s">
        <v>143</v>
      </c>
      <c r="C1991" s="101"/>
      <c r="D1991" s="268"/>
      <c r="E1991" s="351"/>
      <c r="F1991" s="80"/>
      <c r="G1991" s="105"/>
      <c r="H1991" s="80"/>
      <c r="I1991" s="106"/>
      <c r="J1991" s="106"/>
      <c r="K1991" s="106"/>
      <c r="L1991" s="106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</row>
    <row r="1992" spans="1:43" s="35" customFormat="1" hidden="1" outlineLevel="1" x14ac:dyDescent="0.25">
      <c r="A1992" s="160" t="s">
        <v>1930</v>
      </c>
      <c r="B1992" s="82" t="s">
        <v>1809</v>
      </c>
      <c r="C1992" s="101"/>
      <c r="D1992" s="268"/>
      <c r="E1992" s="351"/>
      <c r="F1992" s="80"/>
      <c r="G1992" s="105"/>
      <c r="H1992" s="80"/>
      <c r="I1992" s="106"/>
      <c r="J1992" s="106"/>
      <c r="K1992" s="106"/>
      <c r="L1992" s="106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32"/>
    </row>
    <row r="1993" spans="1:43" s="35" customFormat="1" hidden="1" outlineLevel="1" x14ac:dyDescent="0.25">
      <c r="A1993" s="160" t="s">
        <v>1931</v>
      </c>
      <c r="B1993" s="82" t="s">
        <v>1811</v>
      </c>
      <c r="C1993" s="101"/>
      <c r="D1993" s="268"/>
      <c r="E1993" s="351"/>
      <c r="F1993" s="80"/>
      <c r="G1993" s="105"/>
      <c r="H1993" s="80"/>
      <c r="I1993" s="106"/>
      <c r="J1993" s="106"/>
      <c r="K1993" s="106"/>
      <c r="L1993" s="106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</row>
    <row r="1994" spans="1:43" s="35" customFormat="1" hidden="1" outlineLevel="1" x14ac:dyDescent="0.25">
      <c r="A1994" s="160" t="s">
        <v>1932</v>
      </c>
      <c r="B1994" s="82" t="s">
        <v>1813</v>
      </c>
      <c r="C1994" s="101"/>
      <c r="D1994" s="268"/>
      <c r="E1994" s="351"/>
      <c r="F1994" s="80"/>
      <c r="G1994" s="105"/>
      <c r="H1994" s="80"/>
      <c r="I1994" s="106"/>
      <c r="J1994" s="106"/>
      <c r="K1994" s="106"/>
      <c r="L1994" s="106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32"/>
    </row>
    <row r="1995" spans="1:43" s="35" customFormat="1" hidden="1" outlineLevel="1" x14ac:dyDescent="0.25">
      <c r="A1995" s="160" t="s">
        <v>1933</v>
      </c>
      <c r="B1995" s="82" t="s">
        <v>1815</v>
      </c>
      <c r="C1995" s="101"/>
      <c r="D1995" s="268"/>
      <c r="E1995" s="351"/>
      <c r="F1995" s="80"/>
      <c r="G1995" s="105"/>
      <c r="H1995" s="80"/>
      <c r="I1995" s="106"/>
      <c r="J1995" s="106"/>
      <c r="K1995" s="106"/>
      <c r="L1995" s="106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</row>
    <row r="1996" spans="1:43" s="35" customFormat="1" hidden="1" outlineLevel="1" x14ac:dyDescent="0.25">
      <c r="A1996" s="160" t="s">
        <v>1934</v>
      </c>
      <c r="B1996" s="82" t="s">
        <v>1817</v>
      </c>
      <c r="C1996" s="101"/>
      <c r="D1996" s="268"/>
      <c r="E1996" s="351"/>
      <c r="F1996" s="80"/>
      <c r="G1996" s="105"/>
      <c r="H1996" s="80"/>
      <c r="I1996" s="106"/>
      <c r="J1996" s="106"/>
      <c r="K1996" s="106"/>
      <c r="L1996" s="106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32"/>
    </row>
    <row r="1997" spans="1:43" s="35" customFormat="1" hidden="1" outlineLevel="1" x14ac:dyDescent="0.25">
      <c r="A1997" s="160" t="s">
        <v>1935</v>
      </c>
      <c r="B1997" s="77" t="s">
        <v>147</v>
      </c>
      <c r="C1997" s="101"/>
      <c r="D1997" s="268"/>
      <c r="E1997" s="351"/>
      <c r="F1997" s="80"/>
      <c r="G1997" s="105"/>
      <c r="H1997" s="80"/>
      <c r="I1997" s="106"/>
      <c r="J1997" s="106"/>
      <c r="K1997" s="106"/>
      <c r="L1997" s="106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</row>
    <row r="1998" spans="1:43" s="35" customFormat="1" hidden="1" outlineLevel="1" x14ac:dyDescent="0.25">
      <c r="A1998" s="160" t="s">
        <v>1936</v>
      </c>
      <c r="B1998" s="82" t="s">
        <v>1809</v>
      </c>
      <c r="C1998" s="101"/>
      <c r="D1998" s="268"/>
      <c r="E1998" s="351"/>
      <c r="F1998" s="80"/>
      <c r="G1998" s="105"/>
      <c r="H1998" s="80"/>
      <c r="I1998" s="106"/>
      <c r="J1998" s="106"/>
      <c r="K1998" s="106"/>
      <c r="L1998" s="106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32"/>
    </row>
    <row r="1999" spans="1:43" s="35" customFormat="1" hidden="1" outlineLevel="1" x14ac:dyDescent="0.25">
      <c r="A1999" s="160" t="s">
        <v>1937</v>
      </c>
      <c r="B1999" s="82" t="s">
        <v>1811</v>
      </c>
      <c r="C1999" s="101"/>
      <c r="D1999" s="268"/>
      <c r="E1999" s="351"/>
      <c r="F1999" s="80"/>
      <c r="G1999" s="105"/>
      <c r="H1999" s="80"/>
      <c r="I1999" s="106"/>
      <c r="J1999" s="106"/>
      <c r="K1999" s="106"/>
      <c r="L1999" s="106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</row>
    <row r="2000" spans="1:43" s="35" customFormat="1" hidden="1" outlineLevel="1" x14ac:dyDescent="0.25">
      <c r="A2000" s="160" t="s">
        <v>1938</v>
      </c>
      <c r="B2000" s="82" t="s">
        <v>1813</v>
      </c>
      <c r="C2000" s="101"/>
      <c r="D2000" s="268"/>
      <c r="E2000" s="351"/>
      <c r="F2000" s="80"/>
      <c r="G2000" s="105"/>
      <c r="H2000" s="80"/>
      <c r="I2000" s="106"/>
      <c r="J2000" s="106"/>
      <c r="K2000" s="106"/>
      <c r="L2000" s="106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32"/>
    </row>
    <row r="2001" spans="1:43" s="35" customFormat="1" hidden="1" outlineLevel="1" x14ac:dyDescent="0.25">
      <c r="A2001" s="160" t="s">
        <v>1939</v>
      </c>
      <c r="B2001" s="82" t="s">
        <v>1815</v>
      </c>
      <c r="C2001" s="101"/>
      <c r="D2001" s="268"/>
      <c r="E2001" s="351"/>
      <c r="F2001" s="80"/>
      <c r="G2001" s="105"/>
      <c r="H2001" s="80"/>
      <c r="I2001" s="106"/>
      <c r="J2001" s="106"/>
      <c r="K2001" s="106"/>
      <c r="L2001" s="106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</row>
    <row r="2002" spans="1:43" s="35" customFormat="1" hidden="1" outlineLevel="1" x14ac:dyDescent="0.25">
      <c r="A2002" s="160" t="s">
        <v>1940</v>
      </c>
      <c r="B2002" s="82" t="s">
        <v>1817</v>
      </c>
      <c r="C2002" s="101"/>
      <c r="D2002" s="268"/>
      <c r="E2002" s="351"/>
      <c r="F2002" s="80"/>
      <c r="G2002" s="105"/>
      <c r="H2002" s="80"/>
      <c r="I2002" s="106"/>
      <c r="J2002" s="106"/>
      <c r="K2002" s="106"/>
      <c r="L2002" s="106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32"/>
    </row>
    <row r="2003" spans="1:43" s="35" customFormat="1" hidden="1" outlineLevel="1" x14ac:dyDescent="0.25">
      <c r="A2003" s="160" t="s">
        <v>1941</v>
      </c>
      <c r="B2003" s="77" t="s">
        <v>1304</v>
      </c>
      <c r="C2003" s="101"/>
      <c r="D2003" s="268"/>
      <c r="E2003" s="351"/>
      <c r="F2003" s="80"/>
      <c r="G2003" s="105"/>
      <c r="H2003" s="80"/>
      <c r="I2003" s="106"/>
      <c r="J2003" s="106"/>
      <c r="K2003" s="106"/>
      <c r="L2003" s="106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32"/>
    </row>
    <row r="2004" spans="1:43" s="35" customFormat="1" hidden="1" outlineLevel="1" x14ac:dyDescent="0.25">
      <c r="A2004" s="160" t="s">
        <v>1942</v>
      </c>
      <c r="B2004" s="82" t="s">
        <v>1809</v>
      </c>
      <c r="C2004" s="101"/>
      <c r="D2004" s="268"/>
      <c r="E2004" s="351"/>
      <c r="F2004" s="80"/>
      <c r="G2004" s="105"/>
      <c r="H2004" s="80"/>
      <c r="I2004" s="106"/>
      <c r="J2004" s="106"/>
      <c r="K2004" s="106"/>
      <c r="L2004" s="106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32"/>
    </row>
    <row r="2005" spans="1:43" s="35" customFormat="1" hidden="1" outlineLevel="1" x14ac:dyDescent="0.25">
      <c r="A2005" s="160" t="s">
        <v>1943</v>
      </c>
      <c r="B2005" s="82" t="s">
        <v>1811</v>
      </c>
      <c r="C2005" s="101"/>
      <c r="D2005" s="268"/>
      <c r="E2005" s="351"/>
      <c r="F2005" s="80"/>
      <c r="G2005" s="105"/>
      <c r="H2005" s="80"/>
      <c r="I2005" s="106"/>
      <c r="J2005" s="106"/>
      <c r="K2005" s="106"/>
      <c r="L2005" s="106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32"/>
    </row>
    <row r="2006" spans="1:43" s="35" customFormat="1" hidden="1" outlineLevel="1" x14ac:dyDescent="0.25">
      <c r="A2006" s="160" t="s">
        <v>1944</v>
      </c>
      <c r="B2006" s="82" t="s">
        <v>1813</v>
      </c>
      <c r="C2006" s="101"/>
      <c r="D2006" s="268"/>
      <c r="E2006" s="351"/>
      <c r="F2006" s="80"/>
      <c r="G2006" s="105"/>
      <c r="H2006" s="80"/>
      <c r="I2006" s="106"/>
      <c r="J2006" s="106"/>
      <c r="K2006" s="106"/>
      <c r="L2006" s="106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32"/>
    </row>
    <row r="2007" spans="1:43" s="35" customFormat="1" hidden="1" outlineLevel="1" x14ac:dyDescent="0.25">
      <c r="A2007" s="160" t="s">
        <v>1945</v>
      </c>
      <c r="B2007" s="82" t="s">
        <v>1815</v>
      </c>
      <c r="C2007" s="101"/>
      <c r="D2007" s="268"/>
      <c r="E2007" s="351"/>
      <c r="F2007" s="80"/>
      <c r="G2007" s="105"/>
      <c r="H2007" s="80"/>
      <c r="I2007" s="106"/>
      <c r="J2007" s="106"/>
      <c r="K2007" s="106"/>
      <c r="L2007" s="106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</row>
    <row r="2008" spans="1:43" s="35" customFormat="1" hidden="1" outlineLevel="1" x14ac:dyDescent="0.25">
      <c r="A2008" s="160" t="s">
        <v>1946</v>
      </c>
      <c r="B2008" s="82" t="s">
        <v>1817</v>
      </c>
      <c r="C2008" s="101"/>
      <c r="D2008" s="268"/>
      <c r="E2008" s="351"/>
      <c r="F2008" s="80"/>
      <c r="G2008" s="105"/>
      <c r="H2008" s="80"/>
      <c r="I2008" s="106"/>
      <c r="J2008" s="106"/>
      <c r="K2008" s="106"/>
      <c r="L2008" s="106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32"/>
    </row>
    <row r="2009" spans="1:43" s="35" customFormat="1" hidden="1" outlineLevel="1" x14ac:dyDescent="0.25">
      <c r="A2009" s="160" t="s">
        <v>1947</v>
      </c>
      <c r="B2009" s="77" t="s">
        <v>1311</v>
      </c>
      <c r="C2009" s="101"/>
      <c r="D2009" s="268"/>
      <c r="E2009" s="351"/>
      <c r="F2009" s="80"/>
      <c r="G2009" s="105"/>
      <c r="H2009" s="80"/>
      <c r="I2009" s="106"/>
      <c r="J2009" s="106"/>
      <c r="K2009" s="106"/>
      <c r="L2009" s="106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</row>
    <row r="2010" spans="1:43" s="35" customFormat="1" hidden="1" outlineLevel="1" x14ac:dyDescent="0.25">
      <c r="A2010" s="160" t="s">
        <v>1948</v>
      </c>
      <c r="B2010" s="82" t="s">
        <v>1809</v>
      </c>
      <c r="C2010" s="101"/>
      <c r="D2010" s="268"/>
      <c r="E2010" s="351"/>
      <c r="F2010" s="80"/>
      <c r="G2010" s="105"/>
      <c r="H2010" s="80"/>
      <c r="I2010" s="106"/>
      <c r="J2010" s="106"/>
      <c r="K2010" s="106"/>
      <c r="L2010" s="106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32"/>
    </row>
    <row r="2011" spans="1:43" s="35" customFormat="1" hidden="1" outlineLevel="1" x14ac:dyDescent="0.25">
      <c r="A2011" s="160" t="s">
        <v>1949</v>
      </c>
      <c r="B2011" s="82" t="s">
        <v>1811</v>
      </c>
      <c r="C2011" s="101"/>
      <c r="D2011" s="268"/>
      <c r="E2011" s="351"/>
      <c r="F2011" s="80"/>
      <c r="G2011" s="105"/>
      <c r="H2011" s="80"/>
      <c r="I2011" s="106"/>
      <c r="J2011" s="106"/>
      <c r="K2011" s="106"/>
      <c r="L2011" s="106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</row>
    <row r="2012" spans="1:43" s="35" customFormat="1" hidden="1" outlineLevel="1" x14ac:dyDescent="0.25">
      <c r="A2012" s="160" t="s">
        <v>1950</v>
      </c>
      <c r="B2012" s="82" t="s">
        <v>1813</v>
      </c>
      <c r="C2012" s="101"/>
      <c r="D2012" s="268"/>
      <c r="E2012" s="351"/>
      <c r="F2012" s="80"/>
      <c r="G2012" s="105"/>
      <c r="H2012" s="80"/>
      <c r="I2012" s="106"/>
      <c r="J2012" s="106"/>
      <c r="K2012" s="106"/>
      <c r="L2012" s="106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32"/>
    </row>
    <row r="2013" spans="1:43" s="35" customFormat="1" hidden="1" outlineLevel="1" x14ac:dyDescent="0.25">
      <c r="A2013" s="160" t="s">
        <v>1951</v>
      </c>
      <c r="B2013" s="82" t="s">
        <v>1815</v>
      </c>
      <c r="C2013" s="101"/>
      <c r="D2013" s="268"/>
      <c r="E2013" s="351"/>
      <c r="F2013" s="80"/>
      <c r="G2013" s="105"/>
      <c r="H2013" s="80"/>
      <c r="I2013" s="106"/>
      <c r="J2013" s="106"/>
      <c r="K2013" s="106"/>
      <c r="L2013" s="106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</row>
    <row r="2014" spans="1:43" s="35" customFormat="1" hidden="1" outlineLevel="1" x14ac:dyDescent="0.25">
      <c r="A2014" s="160" t="s">
        <v>1952</v>
      </c>
      <c r="B2014" s="82" t="s">
        <v>1817</v>
      </c>
      <c r="C2014" s="101"/>
      <c r="D2014" s="268"/>
      <c r="E2014" s="351"/>
      <c r="F2014" s="80"/>
      <c r="G2014" s="105"/>
      <c r="H2014" s="80"/>
      <c r="I2014" s="106"/>
      <c r="J2014" s="106"/>
      <c r="K2014" s="106"/>
      <c r="L2014" s="106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32"/>
    </row>
    <row r="2015" spans="1:43" s="35" customFormat="1" hidden="1" outlineLevel="1" x14ac:dyDescent="0.25">
      <c r="A2015" s="160" t="s">
        <v>1953</v>
      </c>
      <c r="B2015" s="77" t="s">
        <v>1318</v>
      </c>
      <c r="C2015" s="101"/>
      <c r="D2015" s="268"/>
      <c r="E2015" s="351"/>
      <c r="F2015" s="80"/>
      <c r="G2015" s="105"/>
      <c r="H2015" s="80"/>
      <c r="I2015" s="106"/>
      <c r="J2015" s="106"/>
      <c r="K2015" s="106"/>
      <c r="L2015" s="106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</row>
    <row r="2016" spans="1:43" s="35" customFormat="1" hidden="1" outlineLevel="1" x14ac:dyDescent="0.25">
      <c r="A2016" s="160" t="s">
        <v>1954</v>
      </c>
      <c r="B2016" s="82" t="s">
        <v>1809</v>
      </c>
      <c r="C2016" s="101"/>
      <c r="D2016" s="268"/>
      <c r="E2016" s="351"/>
      <c r="F2016" s="80"/>
      <c r="G2016" s="105"/>
      <c r="H2016" s="80"/>
      <c r="I2016" s="106"/>
      <c r="J2016" s="106"/>
      <c r="K2016" s="106"/>
      <c r="L2016" s="106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32"/>
    </row>
    <row r="2017" spans="1:43" s="35" customFormat="1" hidden="1" outlineLevel="1" x14ac:dyDescent="0.25">
      <c r="A2017" s="160" t="s">
        <v>1955</v>
      </c>
      <c r="B2017" s="82" t="s">
        <v>1811</v>
      </c>
      <c r="C2017" s="101"/>
      <c r="D2017" s="268"/>
      <c r="E2017" s="351"/>
      <c r="F2017" s="80"/>
      <c r="G2017" s="105"/>
      <c r="H2017" s="80"/>
      <c r="I2017" s="106"/>
      <c r="J2017" s="106"/>
      <c r="K2017" s="106"/>
      <c r="L2017" s="106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</row>
    <row r="2018" spans="1:43" s="35" customFormat="1" hidden="1" outlineLevel="1" x14ac:dyDescent="0.25">
      <c r="A2018" s="160" t="s">
        <v>1956</v>
      </c>
      <c r="B2018" s="82" t="s">
        <v>1813</v>
      </c>
      <c r="C2018" s="101"/>
      <c r="D2018" s="268"/>
      <c r="E2018" s="351"/>
      <c r="F2018" s="80"/>
      <c r="G2018" s="105"/>
      <c r="H2018" s="80"/>
      <c r="I2018" s="106"/>
      <c r="J2018" s="106"/>
      <c r="K2018" s="106"/>
      <c r="L2018" s="106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32"/>
    </row>
    <row r="2019" spans="1:43" s="35" customFormat="1" hidden="1" outlineLevel="1" x14ac:dyDescent="0.25">
      <c r="A2019" s="160" t="s">
        <v>1957</v>
      </c>
      <c r="B2019" s="82" t="s">
        <v>1815</v>
      </c>
      <c r="C2019" s="101"/>
      <c r="D2019" s="268"/>
      <c r="E2019" s="351"/>
      <c r="F2019" s="80"/>
      <c r="G2019" s="105"/>
      <c r="H2019" s="80"/>
      <c r="I2019" s="106"/>
      <c r="J2019" s="106"/>
      <c r="K2019" s="106"/>
      <c r="L2019" s="106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</row>
    <row r="2020" spans="1:43" s="35" customFormat="1" hidden="1" outlineLevel="1" x14ac:dyDescent="0.25">
      <c r="A2020" s="160" t="s">
        <v>1958</v>
      </c>
      <c r="B2020" s="82" t="s">
        <v>1817</v>
      </c>
      <c r="C2020" s="101"/>
      <c r="D2020" s="268"/>
      <c r="E2020" s="351"/>
      <c r="F2020" s="80"/>
      <c r="G2020" s="105"/>
      <c r="H2020" s="80"/>
      <c r="I2020" s="106"/>
      <c r="J2020" s="106"/>
      <c r="K2020" s="106"/>
      <c r="L2020" s="106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32"/>
    </row>
    <row r="2021" spans="1:43" s="35" customFormat="1" hidden="1" outlineLevel="1" x14ac:dyDescent="0.25">
      <c r="A2021" s="160" t="s">
        <v>1959</v>
      </c>
      <c r="B2021" s="77" t="s">
        <v>1325</v>
      </c>
      <c r="C2021" s="101"/>
      <c r="D2021" s="268"/>
      <c r="E2021" s="351"/>
      <c r="F2021" s="80"/>
      <c r="G2021" s="105"/>
      <c r="H2021" s="80"/>
      <c r="I2021" s="106"/>
      <c r="J2021" s="106"/>
      <c r="K2021" s="106"/>
      <c r="L2021" s="106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</row>
    <row r="2022" spans="1:43" s="35" customFormat="1" hidden="1" outlineLevel="1" x14ac:dyDescent="0.25">
      <c r="A2022" s="160" t="s">
        <v>1960</v>
      </c>
      <c r="B2022" s="82" t="s">
        <v>1809</v>
      </c>
      <c r="C2022" s="101"/>
      <c r="D2022" s="268"/>
      <c r="E2022" s="351"/>
      <c r="F2022" s="80"/>
      <c r="G2022" s="105"/>
      <c r="H2022" s="80"/>
      <c r="I2022" s="106"/>
      <c r="J2022" s="106"/>
      <c r="K2022" s="106"/>
      <c r="L2022" s="106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32"/>
    </row>
    <row r="2023" spans="1:43" s="35" customFormat="1" hidden="1" outlineLevel="1" x14ac:dyDescent="0.25">
      <c r="A2023" s="160" t="s">
        <v>1961</v>
      </c>
      <c r="B2023" s="82" t="s">
        <v>1811</v>
      </c>
      <c r="C2023" s="101"/>
      <c r="D2023" s="268"/>
      <c r="E2023" s="351"/>
      <c r="F2023" s="80"/>
      <c r="G2023" s="105"/>
      <c r="H2023" s="80"/>
      <c r="I2023" s="106"/>
      <c r="J2023" s="106"/>
      <c r="K2023" s="106"/>
      <c r="L2023" s="106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</row>
    <row r="2024" spans="1:43" s="35" customFormat="1" hidden="1" outlineLevel="1" x14ac:dyDescent="0.25">
      <c r="A2024" s="160" t="s">
        <v>1962</v>
      </c>
      <c r="B2024" s="82" t="s">
        <v>1813</v>
      </c>
      <c r="C2024" s="101"/>
      <c r="D2024" s="268"/>
      <c r="E2024" s="351"/>
      <c r="F2024" s="80"/>
      <c r="G2024" s="105"/>
      <c r="H2024" s="80"/>
      <c r="I2024" s="106"/>
      <c r="J2024" s="106"/>
      <c r="K2024" s="106"/>
      <c r="L2024" s="106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32"/>
    </row>
    <row r="2025" spans="1:43" s="35" customFormat="1" hidden="1" outlineLevel="1" x14ac:dyDescent="0.25">
      <c r="A2025" s="160" t="s">
        <v>1963</v>
      </c>
      <c r="B2025" s="82" t="s">
        <v>1815</v>
      </c>
      <c r="C2025" s="101"/>
      <c r="D2025" s="268"/>
      <c r="E2025" s="351"/>
      <c r="F2025" s="80"/>
      <c r="G2025" s="105"/>
      <c r="H2025" s="80"/>
      <c r="I2025" s="106"/>
      <c r="J2025" s="106"/>
      <c r="K2025" s="106"/>
      <c r="L2025" s="106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</row>
    <row r="2026" spans="1:43" s="35" customFormat="1" hidden="1" outlineLevel="1" x14ac:dyDescent="0.25">
      <c r="A2026" s="160" t="s">
        <v>1964</v>
      </c>
      <c r="B2026" s="82" t="s">
        <v>1817</v>
      </c>
      <c r="C2026" s="101"/>
      <c r="D2026" s="268"/>
      <c r="E2026" s="351"/>
      <c r="F2026" s="80"/>
      <c r="G2026" s="105"/>
      <c r="H2026" s="80"/>
      <c r="I2026" s="106"/>
      <c r="J2026" s="106"/>
      <c r="K2026" s="106"/>
      <c r="L2026" s="106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32"/>
    </row>
    <row r="2027" spans="1:43" s="35" customFormat="1" hidden="1" outlineLevel="1" x14ac:dyDescent="0.25">
      <c r="A2027" s="160" t="s">
        <v>1965</v>
      </c>
      <c r="B2027" s="77" t="s">
        <v>155</v>
      </c>
      <c r="C2027" s="101"/>
      <c r="D2027" s="268"/>
      <c r="E2027" s="351"/>
      <c r="F2027" s="80"/>
      <c r="G2027" s="105"/>
      <c r="H2027" s="80"/>
      <c r="I2027" s="106"/>
      <c r="J2027" s="106"/>
      <c r="K2027" s="106"/>
      <c r="L2027" s="106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</row>
    <row r="2028" spans="1:43" s="35" customFormat="1" hidden="1" outlineLevel="1" x14ac:dyDescent="0.25">
      <c r="A2028" s="160" t="s">
        <v>1966</v>
      </c>
      <c r="B2028" s="82" t="s">
        <v>1809</v>
      </c>
      <c r="C2028" s="101"/>
      <c r="D2028" s="268"/>
      <c r="E2028" s="351"/>
      <c r="F2028" s="80"/>
      <c r="G2028" s="105"/>
      <c r="H2028" s="80"/>
      <c r="I2028" s="106"/>
      <c r="J2028" s="106"/>
      <c r="K2028" s="106"/>
      <c r="L2028" s="106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32"/>
    </row>
    <row r="2029" spans="1:43" s="35" customFormat="1" hidden="1" outlineLevel="1" x14ac:dyDescent="0.25">
      <c r="A2029" s="160" t="s">
        <v>1967</v>
      </c>
      <c r="B2029" s="82" t="s">
        <v>1811</v>
      </c>
      <c r="C2029" s="101"/>
      <c r="D2029" s="268"/>
      <c r="E2029" s="351"/>
      <c r="F2029" s="80"/>
      <c r="G2029" s="105"/>
      <c r="H2029" s="80"/>
      <c r="I2029" s="106"/>
      <c r="J2029" s="106"/>
      <c r="K2029" s="106"/>
      <c r="L2029" s="106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</row>
    <row r="2030" spans="1:43" s="35" customFormat="1" hidden="1" outlineLevel="1" x14ac:dyDescent="0.25">
      <c r="A2030" s="160" t="s">
        <v>1968</v>
      </c>
      <c r="B2030" s="82" t="s">
        <v>1813</v>
      </c>
      <c r="C2030" s="101"/>
      <c r="D2030" s="268"/>
      <c r="E2030" s="351"/>
      <c r="F2030" s="80"/>
      <c r="G2030" s="105"/>
      <c r="H2030" s="80"/>
      <c r="I2030" s="106"/>
      <c r="J2030" s="106"/>
      <c r="K2030" s="106"/>
      <c r="L2030" s="106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32"/>
    </row>
    <row r="2031" spans="1:43" s="35" customFormat="1" hidden="1" outlineLevel="1" x14ac:dyDescent="0.25">
      <c r="A2031" s="160" t="s">
        <v>1969</v>
      </c>
      <c r="B2031" s="82" t="s">
        <v>1815</v>
      </c>
      <c r="C2031" s="101"/>
      <c r="D2031" s="268"/>
      <c r="E2031" s="351"/>
      <c r="F2031" s="80"/>
      <c r="G2031" s="105"/>
      <c r="H2031" s="80"/>
      <c r="I2031" s="106"/>
      <c r="J2031" s="106"/>
      <c r="K2031" s="106"/>
      <c r="L2031" s="106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</row>
    <row r="2032" spans="1:43" s="35" customFormat="1" hidden="1" outlineLevel="1" x14ac:dyDescent="0.25">
      <c r="A2032" s="160" t="s">
        <v>1970</v>
      </c>
      <c r="B2032" s="82" t="s">
        <v>1817</v>
      </c>
      <c r="C2032" s="101"/>
      <c r="D2032" s="268"/>
      <c r="E2032" s="351"/>
      <c r="F2032" s="80"/>
      <c r="G2032" s="105"/>
      <c r="H2032" s="80"/>
      <c r="I2032" s="106"/>
      <c r="J2032" s="106"/>
      <c r="K2032" s="106"/>
      <c r="L2032" s="106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32"/>
    </row>
    <row r="2033" spans="1:43" s="35" customFormat="1" hidden="1" outlineLevel="1" x14ac:dyDescent="0.25">
      <c r="A2033" s="160" t="s">
        <v>1971</v>
      </c>
      <c r="B2033" s="77" t="s">
        <v>159</v>
      </c>
      <c r="C2033" s="101"/>
      <c r="D2033" s="268"/>
      <c r="E2033" s="351"/>
      <c r="F2033" s="80"/>
      <c r="G2033" s="105"/>
      <c r="H2033" s="80"/>
      <c r="I2033" s="106"/>
      <c r="J2033" s="106"/>
      <c r="K2033" s="106"/>
      <c r="L2033" s="106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</row>
    <row r="2034" spans="1:43" s="35" customFormat="1" hidden="1" outlineLevel="1" x14ac:dyDescent="0.25">
      <c r="A2034" s="160" t="s">
        <v>1972</v>
      </c>
      <c r="B2034" s="82" t="s">
        <v>1809</v>
      </c>
      <c r="C2034" s="101"/>
      <c r="D2034" s="268"/>
      <c r="E2034" s="351"/>
      <c r="F2034" s="80"/>
      <c r="G2034" s="105"/>
      <c r="H2034" s="80"/>
      <c r="I2034" s="106"/>
      <c r="J2034" s="106"/>
      <c r="K2034" s="106"/>
      <c r="L2034" s="106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32"/>
    </row>
    <row r="2035" spans="1:43" s="35" customFormat="1" hidden="1" outlineLevel="1" x14ac:dyDescent="0.25">
      <c r="A2035" s="160" t="s">
        <v>1973</v>
      </c>
      <c r="B2035" s="82" t="s">
        <v>1811</v>
      </c>
      <c r="C2035" s="101"/>
      <c r="D2035" s="268"/>
      <c r="E2035" s="351"/>
      <c r="F2035" s="80"/>
      <c r="G2035" s="105"/>
      <c r="H2035" s="80"/>
      <c r="I2035" s="106"/>
      <c r="J2035" s="106"/>
      <c r="K2035" s="106"/>
      <c r="L2035" s="106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</row>
    <row r="2036" spans="1:43" s="35" customFormat="1" hidden="1" outlineLevel="1" x14ac:dyDescent="0.25">
      <c r="A2036" s="160" t="s">
        <v>1974</v>
      </c>
      <c r="B2036" s="82" t="s">
        <v>1813</v>
      </c>
      <c r="C2036" s="101"/>
      <c r="D2036" s="268"/>
      <c r="E2036" s="351"/>
      <c r="F2036" s="80"/>
      <c r="G2036" s="105"/>
      <c r="H2036" s="80"/>
      <c r="I2036" s="106"/>
      <c r="J2036" s="106"/>
      <c r="K2036" s="106"/>
      <c r="L2036" s="106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32"/>
    </row>
    <row r="2037" spans="1:43" s="35" customFormat="1" hidden="1" outlineLevel="1" x14ac:dyDescent="0.25">
      <c r="A2037" s="160" t="s">
        <v>1975</v>
      </c>
      <c r="B2037" s="82" t="s">
        <v>1815</v>
      </c>
      <c r="C2037" s="101"/>
      <c r="D2037" s="268"/>
      <c r="E2037" s="351"/>
      <c r="F2037" s="80"/>
      <c r="G2037" s="105"/>
      <c r="H2037" s="80"/>
      <c r="I2037" s="106"/>
      <c r="J2037" s="106"/>
      <c r="K2037" s="106"/>
      <c r="L2037" s="106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</row>
    <row r="2038" spans="1:43" s="35" customFormat="1" hidden="1" outlineLevel="1" x14ac:dyDescent="0.25">
      <c r="A2038" s="160" t="s">
        <v>1976</v>
      </c>
      <c r="B2038" s="82" t="s">
        <v>1817</v>
      </c>
      <c r="C2038" s="101"/>
      <c r="D2038" s="268"/>
      <c r="E2038" s="351"/>
      <c r="F2038" s="80"/>
      <c r="G2038" s="105"/>
      <c r="H2038" s="80"/>
      <c r="I2038" s="106"/>
      <c r="J2038" s="106"/>
      <c r="K2038" s="106"/>
      <c r="L2038" s="106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32"/>
    </row>
    <row r="2039" spans="1:43" s="35" customFormat="1" collapsed="1" x14ac:dyDescent="0.25">
      <c r="A2039" s="355" t="s">
        <v>1977</v>
      </c>
      <c r="B2039" s="70" t="s">
        <v>1344</v>
      </c>
      <c r="C2039" s="107"/>
      <c r="D2039" s="346"/>
      <c r="E2039" s="352"/>
      <c r="F2039" s="72"/>
      <c r="G2039" s="108"/>
      <c r="H2039" s="72"/>
      <c r="I2039" s="109"/>
      <c r="J2039" s="109"/>
      <c r="K2039" s="109"/>
      <c r="L2039" s="109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</row>
    <row r="2040" spans="1:43" s="35" customFormat="1" hidden="1" outlineLevel="1" x14ac:dyDescent="0.25">
      <c r="A2040" s="160" t="s">
        <v>1978</v>
      </c>
      <c r="B2040" s="77" t="s">
        <v>137</v>
      </c>
      <c r="C2040" s="101"/>
      <c r="D2040" s="268"/>
      <c r="E2040" s="351"/>
      <c r="F2040" s="80"/>
      <c r="G2040" s="105"/>
      <c r="H2040" s="80"/>
      <c r="I2040" s="106"/>
      <c r="J2040" s="106"/>
      <c r="K2040" s="106"/>
      <c r="L2040" s="106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32"/>
    </row>
    <row r="2041" spans="1:43" s="35" customFormat="1" hidden="1" outlineLevel="1" x14ac:dyDescent="0.25">
      <c r="A2041" s="160" t="s">
        <v>1979</v>
      </c>
      <c r="B2041" s="82" t="s">
        <v>1809</v>
      </c>
      <c r="C2041" s="101"/>
      <c r="D2041" s="268"/>
      <c r="E2041" s="351"/>
      <c r="F2041" s="80"/>
      <c r="G2041" s="105"/>
      <c r="H2041" s="80"/>
      <c r="I2041" s="106"/>
      <c r="J2041" s="106"/>
      <c r="K2041" s="106"/>
      <c r="L2041" s="106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</row>
    <row r="2042" spans="1:43" s="35" customFormat="1" hidden="1" outlineLevel="1" x14ac:dyDescent="0.25">
      <c r="A2042" s="160" t="s">
        <v>1980</v>
      </c>
      <c r="B2042" s="82" t="s">
        <v>1811</v>
      </c>
      <c r="C2042" s="101"/>
      <c r="D2042" s="268"/>
      <c r="E2042" s="351"/>
      <c r="F2042" s="80"/>
      <c r="G2042" s="105"/>
      <c r="H2042" s="80"/>
      <c r="I2042" s="106"/>
      <c r="J2042" s="106"/>
      <c r="K2042" s="106"/>
      <c r="L2042" s="106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32"/>
    </row>
    <row r="2043" spans="1:43" s="35" customFormat="1" hidden="1" outlineLevel="1" x14ac:dyDescent="0.25">
      <c r="A2043" s="160" t="s">
        <v>1981</v>
      </c>
      <c r="B2043" s="82" t="s">
        <v>1813</v>
      </c>
      <c r="C2043" s="101"/>
      <c r="D2043" s="268"/>
      <c r="E2043" s="351"/>
      <c r="F2043" s="80"/>
      <c r="G2043" s="105"/>
      <c r="H2043" s="80"/>
      <c r="I2043" s="106"/>
      <c r="J2043" s="106"/>
      <c r="K2043" s="106"/>
      <c r="L2043" s="106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</row>
    <row r="2044" spans="1:43" s="35" customFormat="1" hidden="1" outlineLevel="1" x14ac:dyDescent="0.25">
      <c r="A2044" s="160" t="s">
        <v>1982</v>
      </c>
      <c r="B2044" s="82" t="s">
        <v>1815</v>
      </c>
      <c r="C2044" s="101"/>
      <c r="D2044" s="268"/>
      <c r="E2044" s="351"/>
      <c r="F2044" s="80"/>
      <c r="G2044" s="105"/>
      <c r="H2044" s="80"/>
      <c r="I2044" s="106"/>
      <c r="J2044" s="106"/>
      <c r="K2044" s="106"/>
      <c r="L2044" s="106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32"/>
    </row>
    <row r="2045" spans="1:43" s="35" customFormat="1" hidden="1" outlineLevel="1" x14ac:dyDescent="0.25">
      <c r="A2045" s="160" t="s">
        <v>1983</v>
      </c>
      <c r="B2045" s="82" t="s">
        <v>1817</v>
      </c>
      <c r="C2045" s="101"/>
      <c r="D2045" s="268"/>
      <c r="E2045" s="351"/>
      <c r="F2045" s="80"/>
      <c r="G2045" s="105"/>
      <c r="H2045" s="80"/>
      <c r="I2045" s="106"/>
      <c r="J2045" s="106"/>
      <c r="K2045" s="106"/>
      <c r="L2045" s="106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</row>
    <row r="2046" spans="1:43" s="35" customFormat="1" hidden="1" outlineLevel="1" x14ac:dyDescent="0.25">
      <c r="A2046" s="160" t="s">
        <v>1984</v>
      </c>
      <c r="B2046" s="207" t="s">
        <v>143</v>
      </c>
      <c r="C2046" s="101"/>
      <c r="D2046" s="268"/>
      <c r="E2046" s="351"/>
      <c r="F2046" s="80"/>
      <c r="G2046" s="105"/>
      <c r="H2046" s="80"/>
      <c r="I2046" s="106"/>
      <c r="J2046" s="106"/>
      <c r="K2046" s="106"/>
      <c r="L2046" s="106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32"/>
    </row>
    <row r="2047" spans="1:43" s="35" customFormat="1" hidden="1" outlineLevel="1" x14ac:dyDescent="0.25">
      <c r="A2047" s="160" t="s">
        <v>1985</v>
      </c>
      <c r="B2047" s="82" t="s">
        <v>1809</v>
      </c>
      <c r="C2047" s="101"/>
      <c r="D2047" s="268"/>
      <c r="E2047" s="351"/>
      <c r="F2047" s="80"/>
      <c r="G2047" s="105"/>
      <c r="H2047" s="80"/>
      <c r="I2047" s="106"/>
      <c r="J2047" s="106"/>
      <c r="K2047" s="106"/>
      <c r="L2047" s="106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</row>
    <row r="2048" spans="1:43" s="35" customFormat="1" hidden="1" outlineLevel="1" x14ac:dyDescent="0.25">
      <c r="A2048" s="160" t="s">
        <v>1986</v>
      </c>
      <c r="B2048" s="82" t="s">
        <v>1811</v>
      </c>
      <c r="C2048" s="101"/>
      <c r="D2048" s="268"/>
      <c r="E2048" s="351"/>
      <c r="F2048" s="80"/>
      <c r="G2048" s="105"/>
      <c r="H2048" s="80"/>
      <c r="I2048" s="106"/>
      <c r="J2048" s="106"/>
      <c r="K2048" s="106"/>
      <c r="L2048" s="106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32"/>
    </row>
    <row r="2049" spans="1:43" s="35" customFormat="1" hidden="1" outlineLevel="1" x14ac:dyDescent="0.25">
      <c r="A2049" s="160" t="s">
        <v>1987</v>
      </c>
      <c r="B2049" s="82" t="s">
        <v>1813</v>
      </c>
      <c r="C2049" s="101"/>
      <c r="D2049" s="268"/>
      <c r="E2049" s="351"/>
      <c r="F2049" s="80"/>
      <c r="G2049" s="105"/>
      <c r="H2049" s="80"/>
      <c r="I2049" s="106"/>
      <c r="J2049" s="106"/>
      <c r="K2049" s="106"/>
      <c r="L2049" s="106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</row>
    <row r="2050" spans="1:43" s="35" customFormat="1" hidden="1" outlineLevel="1" x14ac:dyDescent="0.25">
      <c r="A2050" s="160" t="s">
        <v>1988</v>
      </c>
      <c r="B2050" s="82" t="s">
        <v>1815</v>
      </c>
      <c r="C2050" s="101"/>
      <c r="D2050" s="268"/>
      <c r="E2050" s="351"/>
      <c r="F2050" s="80"/>
      <c r="G2050" s="105"/>
      <c r="H2050" s="80"/>
      <c r="I2050" s="106"/>
      <c r="J2050" s="106"/>
      <c r="K2050" s="106"/>
      <c r="L2050" s="106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32"/>
    </row>
    <row r="2051" spans="1:43" s="35" customFormat="1" hidden="1" outlineLevel="1" x14ac:dyDescent="0.25">
      <c r="A2051" s="160" t="s">
        <v>1989</v>
      </c>
      <c r="B2051" s="82" t="s">
        <v>1817</v>
      </c>
      <c r="C2051" s="101"/>
      <c r="D2051" s="268"/>
      <c r="E2051" s="351"/>
      <c r="F2051" s="80"/>
      <c r="G2051" s="105"/>
      <c r="H2051" s="80"/>
      <c r="I2051" s="106"/>
      <c r="J2051" s="106"/>
      <c r="K2051" s="106"/>
      <c r="L2051" s="106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</row>
    <row r="2052" spans="1:43" s="35" customFormat="1" hidden="1" outlineLevel="1" x14ac:dyDescent="0.25">
      <c r="A2052" s="160" t="s">
        <v>1990</v>
      </c>
      <c r="B2052" s="77" t="s">
        <v>147</v>
      </c>
      <c r="C2052" s="101"/>
      <c r="D2052" s="268"/>
      <c r="E2052" s="351"/>
      <c r="F2052" s="80"/>
      <c r="G2052" s="105"/>
      <c r="H2052" s="80"/>
      <c r="I2052" s="106"/>
      <c r="J2052" s="106"/>
      <c r="K2052" s="106"/>
      <c r="L2052" s="106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32"/>
    </row>
    <row r="2053" spans="1:43" s="35" customFormat="1" hidden="1" outlineLevel="1" x14ac:dyDescent="0.25">
      <c r="A2053" s="160" t="s">
        <v>1991</v>
      </c>
      <c r="B2053" s="82" t="s">
        <v>1809</v>
      </c>
      <c r="C2053" s="101"/>
      <c r="D2053" s="268"/>
      <c r="E2053" s="351"/>
      <c r="F2053" s="80"/>
      <c r="G2053" s="105"/>
      <c r="H2053" s="80"/>
      <c r="I2053" s="106"/>
      <c r="J2053" s="106"/>
      <c r="K2053" s="106"/>
      <c r="L2053" s="106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</row>
    <row r="2054" spans="1:43" s="35" customFormat="1" hidden="1" outlineLevel="1" x14ac:dyDescent="0.25">
      <c r="A2054" s="160" t="s">
        <v>1992</v>
      </c>
      <c r="B2054" s="82" t="s">
        <v>1811</v>
      </c>
      <c r="C2054" s="101"/>
      <c r="D2054" s="268"/>
      <c r="E2054" s="351"/>
      <c r="F2054" s="80"/>
      <c r="G2054" s="105"/>
      <c r="H2054" s="80"/>
      <c r="I2054" s="106"/>
      <c r="J2054" s="106"/>
      <c r="K2054" s="106"/>
      <c r="L2054" s="106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32"/>
    </row>
    <row r="2055" spans="1:43" s="35" customFormat="1" hidden="1" outlineLevel="1" x14ac:dyDescent="0.25">
      <c r="A2055" s="160" t="s">
        <v>1993</v>
      </c>
      <c r="B2055" s="82" t="s">
        <v>1813</v>
      </c>
      <c r="C2055" s="101"/>
      <c r="D2055" s="268"/>
      <c r="E2055" s="351"/>
      <c r="F2055" s="80"/>
      <c r="G2055" s="105"/>
      <c r="H2055" s="80"/>
      <c r="I2055" s="106"/>
      <c r="J2055" s="106"/>
      <c r="K2055" s="106"/>
      <c r="L2055" s="106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</row>
    <row r="2056" spans="1:43" s="35" customFormat="1" hidden="1" outlineLevel="1" x14ac:dyDescent="0.25">
      <c r="A2056" s="160" t="s">
        <v>1994</v>
      </c>
      <c r="B2056" s="82" t="s">
        <v>1815</v>
      </c>
      <c r="C2056" s="101"/>
      <c r="D2056" s="268"/>
      <c r="E2056" s="351"/>
      <c r="F2056" s="80"/>
      <c r="G2056" s="105"/>
      <c r="H2056" s="80"/>
      <c r="I2056" s="106"/>
      <c r="J2056" s="106"/>
      <c r="K2056" s="106"/>
      <c r="L2056" s="106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32"/>
    </row>
    <row r="2057" spans="1:43" s="35" customFormat="1" hidden="1" outlineLevel="1" x14ac:dyDescent="0.25">
      <c r="A2057" s="160" t="s">
        <v>1995</v>
      </c>
      <c r="B2057" s="82" t="s">
        <v>1817</v>
      </c>
      <c r="C2057" s="101"/>
      <c r="D2057" s="268"/>
      <c r="E2057" s="351"/>
      <c r="F2057" s="80"/>
      <c r="G2057" s="105"/>
      <c r="H2057" s="80"/>
      <c r="I2057" s="106"/>
      <c r="J2057" s="106"/>
      <c r="K2057" s="106"/>
      <c r="L2057" s="106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32"/>
    </row>
    <row r="2058" spans="1:43" s="35" customFormat="1" hidden="1" outlineLevel="1" x14ac:dyDescent="0.25">
      <c r="A2058" s="160" t="s">
        <v>1996</v>
      </c>
      <c r="B2058" s="77" t="s">
        <v>1304</v>
      </c>
      <c r="C2058" s="101"/>
      <c r="D2058" s="268"/>
      <c r="E2058" s="351"/>
      <c r="F2058" s="80"/>
      <c r="G2058" s="105"/>
      <c r="H2058" s="80"/>
      <c r="I2058" s="106"/>
      <c r="J2058" s="106"/>
      <c r="K2058" s="106"/>
      <c r="L2058" s="106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32"/>
    </row>
    <row r="2059" spans="1:43" s="35" customFormat="1" hidden="1" outlineLevel="1" x14ac:dyDescent="0.25">
      <c r="A2059" s="160" t="s">
        <v>1997</v>
      </c>
      <c r="B2059" s="82" t="s">
        <v>1809</v>
      </c>
      <c r="C2059" s="101"/>
      <c r="D2059" s="268"/>
      <c r="E2059" s="351"/>
      <c r="F2059" s="80"/>
      <c r="G2059" s="105"/>
      <c r="H2059" s="80"/>
      <c r="I2059" s="106"/>
      <c r="J2059" s="106"/>
      <c r="K2059" s="106"/>
      <c r="L2059" s="106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32"/>
    </row>
    <row r="2060" spans="1:43" s="35" customFormat="1" hidden="1" outlineLevel="1" x14ac:dyDescent="0.25">
      <c r="A2060" s="160" t="s">
        <v>1998</v>
      </c>
      <c r="B2060" s="82" t="s">
        <v>1811</v>
      </c>
      <c r="C2060" s="101"/>
      <c r="D2060" s="268"/>
      <c r="E2060" s="351"/>
      <c r="F2060" s="80"/>
      <c r="G2060" s="105"/>
      <c r="H2060" s="80"/>
      <c r="I2060" s="106"/>
      <c r="J2060" s="106"/>
      <c r="K2060" s="106"/>
      <c r="L2060" s="106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32"/>
    </row>
    <row r="2061" spans="1:43" s="35" customFormat="1" hidden="1" outlineLevel="1" x14ac:dyDescent="0.25">
      <c r="A2061" s="160" t="s">
        <v>1999</v>
      </c>
      <c r="B2061" s="82" t="s">
        <v>1813</v>
      </c>
      <c r="C2061" s="101"/>
      <c r="D2061" s="268"/>
      <c r="E2061" s="351"/>
      <c r="F2061" s="80"/>
      <c r="G2061" s="105"/>
      <c r="H2061" s="80"/>
      <c r="I2061" s="106"/>
      <c r="J2061" s="106"/>
      <c r="K2061" s="106"/>
      <c r="L2061" s="106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</row>
    <row r="2062" spans="1:43" s="35" customFormat="1" hidden="1" outlineLevel="1" x14ac:dyDescent="0.25">
      <c r="A2062" s="160" t="s">
        <v>2000</v>
      </c>
      <c r="B2062" s="82" t="s">
        <v>1815</v>
      </c>
      <c r="C2062" s="101"/>
      <c r="D2062" s="268"/>
      <c r="E2062" s="351"/>
      <c r="F2062" s="80"/>
      <c r="G2062" s="105"/>
      <c r="H2062" s="80"/>
      <c r="I2062" s="106"/>
      <c r="J2062" s="106"/>
      <c r="K2062" s="106"/>
      <c r="L2062" s="106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32"/>
    </row>
    <row r="2063" spans="1:43" s="35" customFormat="1" hidden="1" outlineLevel="1" x14ac:dyDescent="0.25">
      <c r="A2063" s="160" t="s">
        <v>2001</v>
      </c>
      <c r="B2063" s="82" t="s">
        <v>1817</v>
      </c>
      <c r="C2063" s="101"/>
      <c r="D2063" s="268"/>
      <c r="E2063" s="351"/>
      <c r="F2063" s="80"/>
      <c r="G2063" s="105"/>
      <c r="H2063" s="80"/>
      <c r="I2063" s="106"/>
      <c r="J2063" s="106"/>
      <c r="K2063" s="106"/>
      <c r="L2063" s="106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</row>
    <row r="2064" spans="1:43" s="35" customFormat="1" hidden="1" outlineLevel="1" x14ac:dyDescent="0.25">
      <c r="A2064" s="160" t="s">
        <v>2002</v>
      </c>
      <c r="B2064" s="77" t="s">
        <v>1311</v>
      </c>
      <c r="C2064" s="101"/>
      <c r="D2064" s="268"/>
      <c r="E2064" s="351"/>
      <c r="F2064" s="80"/>
      <c r="G2064" s="105"/>
      <c r="H2064" s="80"/>
      <c r="I2064" s="106"/>
      <c r="J2064" s="106"/>
      <c r="K2064" s="106"/>
      <c r="L2064" s="106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32"/>
    </row>
    <row r="2065" spans="1:43" s="35" customFormat="1" hidden="1" outlineLevel="1" x14ac:dyDescent="0.25">
      <c r="A2065" s="160" t="s">
        <v>2003</v>
      </c>
      <c r="B2065" s="82" t="s">
        <v>1809</v>
      </c>
      <c r="C2065" s="101"/>
      <c r="D2065" s="268"/>
      <c r="E2065" s="351"/>
      <c r="F2065" s="80"/>
      <c r="G2065" s="105"/>
      <c r="H2065" s="80"/>
      <c r="I2065" s="106"/>
      <c r="J2065" s="106"/>
      <c r="K2065" s="106"/>
      <c r="L2065" s="106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</row>
    <row r="2066" spans="1:43" s="35" customFormat="1" hidden="1" outlineLevel="1" x14ac:dyDescent="0.25">
      <c r="A2066" s="160" t="s">
        <v>2004</v>
      </c>
      <c r="B2066" s="82" t="s">
        <v>1811</v>
      </c>
      <c r="C2066" s="101"/>
      <c r="D2066" s="268"/>
      <c r="E2066" s="351"/>
      <c r="F2066" s="80"/>
      <c r="G2066" s="105"/>
      <c r="H2066" s="80"/>
      <c r="I2066" s="106"/>
      <c r="J2066" s="106"/>
      <c r="K2066" s="106"/>
      <c r="L2066" s="106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32"/>
    </row>
    <row r="2067" spans="1:43" s="35" customFormat="1" hidden="1" outlineLevel="1" x14ac:dyDescent="0.25">
      <c r="A2067" s="160" t="s">
        <v>2005</v>
      </c>
      <c r="B2067" s="82" t="s">
        <v>1813</v>
      </c>
      <c r="C2067" s="101"/>
      <c r="D2067" s="268"/>
      <c r="E2067" s="351"/>
      <c r="F2067" s="80"/>
      <c r="G2067" s="105"/>
      <c r="H2067" s="80"/>
      <c r="I2067" s="106"/>
      <c r="J2067" s="106"/>
      <c r="K2067" s="106"/>
      <c r="L2067" s="106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</row>
    <row r="2068" spans="1:43" s="35" customFormat="1" hidden="1" outlineLevel="1" x14ac:dyDescent="0.25">
      <c r="A2068" s="160" t="s">
        <v>2006</v>
      </c>
      <c r="B2068" s="82" t="s">
        <v>1815</v>
      </c>
      <c r="C2068" s="101"/>
      <c r="D2068" s="268"/>
      <c r="E2068" s="351"/>
      <c r="F2068" s="80"/>
      <c r="G2068" s="105"/>
      <c r="H2068" s="80"/>
      <c r="I2068" s="106"/>
      <c r="J2068" s="106"/>
      <c r="K2068" s="106"/>
      <c r="L2068" s="106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32"/>
    </row>
    <row r="2069" spans="1:43" s="35" customFormat="1" hidden="1" outlineLevel="1" x14ac:dyDescent="0.25">
      <c r="A2069" s="160" t="s">
        <v>2007</v>
      </c>
      <c r="B2069" s="82" t="s">
        <v>1817</v>
      </c>
      <c r="C2069" s="101"/>
      <c r="D2069" s="268"/>
      <c r="E2069" s="351"/>
      <c r="F2069" s="80"/>
      <c r="G2069" s="105"/>
      <c r="H2069" s="80"/>
      <c r="I2069" s="106"/>
      <c r="J2069" s="106"/>
      <c r="K2069" s="106"/>
      <c r="L2069" s="106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</row>
    <row r="2070" spans="1:43" s="35" customFormat="1" hidden="1" outlineLevel="1" x14ac:dyDescent="0.25">
      <c r="A2070" s="160" t="s">
        <v>2008</v>
      </c>
      <c r="B2070" s="77" t="s">
        <v>1318</v>
      </c>
      <c r="C2070" s="101"/>
      <c r="D2070" s="268"/>
      <c r="E2070" s="351"/>
      <c r="F2070" s="80"/>
      <c r="G2070" s="105"/>
      <c r="H2070" s="80"/>
      <c r="I2070" s="106"/>
      <c r="J2070" s="106"/>
      <c r="K2070" s="106"/>
      <c r="L2070" s="106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32"/>
    </row>
    <row r="2071" spans="1:43" s="35" customFormat="1" hidden="1" outlineLevel="1" x14ac:dyDescent="0.25">
      <c r="A2071" s="160" t="s">
        <v>2009</v>
      </c>
      <c r="B2071" s="82" t="s">
        <v>1809</v>
      </c>
      <c r="C2071" s="101"/>
      <c r="D2071" s="268"/>
      <c r="E2071" s="351"/>
      <c r="F2071" s="80"/>
      <c r="G2071" s="105"/>
      <c r="H2071" s="80"/>
      <c r="I2071" s="106"/>
      <c r="J2071" s="106"/>
      <c r="K2071" s="106"/>
      <c r="L2071" s="106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</row>
    <row r="2072" spans="1:43" s="35" customFormat="1" hidden="1" outlineLevel="1" x14ac:dyDescent="0.25">
      <c r="A2072" s="160" t="s">
        <v>2010</v>
      </c>
      <c r="B2072" s="82" t="s">
        <v>1811</v>
      </c>
      <c r="C2072" s="101"/>
      <c r="D2072" s="268"/>
      <c r="E2072" s="351"/>
      <c r="F2072" s="80"/>
      <c r="G2072" s="105"/>
      <c r="H2072" s="80"/>
      <c r="I2072" s="106"/>
      <c r="J2072" s="106"/>
      <c r="K2072" s="106"/>
      <c r="L2072" s="106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32"/>
    </row>
    <row r="2073" spans="1:43" s="35" customFormat="1" hidden="1" outlineLevel="1" x14ac:dyDescent="0.25">
      <c r="A2073" s="160" t="s">
        <v>2011</v>
      </c>
      <c r="B2073" s="82" t="s">
        <v>1813</v>
      </c>
      <c r="C2073" s="101"/>
      <c r="D2073" s="268"/>
      <c r="E2073" s="351"/>
      <c r="F2073" s="80"/>
      <c r="G2073" s="105"/>
      <c r="H2073" s="80"/>
      <c r="I2073" s="106"/>
      <c r="J2073" s="106"/>
      <c r="K2073" s="106"/>
      <c r="L2073" s="106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</row>
    <row r="2074" spans="1:43" s="35" customFormat="1" hidden="1" outlineLevel="1" x14ac:dyDescent="0.25">
      <c r="A2074" s="160" t="s">
        <v>2012</v>
      </c>
      <c r="B2074" s="82" t="s">
        <v>1815</v>
      </c>
      <c r="C2074" s="101"/>
      <c r="D2074" s="268"/>
      <c r="E2074" s="351"/>
      <c r="F2074" s="80"/>
      <c r="G2074" s="105"/>
      <c r="H2074" s="80"/>
      <c r="I2074" s="106"/>
      <c r="J2074" s="106"/>
      <c r="K2074" s="106"/>
      <c r="L2074" s="106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32"/>
    </row>
    <row r="2075" spans="1:43" s="35" customFormat="1" hidden="1" outlineLevel="1" x14ac:dyDescent="0.25">
      <c r="A2075" s="160" t="s">
        <v>2013</v>
      </c>
      <c r="B2075" s="82" t="s">
        <v>1817</v>
      </c>
      <c r="C2075" s="101"/>
      <c r="D2075" s="268"/>
      <c r="E2075" s="351"/>
      <c r="F2075" s="80"/>
      <c r="G2075" s="105"/>
      <c r="H2075" s="80"/>
      <c r="I2075" s="106"/>
      <c r="J2075" s="106"/>
      <c r="K2075" s="106"/>
      <c r="L2075" s="106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</row>
    <row r="2076" spans="1:43" s="35" customFormat="1" hidden="1" outlineLevel="1" x14ac:dyDescent="0.25">
      <c r="A2076" s="160" t="s">
        <v>2014</v>
      </c>
      <c r="B2076" s="77" t="s">
        <v>1325</v>
      </c>
      <c r="C2076" s="101"/>
      <c r="D2076" s="268"/>
      <c r="E2076" s="351"/>
      <c r="F2076" s="80"/>
      <c r="G2076" s="105"/>
      <c r="H2076" s="80"/>
      <c r="I2076" s="106"/>
      <c r="J2076" s="106"/>
      <c r="K2076" s="106"/>
      <c r="L2076" s="106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32"/>
    </row>
    <row r="2077" spans="1:43" s="35" customFormat="1" hidden="1" outlineLevel="1" x14ac:dyDescent="0.25">
      <c r="A2077" s="160" t="s">
        <v>2015</v>
      </c>
      <c r="B2077" s="82" t="s">
        <v>1809</v>
      </c>
      <c r="C2077" s="101"/>
      <c r="D2077" s="268"/>
      <c r="E2077" s="351"/>
      <c r="F2077" s="80"/>
      <c r="G2077" s="105"/>
      <c r="H2077" s="80"/>
      <c r="I2077" s="106"/>
      <c r="J2077" s="106"/>
      <c r="K2077" s="106"/>
      <c r="L2077" s="106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</row>
    <row r="2078" spans="1:43" s="35" customFormat="1" hidden="1" outlineLevel="1" x14ac:dyDescent="0.25">
      <c r="A2078" s="160" t="s">
        <v>2016</v>
      </c>
      <c r="B2078" s="82" t="s">
        <v>1811</v>
      </c>
      <c r="C2078" s="101"/>
      <c r="D2078" s="268"/>
      <c r="E2078" s="351"/>
      <c r="F2078" s="80"/>
      <c r="G2078" s="105"/>
      <c r="H2078" s="80"/>
      <c r="I2078" s="106"/>
      <c r="J2078" s="106"/>
      <c r="K2078" s="106"/>
      <c r="L2078" s="106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32"/>
    </row>
    <row r="2079" spans="1:43" s="35" customFormat="1" hidden="1" outlineLevel="1" x14ac:dyDescent="0.25">
      <c r="A2079" s="160" t="s">
        <v>2017</v>
      </c>
      <c r="B2079" s="82" t="s">
        <v>1813</v>
      </c>
      <c r="C2079" s="101"/>
      <c r="D2079" s="268"/>
      <c r="E2079" s="351"/>
      <c r="F2079" s="80"/>
      <c r="G2079" s="105"/>
      <c r="H2079" s="80"/>
      <c r="I2079" s="106"/>
      <c r="J2079" s="106"/>
      <c r="K2079" s="106"/>
      <c r="L2079" s="106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</row>
    <row r="2080" spans="1:43" s="35" customFormat="1" hidden="1" outlineLevel="1" x14ac:dyDescent="0.25">
      <c r="A2080" s="160" t="s">
        <v>2018</v>
      </c>
      <c r="B2080" s="82" t="s">
        <v>1815</v>
      </c>
      <c r="C2080" s="101"/>
      <c r="D2080" s="268"/>
      <c r="E2080" s="351"/>
      <c r="F2080" s="80"/>
      <c r="G2080" s="105"/>
      <c r="H2080" s="80"/>
      <c r="I2080" s="106"/>
      <c r="J2080" s="106"/>
      <c r="K2080" s="106"/>
      <c r="L2080" s="106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32"/>
    </row>
    <row r="2081" spans="1:43" s="35" customFormat="1" hidden="1" outlineLevel="1" x14ac:dyDescent="0.25">
      <c r="A2081" s="160" t="s">
        <v>2019</v>
      </c>
      <c r="B2081" s="82" t="s">
        <v>1817</v>
      </c>
      <c r="C2081" s="101"/>
      <c r="D2081" s="268"/>
      <c r="E2081" s="351"/>
      <c r="F2081" s="80"/>
      <c r="G2081" s="105"/>
      <c r="H2081" s="80"/>
      <c r="I2081" s="106"/>
      <c r="J2081" s="106"/>
      <c r="K2081" s="106"/>
      <c r="L2081" s="106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</row>
    <row r="2082" spans="1:43" s="35" customFormat="1" hidden="1" outlineLevel="1" x14ac:dyDescent="0.25">
      <c r="A2082" s="160" t="s">
        <v>2020</v>
      </c>
      <c r="B2082" s="77" t="s">
        <v>155</v>
      </c>
      <c r="C2082" s="101"/>
      <c r="D2082" s="268"/>
      <c r="E2082" s="351"/>
      <c r="F2082" s="80"/>
      <c r="G2082" s="105"/>
      <c r="H2082" s="80"/>
      <c r="I2082" s="106"/>
      <c r="J2082" s="106"/>
      <c r="K2082" s="106"/>
      <c r="L2082" s="106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32"/>
    </row>
    <row r="2083" spans="1:43" s="35" customFormat="1" hidden="1" outlineLevel="1" x14ac:dyDescent="0.25">
      <c r="A2083" s="160" t="s">
        <v>2021</v>
      </c>
      <c r="B2083" s="82" t="s">
        <v>1809</v>
      </c>
      <c r="C2083" s="101"/>
      <c r="D2083" s="268"/>
      <c r="E2083" s="351"/>
      <c r="F2083" s="80"/>
      <c r="G2083" s="105"/>
      <c r="H2083" s="80"/>
      <c r="I2083" s="106"/>
      <c r="J2083" s="106"/>
      <c r="K2083" s="106"/>
      <c r="L2083" s="106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</row>
    <row r="2084" spans="1:43" s="35" customFormat="1" hidden="1" outlineLevel="1" x14ac:dyDescent="0.25">
      <c r="A2084" s="160" t="s">
        <v>2022</v>
      </c>
      <c r="B2084" s="82" t="s">
        <v>1811</v>
      </c>
      <c r="C2084" s="101"/>
      <c r="D2084" s="268"/>
      <c r="E2084" s="351"/>
      <c r="F2084" s="80"/>
      <c r="G2084" s="105"/>
      <c r="H2084" s="80"/>
      <c r="I2084" s="106"/>
      <c r="J2084" s="106"/>
      <c r="K2084" s="106"/>
      <c r="L2084" s="106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32"/>
    </row>
    <row r="2085" spans="1:43" s="35" customFormat="1" hidden="1" outlineLevel="1" x14ac:dyDescent="0.25">
      <c r="A2085" s="160" t="s">
        <v>2023</v>
      </c>
      <c r="B2085" s="82" t="s">
        <v>1813</v>
      </c>
      <c r="C2085" s="101"/>
      <c r="D2085" s="268"/>
      <c r="E2085" s="351"/>
      <c r="F2085" s="80"/>
      <c r="G2085" s="105"/>
      <c r="H2085" s="80"/>
      <c r="I2085" s="106"/>
      <c r="J2085" s="106"/>
      <c r="K2085" s="106"/>
      <c r="L2085" s="106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</row>
    <row r="2086" spans="1:43" s="35" customFormat="1" hidden="1" outlineLevel="1" x14ac:dyDescent="0.25">
      <c r="A2086" s="160" t="s">
        <v>2024</v>
      </c>
      <c r="B2086" s="82" t="s">
        <v>1815</v>
      </c>
      <c r="C2086" s="101"/>
      <c r="D2086" s="268"/>
      <c r="E2086" s="351"/>
      <c r="F2086" s="80"/>
      <c r="G2086" s="105"/>
      <c r="H2086" s="80"/>
      <c r="I2086" s="106"/>
      <c r="J2086" s="106"/>
      <c r="K2086" s="106"/>
      <c r="L2086" s="106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32"/>
    </row>
    <row r="2087" spans="1:43" s="35" customFormat="1" hidden="1" outlineLevel="1" x14ac:dyDescent="0.25">
      <c r="A2087" s="160" t="s">
        <v>2025</v>
      </c>
      <c r="B2087" s="82" t="s">
        <v>1817</v>
      </c>
      <c r="C2087" s="101"/>
      <c r="D2087" s="268"/>
      <c r="E2087" s="351"/>
      <c r="F2087" s="80"/>
      <c r="G2087" s="105"/>
      <c r="H2087" s="80"/>
      <c r="I2087" s="106"/>
      <c r="J2087" s="106"/>
      <c r="K2087" s="106"/>
      <c r="L2087" s="106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</row>
    <row r="2088" spans="1:43" s="35" customFormat="1" hidden="1" outlineLevel="1" x14ac:dyDescent="0.25">
      <c r="A2088" s="160" t="s">
        <v>2026</v>
      </c>
      <c r="B2088" s="77" t="s">
        <v>159</v>
      </c>
      <c r="C2088" s="101"/>
      <c r="D2088" s="268"/>
      <c r="E2088" s="351"/>
      <c r="F2088" s="80"/>
      <c r="G2088" s="105"/>
      <c r="H2088" s="80"/>
      <c r="I2088" s="106"/>
      <c r="J2088" s="106"/>
      <c r="K2088" s="106"/>
      <c r="L2088" s="106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32"/>
    </row>
    <row r="2089" spans="1:43" s="35" customFormat="1" hidden="1" outlineLevel="1" x14ac:dyDescent="0.25">
      <c r="A2089" s="160" t="s">
        <v>2027</v>
      </c>
      <c r="B2089" s="82" t="s">
        <v>1809</v>
      </c>
      <c r="C2089" s="101"/>
      <c r="D2089" s="268"/>
      <c r="E2089" s="351"/>
      <c r="F2089" s="80"/>
      <c r="G2089" s="105"/>
      <c r="H2089" s="80"/>
      <c r="I2089" s="106"/>
      <c r="J2089" s="106"/>
      <c r="K2089" s="106"/>
      <c r="L2089" s="106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</row>
    <row r="2090" spans="1:43" s="35" customFormat="1" hidden="1" outlineLevel="1" x14ac:dyDescent="0.25">
      <c r="A2090" s="160" t="s">
        <v>2028</v>
      </c>
      <c r="B2090" s="82" t="s">
        <v>1811</v>
      </c>
      <c r="C2090" s="101"/>
      <c r="D2090" s="268"/>
      <c r="E2090" s="351"/>
      <c r="F2090" s="80"/>
      <c r="G2090" s="105"/>
      <c r="H2090" s="80"/>
      <c r="I2090" s="106"/>
      <c r="J2090" s="106"/>
      <c r="K2090" s="106"/>
      <c r="L2090" s="106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32"/>
    </row>
    <row r="2091" spans="1:43" s="35" customFormat="1" hidden="1" outlineLevel="1" x14ac:dyDescent="0.25">
      <c r="A2091" s="160" t="s">
        <v>2029</v>
      </c>
      <c r="B2091" s="82" t="s">
        <v>1813</v>
      </c>
      <c r="C2091" s="101"/>
      <c r="D2091" s="268"/>
      <c r="E2091" s="351"/>
      <c r="F2091" s="80"/>
      <c r="G2091" s="105"/>
      <c r="H2091" s="80"/>
      <c r="I2091" s="106"/>
      <c r="J2091" s="106"/>
      <c r="K2091" s="106"/>
      <c r="L2091" s="106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</row>
    <row r="2092" spans="1:43" s="35" customFormat="1" hidden="1" outlineLevel="1" x14ac:dyDescent="0.25">
      <c r="A2092" s="160" t="s">
        <v>2030</v>
      </c>
      <c r="B2092" s="82" t="s">
        <v>1815</v>
      </c>
      <c r="C2092" s="101"/>
      <c r="D2092" s="268"/>
      <c r="E2092" s="351"/>
      <c r="F2092" s="80"/>
      <c r="G2092" s="105"/>
      <c r="H2092" s="80"/>
      <c r="I2092" s="106"/>
      <c r="J2092" s="106"/>
      <c r="K2092" s="106"/>
      <c r="L2092" s="106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32"/>
    </row>
    <row r="2093" spans="1:43" s="35" customFormat="1" hidden="1" outlineLevel="1" x14ac:dyDescent="0.25">
      <c r="A2093" s="160" t="s">
        <v>2031</v>
      </c>
      <c r="B2093" s="82" t="s">
        <v>1817</v>
      </c>
      <c r="C2093" s="101"/>
      <c r="D2093" s="268"/>
      <c r="E2093" s="351"/>
      <c r="F2093" s="80"/>
      <c r="G2093" s="105"/>
      <c r="H2093" s="80"/>
      <c r="I2093" s="106"/>
      <c r="J2093" s="106"/>
      <c r="K2093" s="106"/>
      <c r="L2093" s="106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</row>
    <row r="2094" spans="1:43" s="35" customFormat="1" collapsed="1" x14ac:dyDescent="0.25">
      <c r="A2094" s="240" t="s">
        <v>2032</v>
      </c>
      <c r="B2094" s="55" t="s">
        <v>2033</v>
      </c>
      <c r="C2094" s="55"/>
      <c r="D2094" s="344"/>
      <c r="E2094" s="344"/>
      <c r="F2094" s="57"/>
      <c r="G2094" s="56"/>
      <c r="H2094" s="56"/>
      <c r="I2094" s="58"/>
      <c r="J2094" s="58"/>
      <c r="K2094" s="58"/>
      <c r="L2094" s="58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32"/>
    </row>
    <row r="2095" spans="1:43" s="35" customFormat="1" x14ac:dyDescent="0.25">
      <c r="A2095" s="354" t="s">
        <v>2034</v>
      </c>
      <c r="B2095" s="62" t="s">
        <v>1276</v>
      </c>
      <c r="C2095" s="63"/>
      <c r="D2095" s="345"/>
      <c r="E2095" s="350"/>
      <c r="F2095" s="64"/>
      <c r="G2095" s="65"/>
      <c r="H2095" s="64"/>
      <c r="I2095" s="66"/>
      <c r="J2095" s="66"/>
      <c r="K2095" s="66"/>
      <c r="L2095" s="66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</row>
    <row r="2096" spans="1:43" s="35" customFormat="1" x14ac:dyDescent="0.25">
      <c r="A2096" s="355" t="s">
        <v>2035</v>
      </c>
      <c r="B2096" s="70" t="s">
        <v>1278</v>
      </c>
      <c r="C2096" s="107"/>
      <c r="D2096" s="346"/>
      <c r="E2096" s="352"/>
      <c r="F2096" s="72"/>
      <c r="G2096" s="108"/>
      <c r="H2096" s="72"/>
      <c r="I2096" s="109"/>
      <c r="J2096" s="109"/>
      <c r="K2096" s="109"/>
      <c r="L2096" s="109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32"/>
    </row>
    <row r="2097" spans="1:43" s="35" customFormat="1" ht="18.75" hidden="1" customHeight="1" outlineLevel="1" x14ac:dyDescent="0.25">
      <c r="A2097" s="160" t="s">
        <v>2036</v>
      </c>
      <c r="B2097" s="77" t="s">
        <v>137</v>
      </c>
      <c r="C2097" s="101"/>
      <c r="D2097" s="268"/>
      <c r="E2097" s="351"/>
      <c r="F2097" s="80"/>
      <c r="G2097" s="105"/>
      <c r="H2097" s="80"/>
      <c r="I2097" s="106"/>
      <c r="J2097" s="106"/>
      <c r="K2097" s="106"/>
      <c r="L2097" s="106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</row>
    <row r="2098" spans="1:43" s="35" customFormat="1" hidden="1" outlineLevel="1" x14ac:dyDescent="0.25">
      <c r="A2098" s="160" t="s">
        <v>2037</v>
      </c>
      <c r="B2098" s="82" t="s">
        <v>2038</v>
      </c>
      <c r="C2098" s="101"/>
      <c r="D2098" s="268"/>
      <c r="E2098" s="351"/>
      <c r="F2098" s="80"/>
      <c r="G2098" s="105"/>
      <c r="H2098" s="80"/>
      <c r="I2098" s="106"/>
      <c r="J2098" s="106"/>
      <c r="K2098" s="106"/>
      <c r="L2098" s="106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32"/>
    </row>
    <row r="2099" spans="1:43" s="35" customFormat="1" hidden="1" outlineLevel="1" x14ac:dyDescent="0.25">
      <c r="A2099" s="160" t="s">
        <v>2039</v>
      </c>
      <c r="B2099" s="82" t="s">
        <v>2040</v>
      </c>
      <c r="C2099" s="101"/>
      <c r="D2099" s="268"/>
      <c r="E2099" s="351"/>
      <c r="F2099" s="80"/>
      <c r="G2099" s="105"/>
      <c r="H2099" s="80"/>
      <c r="I2099" s="106"/>
      <c r="J2099" s="106"/>
      <c r="K2099" s="106"/>
      <c r="L2099" s="106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</row>
    <row r="2100" spans="1:43" s="35" customFormat="1" hidden="1" outlineLevel="1" x14ac:dyDescent="0.25">
      <c r="A2100" s="160" t="s">
        <v>2041</v>
      </c>
      <c r="B2100" s="82" t="s">
        <v>2042</v>
      </c>
      <c r="C2100" s="101"/>
      <c r="D2100" s="268"/>
      <c r="E2100" s="351"/>
      <c r="F2100" s="80"/>
      <c r="G2100" s="105"/>
      <c r="H2100" s="80"/>
      <c r="I2100" s="106"/>
      <c r="J2100" s="106"/>
      <c r="K2100" s="106"/>
      <c r="L2100" s="106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32"/>
    </row>
    <row r="2101" spans="1:43" s="35" customFormat="1" hidden="1" outlineLevel="1" x14ac:dyDescent="0.25">
      <c r="A2101" s="160" t="s">
        <v>2043</v>
      </c>
      <c r="B2101" s="82" t="s">
        <v>2044</v>
      </c>
      <c r="C2101" s="101"/>
      <c r="D2101" s="268"/>
      <c r="E2101" s="351"/>
      <c r="F2101" s="80"/>
      <c r="G2101" s="105"/>
      <c r="H2101" s="80"/>
      <c r="I2101" s="106"/>
      <c r="J2101" s="106"/>
      <c r="K2101" s="106"/>
      <c r="L2101" s="106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</row>
    <row r="2102" spans="1:43" s="35" customFormat="1" hidden="1" outlineLevel="1" x14ac:dyDescent="0.25">
      <c r="A2102" s="160" t="s">
        <v>2045</v>
      </c>
      <c r="B2102" s="82" t="s">
        <v>2046</v>
      </c>
      <c r="C2102" s="101"/>
      <c r="D2102" s="268"/>
      <c r="E2102" s="351"/>
      <c r="F2102" s="80"/>
      <c r="G2102" s="105"/>
      <c r="H2102" s="80"/>
      <c r="I2102" s="106"/>
      <c r="J2102" s="106"/>
      <c r="K2102" s="106"/>
      <c r="L2102" s="106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32"/>
    </row>
    <row r="2103" spans="1:43" s="35" customFormat="1" hidden="1" outlineLevel="1" x14ac:dyDescent="0.25">
      <c r="A2103" s="160" t="s">
        <v>2047</v>
      </c>
      <c r="B2103" s="207" t="s">
        <v>143</v>
      </c>
      <c r="C2103" s="101"/>
      <c r="D2103" s="268"/>
      <c r="E2103" s="351"/>
      <c r="F2103" s="80"/>
      <c r="G2103" s="105"/>
      <c r="H2103" s="80"/>
      <c r="I2103" s="106"/>
      <c r="J2103" s="106"/>
      <c r="K2103" s="106"/>
      <c r="L2103" s="106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</row>
    <row r="2104" spans="1:43" s="35" customFormat="1" hidden="1" outlineLevel="1" x14ac:dyDescent="0.25">
      <c r="A2104" s="160" t="s">
        <v>2048</v>
      </c>
      <c r="B2104" s="82" t="s">
        <v>2038</v>
      </c>
      <c r="C2104" s="101"/>
      <c r="D2104" s="268"/>
      <c r="E2104" s="351"/>
      <c r="F2104" s="80"/>
      <c r="G2104" s="105"/>
      <c r="H2104" s="80"/>
      <c r="I2104" s="106"/>
      <c r="J2104" s="106"/>
      <c r="K2104" s="106"/>
      <c r="L2104" s="106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32"/>
    </row>
    <row r="2105" spans="1:43" s="35" customFormat="1" hidden="1" outlineLevel="1" x14ac:dyDescent="0.25">
      <c r="A2105" s="160" t="s">
        <v>2049</v>
      </c>
      <c r="B2105" s="82" t="s">
        <v>2040</v>
      </c>
      <c r="C2105" s="101"/>
      <c r="D2105" s="268"/>
      <c r="E2105" s="351"/>
      <c r="F2105" s="80"/>
      <c r="G2105" s="105"/>
      <c r="H2105" s="80"/>
      <c r="I2105" s="106"/>
      <c r="J2105" s="106"/>
      <c r="K2105" s="106"/>
      <c r="L2105" s="106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</row>
    <row r="2106" spans="1:43" s="35" customFormat="1" hidden="1" outlineLevel="1" x14ac:dyDescent="0.25">
      <c r="A2106" s="160" t="s">
        <v>2050</v>
      </c>
      <c r="B2106" s="82" t="s">
        <v>2042</v>
      </c>
      <c r="C2106" s="101"/>
      <c r="D2106" s="268"/>
      <c r="E2106" s="351"/>
      <c r="F2106" s="80"/>
      <c r="G2106" s="105"/>
      <c r="H2106" s="80"/>
      <c r="I2106" s="106"/>
      <c r="J2106" s="106"/>
      <c r="K2106" s="106"/>
      <c r="L2106" s="106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32"/>
    </row>
    <row r="2107" spans="1:43" s="35" customFormat="1" hidden="1" outlineLevel="1" x14ac:dyDescent="0.25">
      <c r="A2107" s="160" t="s">
        <v>2051</v>
      </c>
      <c r="B2107" s="82" t="s">
        <v>2044</v>
      </c>
      <c r="C2107" s="101"/>
      <c r="D2107" s="268"/>
      <c r="E2107" s="351"/>
      <c r="F2107" s="80"/>
      <c r="G2107" s="105"/>
      <c r="H2107" s="80"/>
      <c r="I2107" s="106"/>
      <c r="J2107" s="106"/>
      <c r="K2107" s="106"/>
      <c r="L2107" s="106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</row>
    <row r="2108" spans="1:43" s="35" customFormat="1" hidden="1" outlineLevel="1" x14ac:dyDescent="0.25">
      <c r="A2108" s="160" t="s">
        <v>2052</v>
      </c>
      <c r="B2108" s="82" t="s">
        <v>2046</v>
      </c>
      <c r="C2108" s="101"/>
      <c r="D2108" s="268"/>
      <c r="E2108" s="351"/>
      <c r="F2108" s="80"/>
      <c r="G2108" s="105"/>
      <c r="H2108" s="80"/>
      <c r="I2108" s="106"/>
      <c r="J2108" s="106"/>
      <c r="K2108" s="106"/>
      <c r="L2108" s="106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32"/>
    </row>
    <row r="2109" spans="1:43" s="35" customFormat="1" hidden="1" outlineLevel="1" x14ac:dyDescent="0.25">
      <c r="A2109" s="160" t="s">
        <v>2053</v>
      </c>
      <c r="B2109" s="77" t="s">
        <v>147</v>
      </c>
      <c r="C2109" s="101"/>
      <c r="D2109" s="268"/>
      <c r="E2109" s="351"/>
      <c r="F2109" s="80"/>
      <c r="G2109" s="105"/>
      <c r="H2109" s="80"/>
      <c r="I2109" s="106"/>
      <c r="J2109" s="106"/>
      <c r="K2109" s="106"/>
      <c r="L2109" s="106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</row>
    <row r="2110" spans="1:43" s="35" customFormat="1" hidden="1" outlineLevel="1" x14ac:dyDescent="0.25">
      <c r="A2110" s="160" t="s">
        <v>2054</v>
      </c>
      <c r="B2110" s="82" t="s">
        <v>2038</v>
      </c>
      <c r="C2110" s="101"/>
      <c r="D2110" s="268"/>
      <c r="E2110" s="351"/>
      <c r="F2110" s="80"/>
      <c r="G2110" s="105"/>
      <c r="H2110" s="80"/>
      <c r="I2110" s="106"/>
      <c r="J2110" s="106"/>
      <c r="K2110" s="106"/>
      <c r="L2110" s="106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32"/>
    </row>
    <row r="2111" spans="1:43" s="35" customFormat="1" hidden="1" outlineLevel="1" x14ac:dyDescent="0.25">
      <c r="A2111" s="160" t="s">
        <v>2055</v>
      </c>
      <c r="B2111" s="82" t="s">
        <v>2040</v>
      </c>
      <c r="C2111" s="101"/>
      <c r="D2111" s="268"/>
      <c r="E2111" s="351"/>
      <c r="F2111" s="80"/>
      <c r="G2111" s="105"/>
      <c r="H2111" s="80"/>
      <c r="I2111" s="106"/>
      <c r="J2111" s="106"/>
      <c r="K2111" s="106"/>
      <c r="L2111" s="106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32"/>
    </row>
    <row r="2112" spans="1:43" s="35" customFormat="1" hidden="1" outlineLevel="1" x14ac:dyDescent="0.25">
      <c r="A2112" s="160" t="s">
        <v>2056</v>
      </c>
      <c r="B2112" s="82" t="s">
        <v>2042</v>
      </c>
      <c r="C2112" s="101"/>
      <c r="D2112" s="268"/>
      <c r="E2112" s="351"/>
      <c r="F2112" s="80"/>
      <c r="G2112" s="105"/>
      <c r="H2112" s="80"/>
      <c r="I2112" s="106"/>
      <c r="J2112" s="106"/>
      <c r="K2112" s="106"/>
      <c r="L2112" s="106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32"/>
    </row>
    <row r="2113" spans="1:43" s="35" customFormat="1" hidden="1" outlineLevel="1" x14ac:dyDescent="0.25">
      <c r="A2113" s="160" t="s">
        <v>2057</v>
      </c>
      <c r="B2113" s="82" t="s">
        <v>2044</v>
      </c>
      <c r="C2113" s="101"/>
      <c r="D2113" s="268"/>
      <c r="E2113" s="351"/>
      <c r="F2113" s="80"/>
      <c r="G2113" s="105"/>
      <c r="H2113" s="80"/>
      <c r="I2113" s="106"/>
      <c r="J2113" s="106"/>
      <c r="K2113" s="106"/>
      <c r="L2113" s="106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32"/>
    </row>
    <row r="2114" spans="1:43" s="35" customFormat="1" hidden="1" outlineLevel="1" x14ac:dyDescent="0.25">
      <c r="A2114" s="160" t="s">
        <v>2058</v>
      </c>
      <c r="B2114" s="82" t="s">
        <v>2046</v>
      </c>
      <c r="C2114" s="101"/>
      <c r="D2114" s="268"/>
      <c r="E2114" s="351"/>
      <c r="F2114" s="80"/>
      <c r="G2114" s="105"/>
      <c r="H2114" s="80"/>
      <c r="I2114" s="106"/>
      <c r="J2114" s="106"/>
      <c r="K2114" s="106"/>
      <c r="L2114" s="106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32"/>
    </row>
    <row r="2115" spans="1:43" s="35" customFormat="1" hidden="1" outlineLevel="1" x14ac:dyDescent="0.25">
      <c r="A2115" s="160" t="s">
        <v>2059</v>
      </c>
      <c r="B2115" s="77" t="s">
        <v>1304</v>
      </c>
      <c r="C2115" s="101"/>
      <c r="D2115" s="268"/>
      <c r="E2115" s="351"/>
      <c r="F2115" s="80"/>
      <c r="G2115" s="105"/>
      <c r="H2115" s="80"/>
      <c r="I2115" s="106"/>
      <c r="J2115" s="106"/>
      <c r="K2115" s="106"/>
      <c r="L2115" s="106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</row>
    <row r="2116" spans="1:43" s="35" customFormat="1" hidden="1" outlineLevel="1" x14ac:dyDescent="0.25">
      <c r="A2116" s="160" t="s">
        <v>2060</v>
      </c>
      <c r="B2116" s="82" t="s">
        <v>2038</v>
      </c>
      <c r="C2116" s="101"/>
      <c r="D2116" s="268"/>
      <c r="E2116" s="351"/>
      <c r="F2116" s="80"/>
      <c r="G2116" s="105"/>
      <c r="H2116" s="80"/>
      <c r="I2116" s="106"/>
      <c r="J2116" s="106"/>
      <c r="K2116" s="106"/>
      <c r="L2116" s="106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32"/>
    </row>
    <row r="2117" spans="1:43" s="35" customFormat="1" hidden="1" outlineLevel="1" x14ac:dyDescent="0.25">
      <c r="A2117" s="160" t="s">
        <v>2061</v>
      </c>
      <c r="B2117" s="82" t="s">
        <v>2040</v>
      </c>
      <c r="C2117" s="101"/>
      <c r="D2117" s="268"/>
      <c r="E2117" s="351"/>
      <c r="F2117" s="80"/>
      <c r="G2117" s="105"/>
      <c r="H2117" s="80"/>
      <c r="I2117" s="106"/>
      <c r="J2117" s="106"/>
      <c r="K2117" s="106"/>
      <c r="L2117" s="106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</row>
    <row r="2118" spans="1:43" s="35" customFormat="1" hidden="1" outlineLevel="1" x14ac:dyDescent="0.25">
      <c r="A2118" s="160" t="s">
        <v>2062</v>
      </c>
      <c r="B2118" s="82" t="s">
        <v>2042</v>
      </c>
      <c r="C2118" s="101"/>
      <c r="D2118" s="268"/>
      <c r="E2118" s="351"/>
      <c r="F2118" s="80"/>
      <c r="G2118" s="105"/>
      <c r="H2118" s="80"/>
      <c r="I2118" s="106"/>
      <c r="J2118" s="106"/>
      <c r="K2118" s="106"/>
      <c r="L2118" s="106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32"/>
    </row>
    <row r="2119" spans="1:43" s="35" customFormat="1" hidden="1" outlineLevel="1" x14ac:dyDescent="0.25">
      <c r="A2119" s="160" t="s">
        <v>2063</v>
      </c>
      <c r="B2119" s="82" t="s">
        <v>2044</v>
      </c>
      <c r="C2119" s="101"/>
      <c r="D2119" s="268"/>
      <c r="E2119" s="351"/>
      <c r="F2119" s="80"/>
      <c r="G2119" s="105"/>
      <c r="H2119" s="80"/>
      <c r="I2119" s="106"/>
      <c r="J2119" s="106"/>
      <c r="K2119" s="106"/>
      <c r="L2119" s="106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</row>
    <row r="2120" spans="1:43" s="35" customFormat="1" hidden="1" outlineLevel="1" x14ac:dyDescent="0.25">
      <c r="A2120" s="160" t="s">
        <v>2064</v>
      </c>
      <c r="B2120" s="82" t="s">
        <v>2046</v>
      </c>
      <c r="C2120" s="101"/>
      <c r="D2120" s="268"/>
      <c r="E2120" s="351"/>
      <c r="F2120" s="80"/>
      <c r="G2120" s="105"/>
      <c r="H2120" s="80"/>
      <c r="I2120" s="106"/>
      <c r="J2120" s="106"/>
      <c r="K2120" s="106"/>
      <c r="L2120" s="106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32"/>
    </row>
    <row r="2121" spans="1:43" s="35" customFormat="1" hidden="1" outlineLevel="1" x14ac:dyDescent="0.25">
      <c r="A2121" s="160" t="s">
        <v>2065</v>
      </c>
      <c r="B2121" s="77" t="s">
        <v>1311</v>
      </c>
      <c r="C2121" s="101"/>
      <c r="D2121" s="268"/>
      <c r="E2121" s="351"/>
      <c r="F2121" s="80"/>
      <c r="G2121" s="105"/>
      <c r="H2121" s="80"/>
      <c r="I2121" s="106"/>
      <c r="J2121" s="106"/>
      <c r="K2121" s="106"/>
      <c r="L2121" s="106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</row>
    <row r="2122" spans="1:43" s="35" customFormat="1" hidden="1" outlineLevel="1" x14ac:dyDescent="0.25">
      <c r="A2122" s="160" t="s">
        <v>2066</v>
      </c>
      <c r="B2122" s="82" t="s">
        <v>2038</v>
      </c>
      <c r="C2122" s="101"/>
      <c r="D2122" s="268"/>
      <c r="E2122" s="351"/>
      <c r="F2122" s="80"/>
      <c r="G2122" s="105"/>
      <c r="H2122" s="80"/>
      <c r="I2122" s="106"/>
      <c r="J2122" s="106"/>
      <c r="K2122" s="106"/>
      <c r="L2122" s="106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32"/>
    </row>
    <row r="2123" spans="1:43" s="35" customFormat="1" hidden="1" outlineLevel="1" x14ac:dyDescent="0.25">
      <c r="A2123" s="160" t="s">
        <v>2067</v>
      </c>
      <c r="B2123" s="82" t="s">
        <v>2040</v>
      </c>
      <c r="C2123" s="101"/>
      <c r="D2123" s="268"/>
      <c r="E2123" s="351"/>
      <c r="F2123" s="80"/>
      <c r="G2123" s="105"/>
      <c r="H2123" s="80"/>
      <c r="I2123" s="106"/>
      <c r="J2123" s="106"/>
      <c r="K2123" s="106"/>
      <c r="L2123" s="106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</row>
    <row r="2124" spans="1:43" s="35" customFormat="1" hidden="1" outlineLevel="1" x14ac:dyDescent="0.25">
      <c r="A2124" s="160" t="s">
        <v>2068</v>
      </c>
      <c r="B2124" s="82" t="s">
        <v>2042</v>
      </c>
      <c r="C2124" s="101"/>
      <c r="D2124" s="268"/>
      <c r="E2124" s="351"/>
      <c r="F2124" s="80"/>
      <c r="G2124" s="105"/>
      <c r="H2124" s="80"/>
      <c r="I2124" s="106"/>
      <c r="J2124" s="106"/>
      <c r="K2124" s="106"/>
      <c r="L2124" s="106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32"/>
    </row>
    <row r="2125" spans="1:43" s="35" customFormat="1" hidden="1" outlineLevel="1" x14ac:dyDescent="0.25">
      <c r="A2125" s="160" t="s">
        <v>2069</v>
      </c>
      <c r="B2125" s="82" t="s">
        <v>2044</v>
      </c>
      <c r="C2125" s="101"/>
      <c r="D2125" s="268"/>
      <c r="E2125" s="351"/>
      <c r="F2125" s="80"/>
      <c r="G2125" s="105"/>
      <c r="H2125" s="80"/>
      <c r="I2125" s="106"/>
      <c r="J2125" s="106"/>
      <c r="K2125" s="106"/>
      <c r="L2125" s="106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</row>
    <row r="2126" spans="1:43" s="35" customFormat="1" hidden="1" outlineLevel="1" x14ac:dyDescent="0.25">
      <c r="A2126" s="160" t="s">
        <v>2070</v>
      </c>
      <c r="B2126" s="82" t="s">
        <v>2046</v>
      </c>
      <c r="C2126" s="101"/>
      <c r="D2126" s="268"/>
      <c r="E2126" s="351"/>
      <c r="F2126" s="80"/>
      <c r="G2126" s="105"/>
      <c r="H2126" s="80"/>
      <c r="I2126" s="106"/>
      <c r="J2126" s="106"/>
      <c r="K2126" s="106"/>
      <c r="L2126" s="106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32"/>
    </row>
    <row r="2127" spans="1:43" s="35" customFormat="1" hidden="1" outlineLevel="1" x14ac:dyDescent="0.25">
      <c r="A2127" s="160" t="s">
        <v>2071</v>
      </c>
      <c r="B2127" s="77" t="s">
        <v>1318</v>
      </c>
      <c r="C2127" s="101"/>
      <c r="D2127" s="268"/>
      <c r="E2127" s="351"/>
      <c r="F2127" s="80"/>
      <c r="G2127" s="105"/>
      <c r="H2127" s="80"/>
      <c r="I2127" s="106"/>
      <c r="J2127" s="106"/>
      <c r="K2127" s="106"/>
      <c r="L2127" s="106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</row>
    <row r="2128" spans="1:43" s="35" customFormat="1" hidden="1" outlineLevel="1" x14ac:dyDescent="0.25">
      <c r="A2128" s="160" t="s">
        <v>2072</v>
      </c>
      <c r="B2128" s="82" t="s">
        <v>2038</v>
      </c>
      <c r="C2128" s="101"/>
      <c r="D2128" s="268"/>
      <c r="E2128" s="351"/>
      <c r="F2128" s="80"/>
      <c r="G2128" s="105"/>
      <c r="H2128" s="80"/>
      <c r="I2128" s="106"/>
      <c r="J2128" s="106"/>
      <c r="K2128" s="106"/>
      <c r="L2128" s="106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32"/>
    </row>
    <row r="2129" spans="1:43" s="35" customFormat="1" hidden="1" outlineLevel="1" x14ac:dyDescent="0.25">
      <c r="A2129" s="160" t="s">
        <v>2073</v>
      </c>
      <c r="B2129" s="82" t="s">
        <v>2040</v>
      </c>
      <c r="C2129" s="101"/>
      <c r="D2129" s="268"/>
      <c r="E2129" s="351"/>
      <c r="F2129" s="80"/>
      <c r="G2129" s="105"/>
      <c r="H2129" s="80"/>
      <c r="I2129" s="106"/>
      <c r="J2129" s="106"/>
      <c r="K2129" s="106"/>
      <c r="L2129" s="106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</row>
    <row r="2130" spans="1:43" s="35" customFormat="1" hidden="1" outlineLevel="1" x14ac:dyDescent="0.25">
      <c r="A2130" s="160" t="s">
        <v>2074</v>
      </c>
      <c r="B2130" s="82" t="s">
        <v>2042</v>
      </c>
      <c r="C2130" s="101"/>
      <c r="D2130" s="268"/>
      <c r="E2130" s="351"/>
      <c r="F2130" s="80"/>
      <c r="G2130" s="105"/>
      <c r="H2130" s="80"/>
      <c r="I2130" s="106"/>
      <c r="J2130" s="106"/>
      <c r="K2130" s="106"/>
      <c r="L2130" s="106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32"/>
    </row>
    <row r="2131" spans="1:43" s="35" customFormat="1" hidden="1" outlineLevel="1" x14ac:dyDescent="0.25">
      <c r="A2131" s="160" t="s">
        <v>2075</v>
      </c>
      <c r="B2131" s="82" t="s">
        <v>2044</v>
      </c>
      <c r="C2131" s="101"/>
      <c r="D2131" s="268"/>
      <c r="E2131" s="351"/>
      <c r="F2131" s="80"/>
      <c r="G2131" s="105"/>
      <c r="H2131" s="80"/>
      <c r="I2131" s="106"/>
      <c r="J2131" s="106"/>
      <c r="K2131" s="106"/>
      <c r="L2131" s="106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</row>
    <row r="2132" spans="1:43" s="35" customFormat="1" hidden="1" outlineLevel="1" x14ac:dyDescent="0.25">
      <c r="A2132" s="160" t="s">
        <v>2076</v>
      </c>
      <c r="B2132" s="82" t="s">
        <v>2046</v>
      </c>
      <c r="C2132" s="101"/>
      <c r="D2132" s="268"/>
      <c r="E2132" s="351"/>
      <c r="F2132" s="80"/>
      <c r="G2132" s="105"/>
      <c r="H2132" s="80"/>
      <c r="I2132" s="106"/>
      <c r="J2132" s="106"/>
      <c r="K2132" s="106"/>
      <c r="L2132" s="106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32"/>
    </row>
    <row r="2133" spans="1:43" s="35" customFormat="1" hidden="1" outlineLevel="1" x14ac:dyDescent="0.25">
      <c r="A2133" s="160" t="s">
        <v>2077</v>
      </c>
      <c r="B2133" s="77" t="s">
        <v>1325</v>
      </c>
      <c r="C2133" s="101"/>
      <c r="D2133" s="268"/>
      <c r="E2133" s="351"/>
      <c r="F2133" s="80"/>
      <c r="G2133" s="105"/>
      <c r="H2133" s="80"/>
      <c r="I2133" s="106"/>
      <c r="J2133" s="106"/>
      <c r="K2133" s="106"/>
      <c r="L2133" s="106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</row>
    <row r="2134" spans="1:43" s="35" customFormat="1" hidden="1" outlineLevel="1" x14ac:dyDescent="0.25">
      <c r="A2134" s="160" t="s">
        <v>2078</v>
      </c>
      <c r="B2134" s="82" t="s">
        <v>2038</v>
      </c>
      <c r="C2134" s="101"/>
      <c r="D2134" s="268"/>
      <c r="E2134" s="351"/>
      <c r="F2134" s="80"/>
      <c r="G2134" s="105"/>
      <c r="H2134" s="80"/>
      <c r="I2134" s="106"/>
      <c r="J2134" s="106"/>
      <c r="K2134" s="106"/>
      <c r="L2134" s="106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32"/>
    </row>
    <row r="2135" spans="1:43" s="35" customFormat="1" hidden="1" outlineLevel="1" x14ac:dyDescent="0.25">
      <c r="A2135" s="160" t="s">
        <v>2079</v>
      </c>
      <c r="B2135" s="82" t="s">
        <v>2040</v>
      </c>
      <c r="C2135" s="101"/>
      <c r="D2135" s="268"/>
      <c r="E2135" s="351"/>
      <c r="F2135" s="80"/>
      <c r="G2135" s="105"/>
      <c r="H2135" s="80"/>
      <c r="I2135" s="106"/>
      <c r="J2135" s="106"/>
      <c r="K2135" s="106"/>
      <c r="L2135" s="106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</row>
    <row r="2136" spans="1:43" s="35" customFormat="1" hidden="1" outlineLevel="1" x14ac:dyDescent="0.25">
      <c r="A2136" s="160" t="s">
        <v>2080</v>
      </c>
      <c r="B2136" s="82" t="s">
        <v>2042</v>
      </c>
      <c r="C2136" s="101"/>
      <c r="D2136" s="268"/>
      <c r="E2136" s="351"/>
      <c r="F2136" s="80"/>
      <c r="G2136" s="105"/>
      <c r="H2136" s="80"/>
      <c r="I2136" s="106"/>
      <c r="J2136" s="106"/>
      <c r="K2136" s="106"/>
      <c r="L2136" s="106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32"/>
    </row>
    <row r="2137" spans="1:43" s="35" customFormat="1" hidden="1" outlineLevel="1" x14ac:dyDescent="0.25">
      <c r="A2137" s="160" t="s">
        <v>2081</v>
      </c>
      <c r="B2137" s="82" t="s">
        <v>2044</v>
      </c>
      <c r="C2137" s="101"/>
      <c r="D2137" s="268"/>
      <c r="E2137" s="351"/>
      <c r="F2137" s="80"/>
      <c r="G2137" s="105"/>
      <c r="H2137" s="80"/>
      <c r="I2137" s="106"/>
      <c r="J2137" s="106"/>
      <c r="K2137" s="106"/>
      <c r="L2137" s="106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</row>
    <row r="2138" spans="1:43" s="35" customFormat="1" hidden="1" outlineLevel="1" x14ac:dyDescent="0.25">
      <c r="A2138" s="160" t="s">
        <v>2082</v>
      </c>
      <c r="B2138" s="82" t="s">
        <v>2046</v>
      </c>
      <c r="C2138" s="101"/>
      <c r="D2138" s="268"/>
      <c r="E2138" s="351"/>
      <c r="F2138" s="80"/>
      <c r="G2138" s="105"/>
      <c r="H2138" s="80"/>
      <c r="I2138" s="106"/>
      <c r="J2138" s="106"/>
      <c r="K2138" s="106"/>
      <c r="L2138" s="106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32"/>
    </row>
    <row r="2139" spans="1:43" s="35" customFormat="1" hidden="1" outlineLevel="1" x14ac:dyDescent="0.25">
      <c r="A2139" s="160" t="s">
        <v>2083</v>
      </c>
      <c r="B2139" s="77" t="s">
        <v>155</v>
      </c>
      <c r="C2139" s="101"/>
      <c r="D2139" s="268"/>
      <c r="E2139" s="351"/>
      <c r="F2139" s="80"/>
      <c r="G2139" s="105"/>
      <c r="H2139" s="80"/>
      <c r="I2139" s="106"/>
      <c r="J2139" s="106"/>
      <c r="K2139" s="106"/>
      <c r="L2139" s="106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</row>
    <row r="2140" spans="1:43" s="35" customFormat="1" hidden="1" outlineLevel="1" x14ac:dyDescent="0.25">
      <c r="A2140" s="160" t="s">
        <v>2084</v>
      </c>
      <c r="B2140" s="82" t="s">
        <v>2038</v>
      </c>
      <c r="C2140" s="101"/>
      <c r="D2140" s="268"/>
      <c r="E2140" s="351"/>
      <c r="F2140" s="80"/>
      <c r="G2140" s="105"/>
      <c r="H2140" s="80"/>
      <c r="I2140" s="106"/>
      <c r="J2140" s="106"/>
      <c r="K2140" s="106"/>
      <c r="L2140" s="106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32"/>
    </row>
    <row r="2141" spans="1:43" s="35" customFormat="1" hidden="1" outlineLevel="1" x14ac:dyDescent="0.25">
      <c r="A2141" s="160" t="s">
        <v>2085</v>
      </c>
      <c r="B2141" s="82" t="s">
        <v>2040</v>
      </c>
      <c r="C2141" s="101"/>
      <c r="D2141" s="268"/>
      <c r="E2141" s="351"/>
      <c r="F2141" s="80"/>
      <c r="G2141" s="105"/>
      <c r="H2141" s="80"/>
      <c r="I2141" s="106"/>
      <c r="J2141" s="106"/>
      <c r="K2141" s="106"/>
      <c r="L2141" s="106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</row>
    <row r="2142" spans="1:43" s="35" customFormat="1" hidden="1" outlineLevel="1" x14ac:dyDescent="0.25">
      <c r="A2142" s="160" t="s">
        <v>2086</v>
      </c>
      <c r="B2142" s="82" t="s">
        <v>2042</v>
      </c>
      <c r="C2142" s="101"/>
      <c r="D2142" s="268"/>
      <c r="E2142" s="351"/>
      <c r="F2142" s="80"/>
      <c r="G2142" s="105"/>
      <c r="H2142" s="80"/>
      <c r="I2142" s="106"/>
      <c r="J2142" s="106"/>
      <c r="K2142" s="106"/>
      <c r="L2142" s="106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32"/>
    </row>
    <row r="2143" spans="1:43" s="35" customFormat="1" hidden="1" outlineLevel="1" x14ac:dyDescent="0.25">
      <c r="A2143" s="160" t="s">
        <v>2087</v>
      </c>
      <c r="B2143" s="82" t="s">
        <v>2044</v>
      </c>
      <c r="C2143" s="101"/>
      <c r="D2143" s="268"/>
      <c r="E2143" s="351"/>
      <c r="F2143" s="80"/>
      <c r="G2143" s="105"/>
      <c r="H2143" s="80"/>
      <c r="I2143" s="106"/>
      <c r="J2143" s="106"/>
      <c r="K2143" s="106"/>
      <c r="L2143" s="106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</row>
    <row r="2144" spans="1:43" s="35" customFormat="1" hidden="1" outlineLevel="1" x14ac:dyDescent="0.25">
      <c r="A2144" s="160" t="s">
        <v>2088</v>
      </c>
      <c r="B2144" s="82" t="s">
        <v>2046</v>
      </c>
      <c r="C2144" s="101"/>
      <c r="D2144" s="268"/>
      <c r="E2144" s="351"/>
      <c r="F2144" s="80"/>
      <c r="G2144" s="105"/>
      <c r="H2144" s="80"/>
      <c r="I2144" s="106"/>
      <c r="J2144" s="106"/>
      <c r="K2144" s="106"/>
      <c r="L2144" s="106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32"/>
    </row>
    <row r="2145" spans="1:43" s="35" customFormat="1" hidden="1" outlineLevel="1" x14ac:dyDescent="0.25">
      <c r="A2145" s="160" t="s">
        <v>2089</v>
      </c>
      <c r="B2145" s="77" t="s">
        <v>159</v>
      </c>
      <c r="C2145" s="101"/>
      <c r="D2145" s="268"/>
      <c r="E2145" s="351"/>
      <c r="F2145" s="80"/>
      <c r="G2145" s="105"/>
      <c r="H2145" s="80"/>
      <c r="I2145" s="106"/>
      <c r="J2145" s="106"/>
      <c r="K2145" s="106"/>
      <c r="L2145" s="106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</row>
    <row r="2146" spans="1:43" s="35" customFormat="1" hidden="1" outlineLevel="1" x14ac:dyDescent="0.25">
      <c r="A2146" s="160" t="s">
        <v>2090</v>
      </c>
      <c r="B2146" s="82" t="s">
        <v>2038</v>
      </c>
      <c r="C2146" s="101"/>
      <c r="D2146" s="268"/>
      <c r="E2146" s="351"/>
      <c r="F2146" s="80"/>
      <c r="G2146" s="105"/>
      <c r="H2146" s="80"/>
      <c r="I2146" s="106"/>
      <c r="J2146" s="106"/>
      <c r="K2146" s="106"/>
      <c r="L2146" s="106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32"/>
    </row>
    <row r="2147" spans="1:43" s="35" customFormat="1" hidden="1" outlineLevel="1" x14ac:dyDescent="0.25">
      <c r="A2147" s="160" t="s">
        <v>2091</v>
      </c>
      <c r="B2147" s="82" t="s">
        <v>2040</v>
      </c>
      <c r="C2147" s="101"/>
      <c r="D2147" s="268"/>
      <c r="E2147" s="351"/>
      <c r="F2147" s="80"/>
      <c r="G2147" s="105"/>
      <c r="H2147" s="80"/>
      <c r="I2147" s="106"/>
      <c r="J2147" s="106"/>
      <c r="K2147" s="106"/>
      <c r="L2147" s="106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</row>
    <row r="2148" spans="1:43" s="35" customFormat="1" hidden="1" outlineLevel="1" x14ac:dyDescent="0.25">
      <c r="A2148" s="160" t="s">
        <v>2092</v>
      </c>
      <c r="B2148" s="82" t="s">
        <v>2042</v>
      </c>
      <c r="C2148" s="101"/>
      <c r="D2148" s="268"/>
      <c r="E2148" s="351"/>
      <c r="F2148" s="80"/>
      <c r="G2148" s="105"/>
      <c r="H2148" s="80"/>
      <c r="I2148" s="106"/>
      <c r="J2148" s="106"/>
      <c r="K2148" s="106"/>
      <c r="L2148" s="106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32"/>
    </row>
    <row r="2149" spans="1:43" s="35" customFormat="1" hidden="1" outlineLevel="1" x14ac:dyDescent="0.25">
      <c r="A2149" s="160" t="s">
        <v>2093</v>
      </c>
      <c r="B2149" s="82" t="s">
        <v>2044</v>
      </c>
      <c r="C2149" s="101"/>
      <c r="D2149" s="268"/>
      <c r="E2149" s="351"/>
      <c r="F2149" s="80"/>
      <c r="G2149" s="105"/>
      <c r="H2149" s="80"/>
      <c r="I2149" s="106"/>
      <c r="J2149" s="106"/>
      <c r="K2149" s="106"/>
      <c r="L2149" s="106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</row>
    <row r="2150" spans="1:43" s="35" customFormat="1" hidden="1" outlineLevel="1" x14ac:dyDescent="0.25">
      <c r="A2150" s="160" t="s">
        <v>2094</v>
      </c>
      <c r="B2150" s="82" t="s">
        <v>2046</v>
      </c>
      <c r="C2150" s="101"/>
      <c r="D2150" s="268"/>
      <c r="E2150" s="351"/>
      <c r="F2150" s="80"/>
      <c r="G2150" s="105"/>
      <c r="H2150" s="80"/>
      <c r="I2150" s="106"/>
      <c r="J2150" s="106"/>
      <c r="K2150" s="106"/>
      <c r="L2150" s="106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32"/>
    </row>
    <row r="2151" spans="1:43" s="35" customFormat="1" collapsed="1" x14ac:dyDescent="0.25">
      <c r="A2151" s="355" t="s">
        <v>2095</v>
      </c>
      <c r="B2151" s="70" t="s">
        <v>1344</v>
      </c>
      <c r="C2151" s="107"/>
      <c r="D2151" s="346"/>
      <c r="E2151" s="352"/>
      <c r="F2151" s="72"/>
      <c r="G2151" s="108"/>
      <c r="H2151" s="72"/>
      <c r="I2151" s="109"/>
      <c r="J2151" s="109"/>
      <c r="K2151" s="109"/>
      <c r="L2151" s="109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</row>
    <row r="2152" spans="1:43" s="35" customFormat="1" hidden="1" outlineLevel="1" x14ac:dyDescent="0.25">
      <c r="A2152" s="160" t="s">
        <v>2096</v>
      </c>
      <c r="B2152" s="77" t="s">
        <v>137</v>
      </c>
      <c r="C2152" s="101"/>
      <c r="D2152" s="268"/>
      <c r="E2152" s="351"/>
      <c r="F2152" s="80"/>
      <c r="G2152" s="105"/>
      <c r="H2152" s="80"/>
      <c r="I2152" s="106"/>
      <c r="J2152" s="106"/>
      <c r="K2152" s="106"/>
      <c r="L2152" s="106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32"/>
    </row>
    <row r="2153" spans="1:43" s="35" customFormat="1" hidden="1" outlineLevel="1" x14ac:dyDescent="0.25">
      <c r="A2153" s="160" t="s">
        <v>2097</v>
      </c>
      <c r="B2153" s="82" t="s">
        <v>2038</v>
      </c>
      <c r="C2153" s="101"/>
      <c r="D2153" s="268"/>
      <c r="E2153" s="351"/>
      <c r="F2153" s="80"/>
      <c r="G2153" s="105"/>
      <c r="H2153" s="80"/>
      <c r="I2153" s="106"/>
      <c r="J2153" s="106"/>
      <c r="K2153" s="106"/>
      <c r="L2153" s="106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</row>
    <row r="2154" spans="1:43" s="35" customFormat="1" hidden="1" outlineLevel="1" x14ac:dyDescent="0.25">
      <c r="A2154" s="160" t="s">
        <v>2098</v>
      </c>
      <c r="B2154" s="82" t="s">
        <v>2040</v>
      </c>
      <c r="C2154" s="101"/>
      <c r="D2154" s="268"/>
      <c r="E2154" s="351"/>
      <c r="F2154" s="80"/>
      <c r="G2154" s="105"/>
      <c r="H2154" s="80"/>
      <c r="I2154" s="106"/>
      <c r="J2154" s="106"/>
      <c r="K2154" s="106"/>
      <c r="L2154" s="106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32"/>
    </row>
    <row r="2155" spans="1:43" s="35" customFormat="1" hidden="1" outlineLevel="1" x14ac:dyDescent="0.25">
      <c r="A2155" s="160" t="s">
        <v>2099</v>
      </c>
      <c r="B2155" s="82" t="s">
        <v>2042</v>
      </c>
      <c r="C2155" s="101"/>
      <c r="D2155" s="268"/>
      <c r="E2155" s="351"/>
      <c r="F2155" s="80"/>
      <c r="G2155" s="105"/>
      <c r="H2155" s="80"/>
      <c r="I2155" s="106"/>
      <c r="J2155" s="106"/>
      <c r="K2155" s="106"/>
      <c r="L2155" s="106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</row>
    <row r="2156" spans="1:43" s="35" customFormat="1" hidden="1" outlineLevel="1" x14ac:dyDescent="0.25">
      <c r="A2156" s="160" t="s">
        <v>2100</v>
      </c>
      <c r="B2156" s="82" t="s">
        <v>2044</v>
      </c>
      <c r="C2156" s="101"/>
      <c r="D2156" s="268"/>
      <c r="E2156" s="351"/>
      <c r="F2156" s="80"/>
      <c r="G2156" s="105"/>
      <c r="H2156" s="80"/>
      <c r="I2156" s="106"/>
      <c r="J2156" s="106"/>
      <c r="K2156" s="106"/>
      <c r="L2156" s="106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32"/>
    </row>
    <row r="2157" spans="1:43" s="35" customFormat="1" hidden="1" outlineLevel="1" x14ac:dyDescent="0.25">
      <c r="A2157" s="160" t="s">
        <v>2101</v>
      </c>
      <c r="B2157" s="82" t="s">
        <v>2046</v>
      </c>
      <c r="C2157" s="101"/>
      <c r="D2157" s="268"/>
      <c r="E2157" s="351"/>
      <c r="F2157" s="80"/>
      <c r="G2157" s="105"/>
      <c r="H2157" s="80"/>
      <c r="I2157" s="106"/>
      <c r="J2157" s="106"/>
      <c r="K2157" s="106"/>
      <c r="L2157" s="106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</row>
    <row r="2158" spans="1:43" s="35" customFormat="1" hidden="1" outlineLevel="1" x14ac:dyDescent="0.25">
      <c r="A2158" s="160" t="s">
        <v>2102</v>
      </c>
      <c r="B2158" s="207" t="s">
        <v>143</v>
      </c>
      <c r="C2158" s="101"/>
      <c r="D2158" s="268"/>
      <c r="E2158" s="351"/>
      <c r="F2158" s="80"/>
      <c r="G2158" s="105"/>
      <c r="H2158" s="80"/>
      <c r="I2158" s="106"/>
      <c r="J2158" s="106"/>
      <c r="K2158" s="106"/>
      <c r="L2158" s="106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32"/>
    </row>
    <row r="2159" spans="1:43" s="35" customFormat="1" hidden="1" outlineLevel="1" x14ac:dyDescent="0.25">
      <c r="A2159" s="160" t="s">
        <v>2103</v>
      </c>
      <c r="B2159" s="82" t="s">
        <v>2038</v>
      </c>
      <c r="C2159" s="101"/>
      <c r="D2159" s="268"/>
      <c r="E2159" s="351"/>
      <c r="F2159" s="80"/>
      <c r="G2159" s="105"/>
      <c r="H2159" s="80"/>
      <c r="I2159" s="106"/>
      <c r="J2159" s="106"/>
      <c r="K2159" s="106"/>
      <c r="L2159" s="106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</row>
    <row r="2160" spans="1:43" s="35" customFormat="1" hidden="1" outlineLevel="1" x14ac:dyDescent="0.25">
      <c r="A2160" s="160" t="s">
        <v>2104</v>
      </c>
      <c r="B2160" s="82" t="s">
        <v>2040</v>
      </c>
      <c r="C2160" s="101"/>
      <c r="D2160" s="268"/>
      <c r="E2160" s="351"/>
      <c r="F2160" s="80"/>
      <c r="G2160" s="105"/>
      <c r="H2160" s="80"/>
      <c r="I2160" s="106"/>
      <c r="J2160" s="106"/>
      <c r="K2160" s="106"/>
      <c r="L2160" s="106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32"/>
    </row>
    <row r="2161" spans="1:43" s="35" customFormat="1" hidden="1" outlineLevel="1" x14ac:dyDescent="0.25">
      <c r="A2161" s="160" t="s">
        <v>2105</v>
      </c>
      <c r="B2161" s="82" t="s">
        <v>2042</v>
      </c>
      <c r="C2161" s="101"/>
      <c r="D2161" s="268"/>
      <c r="E2161" s="351"/>
      <c r="F2161" s="80"/>
      <c r="G2161" s="105"/>
      <c r="H2161" s="80"/>
      <c r="I2161" s="106"/>
      <c r="J2161" s="106"/>
      <c r="K2161" s="106"/>
      <c r="L2161" s="106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</row>
    <row r="2162" spans="1:43" s="35" customFormat="1" hidden="1" outlineLevel="1" x14ac:dyDescent="0.25">
      <c r="A2162" s="160" t="s">
        <v>2106</v>
      </c>
      <c r="B2162" s="82" t="s">
        <v>2044</v>
      </c>
      <c r="C2162" s="101"/>
      <c r="D2162" s="268"/>
      <c r="E2162" s="351"/>
      <c r="F2162" s="80"/>
      <c r="G2162" s="105"/>
      <c r="H2162" s="80"/>
      <c r="I2162" s="106"/>
      <c r="J2162" s="106"/>
      <c r="K2162" s="106"/>
      <c r="L2162" s="106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32"/>
    </row>
    <row r="2163" spans="1:43" s="35" customFormat="1" hidden="1" outlineLevel="1" x14ac:dyDescent="0.25">
      <c r="A2163" s="160" t="s">
        <v>2107</v>
      </c>
      <c r="B2163" s="82" t="s">
        <v>2046</v>
      </c>
      <c r="C2163" s="101"/>
      <c r="D2163" s="268"/>
      <c r="E2163" s="351"/>
      <c r="F2163" s="80"/>
      <c r="G2163" s="105"/>
      <c r="H2163" s="80"/>
      <c r="I2163" s="106"/>
      <c r="J2163" s="106"/>
      <c r="K2163" s="106"/>
      <c r="L2163" s="106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</row>
    <row r="2164" spans="1:43" s="35" customFormat="1" hidden="1" outlineLevel="1" x14ac:dyDescent="0.25">
      <c r="A2164" s="160" t="s">
        <v>2108</v>
      </c>
      <c r="B2164" s="77" t="s">
        <v>147</v>
      </c>
      <c r="C2164" s="101"/>
      <c r="D2164" s="268"/>
      <c r="E2164" s="351"/>
      <c r="F2164" s="80"/>
      <c r="G2164" s="105"/>
      <c r="H2164" s="80"/>
      <c r="I2164" s="106"/>
      <c r="J2164" s="106"/>
      <c r="K2164" s="106"/>
      <c r="L2164" s="106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32"/>
    </row>
    <row r="2165" spans="1:43" s="35" customFormat="1" hidden="1" outlineLevel="1" x14ac:dyDescent="0.25">
      <c r="A2165" s="160" t="s">
        <v>2109</v>
      </c>
      <c r="B2165" s="82" t="s">
        <v>2038</v>
      </c>
      <c r="C2165" s="101"/>
      <c r="D2165" s="268"/>
      <c r="E2165" s="351"/>
      <c r="F2165" s="80"/>
      <c r="G2165" s="105"/>
      <c r="H2165" s="80"/>
      <c r="I2165" s="106"/>
      <c r="J2165" s="106"/>
      <c r="K2165" s="106"/>
      <c r="L2165" s="106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32"/>
    </row>
    <row r="2166" spans="1:43" s="35" customFormat="1" hidden="1" outlineLevel="1" x14ac:dyDescent="0.25">
      <c r="A2166" s="160" t="s">
        <v>2110</v>
      </c>
      <c r="B2166" s="82" t="s">
        <v>2040</v>
      </c>
      <c r="C2166" s="101"/>
      <c r="D2166" s="268"/>
      <c r="E2166" s="351"/>
      <c r="F2166" s="80"/>
      <c r="G2166" s="105"/>
      <c r="H2166" s="80"/>
      <c r="I2166" s="106"/>
      <c r="J2166" s="106"/>
      <c r="K2166" s="106"/>
      <c r="L2166" s="106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32"/>
    </row>
    <row r="2167" spans="1:43" s="35" customFormat="1" hidden="1" outlineLevel="1" x14ac:dyDescent="0.25">
      <c r="A2167" s="160" t="s">
        <v>2111</v>
      </c>
      <c r="B2167" s="82" t="s">
        <v>2042</v>
      </c>
      <c r="C2167" s="101"/>
      <c r="D2167" s="268"/>
      <c r="E2167" s="351"/>
      <c r="F2167" s="80"/>
      <c r="G2167" s="105"/>
      <c r="H2167" s="80"/>
      <c r="I2167" s="106"/>
      <c r="J2167" s="106"/>
      <c r="K2167" s="106"/>
      <c r="L2167" s="106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32"/>
    </row>
    <row r="2168" spans="1:43" s="35" customFormat="1" hidden="1" outlineLevel="1" x14ac:dyDescent="0.25">
      <c r="A2168" s="160" t="s">
        <v>2112</v>
      </c>
      <c r="B2168" s="82" t="s">
        <v>2044</v>
      </c>
      <c r="C2168" s="101"/>
      <c r="D2168" s="268"/>
      <c r="E2168" s="351"/>
      <c r="F2168" s="80"/>
      <c r="G2168" s="105"/>
      <c r="H2168" s="80"/>
      <c r="I2168" s="106"/>
      <c r="J2168" s="106"/>
      <c r="K2168" s="106"/>
      <c r="L2168" s="106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32"/>
    </row>
    <row r="2169" spans="1:43" s="35" customFormat="1" hidden="1" outlineLevel="1" x14ac:dyDescent="0.25">
      <c r="A2169" s="160" t="s">
        <v>2113</v>
      </c>
      <c r="B2169" s="82" t="s">
        <v>2046</v>
      </c>
      <c r="C2169" s="101"/>
      <c r="D2169" s="268"/>
      <c r="E2169" s="351"/>
      <c r="F2169" s="80"/>
      <c r="G2169" s="105"/>
      <c r="H2169" s="80"/>
      <c r="I2169" s="106"/>
      <c r="J2169" s="106"/>
      <c r="K2169" s="106"/>
      <c r="L2169" s="106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</row>
    <row r="2170" spans="1:43" s="35" customFormat="1" hidden="1" outlineLevel="1" x14ac:dyDescent="0.25">
      <c r="A2170" s="160" t="s">
        <v>2114</v>
      </c>
      <c r="B2170" s="77" t="s">
        <v>1304</v>
      </c>
      <c r="C2170" s="110"/>
      <c r="D2170" s="268"/>
      <c r="E2170" s="351"/>
      <c r="F2170" s="80"/>
      <c r="G2170" s="105"/>
      <c r="H2170" s="80"/>
      <c r="I2170" s="106"/>
      <c r="J2170" s="106"/>
      <c r="K2170" s="106"/>
      <c r="L2170" s="106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32"/>
    </row>
    <row r="2171" spans="1:43" s="35" customFormat="1" hidden="1" outlineLevel="1" x14ac:dyDescent="0.25">
      <c r="A2171" s="160" t="s">
        <v>2115</v>
      </c>
      <c r="B2171" s="82" t="s">
        <v>2038</v>
      </c>
      <c r="C2171" s="110"/>
      <c r="D2171" s="268"/>
      <c r="E2171" s="351"/>
      <c r="F2171" s="80"/>
      <c r="G2171" s="105"/>
      <c r="H2171" s="80"/>
      <c r="I2171" s="106"/>
      <c r="J2171" s="106"/>
      <c r="K2171" s="106"/>
      <c r="L2171" s="106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</row>
    <row r="2172" spans="1:43" s="35" customFormat="1" hidden="1" outlineLevel="1" x14ac:dyDescent="0.25">
      <c r="A2172" s="160" t="s">
        <v>2116</v>
      </c>
      <c r="B2172" s="82" t="s">
        <v>2040</v>
      </c>
      <c r="C2172" s="110"/>
      <c r="D2172" s="268"/>
      <c r="E2172" s="351"/>
      <c r="F2172" s="80"/>
      <c r="G2172" s="105"/>
      <c r="H2172" s="80"/>
      <c r="I2172" s="106"/>
      <c r="J2172" s="106"/>
      <c r="K2172" s="106"/>
      <c r="L2172" s="106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32"/>
    </row>
    <row r="2173" spans="1:43" s="35" customFormat="1" hidden="1" outlineLevel="1" x14ac:dyDescent="0.25">
      <c r="A2173" s="160" t="s">
        <v>2117</v>
      </c>
      <c r="B2173" s="82" t="s">
        <v>2042</v>
      </c>
      <c r="C2173" s="110"/>
      <c r="D2173" s="268"/>
      <c r="E2173" s="351"/>
      <c r="F2173" s="80"/>
      <c r="G2173" s="105"/>
      <c r="H2173" s="80"/>
      <c r="I2173" s="106"/>
      <c r="J2173" s="106"/>
      <c r="K2173" s="106"/>
      <c r="L2173" s="106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</row>
    <row r="2174" spans="1:43" s="35" customFormat="1" hidden="1" outlineLevel="1" x14ac:dyDescent="0.25">
      <c r="A2174" s="160" t="s">
        <v>2118</v>
      </c>
      <c r="B2174" s="82" t="s">
        <v>2044</v>
      </c>
      <c r="C2174" s="110"/>
      <c r="D2174" s="268"/>
      <c r="E2174" s="351"/>
      <c r="F2174" s="80"/>
      <c r="G2174" s="105"/>
      <c r="H2174" s="80"/>
      <c r="I2174" s="106"/>
      <c r="J2174" s="106"/>
      <c r="K2174" s="106"/>
      <c r="L2174" s="106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32"/>
    </row>
    <row r="2175" spans="1:43" s="35" customFormat="1" hidden="1" outlineLevel="1" x14ac:dyDescent="0.25">
      <c r="A2175" s="160" t="s">
        <v>2119</v>
      </c>
      <c r="B2175" s="82" t="s">
        <v>2046</v>
      </c>
      <c r="C2175" s="110"/>
      <c r="D2175" s="268"/>
      <c r="E2175" s="351"/>
      <c r="F2175" s="80"/>
      <c r="G2175" s="105"/>
      <c r="H2175" s="80"/>
      <c r="I2175" s="106"/>
      <c r="J2175" s="106"/>
      <c r="K2175" s="106"/>
      <c r="L2175" s="106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</row>
    <row r="2176" spans="1:43" s="35" customFormat="1" hidden="1" outlineLevel="1" x14ac:dyDescent="0.25">
      <c r="A2176" s="160" t="s">
        <v>2120</v>
      </c>
      <c r="B2176" s="77" t="s">
        <v>1311</v>
      </c>
      <c r="C2176" s="110"/>
      <c r="D2176" s="268"/>
      <c r="E2176" s="351"/>
      <c r="F2176" s="80"/>
      <c r="G2176" s="105"/>
      <c r="H2176" s="80"/>
      <c r="I2176" s="106"/>
      <c r="J2176" s="106"/>
      <c r="K2176" s="106"/>
      <c r="L2176" s="106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32"/>
    </row>
    <row r="2177" spans="1:43" s="35" customFormat="1" hidden="1" outlineLevel="1" x14ac:dyDescent="0.25">
      <c r="A2177" s="160" t="s">
        <v>2121</v>
      </c>
      <c r="B2177" s="82" t="s">
        <v>2038</v>
      </c>
      <c r="C2177" s="110"/>
      <c r="D2177" s="268"/>
      <c r="E2177" s="351"/>
      <c r="F2177" s="80"/>
      <c r="G2177" s="105"/>
      <c r="H2177" s="80"/>
      <c r="I2177" s="106"/>
      <c r="J2177" s="106"/>
      <c r="K2177" s="106"/>
      <c r="L2177" s="106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</row>
    <row r="2178" spans="1:43" s="35" customFormat="1" hidden="1" outlineLevel="1" x14ac:dyDescent="0.25">
      <c r="A2178" s="160" t="s">
        <v>2122</v>
      </c>
      <c r="B2178" s="82" t="s">
        <v>2040</v>
      </c>
      <c r="C2178" s="110"/>
      <c r="D2178" s="268"/>
      <c r="E2178" s="351"/>
      <c r="F2178" s="80"/>
      <c r="G2178" s="105"/>
      <c r="H2178" s="80"/>
      <c r="I2178" s="106"/>
      <c r="J2178" s="106"/>
      <c r="K2178" s="106"/>
      <c r="L2178" s="106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32"/>
    </row>
    <row r="2179" spans="1:43" s="35" customFormat="1" hidden="1" outlineLevel="1" x14ac:dyDescent="0.25">
      <c r="A2179" s="160" t="s">
        <v>2123</v>
      </c>
      <c r="B2179" s="82" t="s">
        <v>2042</v>
      </c>
      <c r="C2179" s="110"/>
      <c r="D2179" s="268"/>
      <c r="E2179" s="351"/>
      <c r="F2179" s="80"/>
      <c r="G2179" s="105"/>
      <c r="H2179" s="80"/>
      <c r="I2179" s="106"/>
      <c r="J2179" s="106"/>
      <c r="K2179" s="106"/>
      <c r="L2179" s="106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</row>
    <row r="2180" spans="1:43" s="35" customFormat="1" hidden="1" outlineLevel="1" x14ac:dyDescent="0.25">
      <c r="A2180" s="160" t="s">
        <v>2124</v>
      </c>
      <c r="B2180" s="82" t="s">
        <v>2044</v>
      </c>
      <c r="C2180" s="110"/>
      <c r="D2180" s="268"/>
      <c r="E2180" s="351"/>
      <c r="F2180" s="80"/>
      <c r="G2180" s="105"/>
      <c r="H2180" s="80"/>
      <c r="I2180" s="106"/>
      <c r="J2180" s="106"/>
      <c r="K2180" s="106"/>
      <c r="L2180" s="106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32"/>
    </row>
    <row r="2181" spans="1:43" s="35" customFormat="1" hidden="1" outlineLevel="1" x14ac:dyDescent="0.25">
      <c r="A2181" s="160" t="s">
        <v>2125</v>
      </c>
      <c r="B2181" s="82" t="s">
        <v>2046</v>
      </c>
      <c r="C2181" s="110"/>
      <c r="D2181" s="268"/>
      <c r="E2181" s="351"/>
      <c r="F2181" s="80"/>
      <c r="G2181" s="105"/>
      <c r="H2181" s="80"/>
      <c r="I2181" s="106"/>
      <c r="J2181" s="106"/>
      <c r="K2181" s="106"/>
      <c r="L2181" s="106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</row>
    <row r="2182" spans="1:43" s="35" customFormat="1" hidden="1" outlineLevel="1" x14ac:dyDescent="0.25">
      <c r="A2182" s="160" t="s">
        <v>2126</v>
      </c>
      <c r="B2182" s="77" t="s">
        <v>1318</v>
      </c>
      <c r="C2182" s="110"/>
      <c r="D2182" s="268"/>
      <c r="E2182" s="351"/>
      <c r="F2182" s="80"/>
      <c r="G2182" s="105"/>
      <c r="H2182" s="80"/>
      <c r="I2182" s="106"/>
      <c r="J2182" s="106"/>
      <c r="K2182" s="106"/>
      <c r="L2182" s="106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32"/>
    </row>
    <row r="2183" spans="1:43" s="35" customFormat="1" hidden="1" outlineLevel="1" x14ac:dyDescent="0.25">
      <c r="A2183" s="160" t="s">
        <v>2127</v>
      </c>
      <c r="B2183" s="82" t="s">
        <v>2038</v>
      </c>
      <c r="C2183" s="110"/>
      <c r="D2183" s="268"/>
      <c r="E2183" s="351"/>
      <c r="F2183" s="80"/>
      <c r="G2183" s="105"/>
      <c r="H2183" s="80"/>
      <c r="I2183" s="106"/>
      <c r="J2183" s="106"/>
      <c r="K2183" s="106"/>
      <c r="L2183" s="106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</row>
    <row r="2184" spans="1:43" s="35" customFormat="1" hidden="1" outlineLevel="1" x14ac:dyDescent="0.25">
      <c r="A2184" s="160" t="s">
        <v>2128</v>
      </c>
      <c r="B2184" s="82" t="s">
        <v>2040</v>
      </c>
      <c r="C2184" s="110"/>
      <c r="D2184" s="268"/>
      <c r="E2184" s="351"/>
      <c r="F2184" s="80"/>
      <c r="G2184" s="105"/>
      <c r="H2184" s="80"/>
      <c r="I2184" s="106"/>
      <c r="J2184" s="106"/>
      <c r="K2184" s="106"/>
      <c r="L2184" s="106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32"/>
    </row>
    <row r="2185" spans="1:43" s="35" customFormat="1" hidden="1" outlineLevel="1" x14ac:dyDescent="0.25">
      <c r="A2185" s="160" t="s">
        <v>2129</v>
      </c>
      <c r="B2185" s="82" t="s">
        <v>2042</v>
      </c>
      <c r="C2185" s="110"/>
      <c r="D2185" s="268"/>
      <c r="E2185" s="351"/>
      <c r="F2185" s="80"/>
      <c r="G2185" s="105"/>
      <c r="H2185" s="80"/>
      <c r="I2185" s="106"/>
      <c r="J2185" s="106"/>
      <c r="K2185" s="106"/>
      <c r="L2185" s="106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</row>
    <row r="2186" spans="1:43" s="35" customFormat="1" hidden="1" outlineLevel="1" x14ac:dyDescent="0.25">
      <c r="A2186" s="160" t="s">
        <v>2130</v>
      </c>
      <c r="B2186" s="82" t="s">
        <v>2044</v>
      </c>
      <c r="C2186" s="110"/>
      <c r="D2186" s="268"/>
      <c r="E2186" s="351"/>
      <c r="F2186" s="80"/>
      <c r="G2186" s="105"/>
      <c r="H2186" s="80"/>
      <c r="I2186" s="106"/>
      <c r="J2186" s="106"/>
      <c r="K2186" s="106"/>
      <c r="L2186" s="106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32"/>
    </row>
    <row r="2187" spans="1:43" s="35" customFormat="1" hidden="1" outlineLevel="1" x14ac:dyDescent="0.25">
      <c r="A2187" s="160" t="s">
        <v>2131</v>
      </c>
      <c r="B2187" s="82" t="s">
        <v>2046</v>
      </c>
      <c r="C2187" s="110"/>
      <c r="D2187" s="268"/>
      <c r="E2187" s="351"/>
      <c r="F2187" s="80"/>
      <c r="G2187" s="105"/>
      <c r="H2187" s="80"/>
      <c r="I2187" s="106"/>
      <c r="J2187" s="106"/>
      <c r="K2187" s="106"/>
      <c r="L2187" s="106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</row>
    <row r="2188" spans="1:43" s="35" customFormat="1" hidden="1" outlineLevel="1" x14ac:dyDescent="0.25">
      <c r="A2188" s="160" t="s">
        <v>2132</v>
      </c>
      <c r="B2188" s="77" t="s">
        <v>1325</v>
      </c>
      <c r="C2188" s="110"/>
      <c r="D2188" s="268"/>
      <c r="E2188" s="351"/>
      <c r="F2188" s="80"/>
      <c r="G2188" s="105"/>
      <c r="H2188" s="80"/>
      <c r="I2188" s="106"/>
      <c r="J2188" s="106"/>
      <c r="K2188" s="106"/>
      <c r="L2188" s="106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32"/>
    </row>
    <row r="2189" spans="1:43" s="35" customFormat="1" hidden="1" outlineLevel="1" x14ac:dyDescent="0.25">
      <c r="A2189" s="160" t="s">
        <v>2133</v>
      </c>
      <c r="B2189" s="82" t="s">
        <v>2038</v>
      </c>
      <c r="C2189" s="110"/>
      <c r="D2189" s="268"/>
      <c r="E2189" s="351"/>
      <c r="F2189" s="80"/>
      <c r="G2189" s="105"/>
      <c r="H2189" s="80"/>
      <c r="I2189" s="106"/>
      <c r="J2189" s="106"/>
      <c r="K2189" s="106"/>
      <c r="L2189" s="106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</row>
    <row r="2190" spans="1:43" s="35" customFormat="1" hidden="1" outlineLevel="1" x14ac:dyDescent="0.25">
      <c r="A2190" s="160" t="s">
        <v>2134</v>
      </c>
      <c r="B2190" s="82" t="s">
        <v>2040</v>
      </c>
      <c r="C2190" s="110"/>
      <c r="D2190" s="268"/>
      <c r="E2190" s="351"/>
      <c r="F2190" s="80"/>
      <c r="G2190" s="105"/>
      <c r="H2190" s="80"/>
      <c r="I2190" s="106"/>
      <c r="J2190" s="106"/>
      <c r="K2190" s="106"/>
      <c r="L2190" s="106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32"/>
    </row>
    <row r="2191" spans="1:43" s="35" customFormat="1" hidden="1" outlineLevel="1" x14ac:dyDescent="0.25">
      <c r="A2191" s="160" t="s">
        <v>2135</v>
      </c>
      <c r="B2191" s="82" t="s">
        <v>2042</v>
      </c>
      <c r="C2191" s="110"/>
      <c r="D2191" s="268"/>
      <c r="E2191" s="351"/>
      <c r="F2191" s="80"/>
      <c r="G2191" s="105"/>
      <c r="H2191" s="80"/>
      <c r="I2191" s="106"/>
      <c r="J2191" s="106"/>
      <c r="K2191" s="106"/>
      <c r="L2191" s="106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</row>
    <row r="2192" spans="1:43" s="35" customFormat="1" hidden="1" outlineLevel="1" x14ac:dyDescent="0.25">
      <c r="A2192" s="160" t="s">
        <v>2136</v>
      </c>
      <c r="B2192" s="82" t="s">
        <v>2044</v>
      </c>
      <c r="C2192" s="110"/>
      <c r="D2192" s="268"/>
      <c r="E2192" s="351"/>
      <c r="F2192" s="80"/>
      <c r="G2192" s="105"/>
      <c r="H2192" s="80"/>
      <c r="I2192" s="106"/>
      <c r="J2192" s="106"/>
      <c r="K2192" s="106"/>
      <c r="L2192" s="106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32"/>
    </row>
    <row r="2193" spans="1:43" s="35" customFormat="1" hidden="1" outlineLevel="1" x14ac:dyDescent="0.25">
      <c r="A2193" s="160" t="s">
        <v>2137</v>
      </c>
      <c r="B2193" s="82" t="s">
        <v>2046</v>
      </c>
      <c r="C2193" s="110"/>
      <c r="D2193" s="268"/>
      <c r="E2193" s="351"/>
      <c r="F2193" s="80"/>
      <c r="G2193" s="105"/>
      <c r="H2193" s="80"/>
      <c r="I2193" s="106"/>
      <c r="J2193" s="106"/>
      <c r="K2193" s="106"/>
      <c r="L2193" s="106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</row>
    <row r="2194" spans="1:43" s="35" customFormat="1" hidden="1" outlineLevel="1" x14ac:dyDescent="0.25">
      <c r="A2194" s="160" t="s">
        <v>2138</v>
      </c>
      <c r="B2194" s="77" t="s">
        <v>155</v>
      </c>
      <c r="C2194" s="101"/>
      <c r="D2194" s="268"/>
      <c r="E2194" s="351"/>
      <c r="F2194" s="80"/>
      <c r="G2194" s="105"/>
      <c r="H2194" s="80"/>
      <c r="I2194" s="106"/>
      <c r="J2194" s="106"/>
      <c r="K2194" s="106"/>
      <c r="L2194" s="106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32"/>
    </row>
    <row r="2195" spans="1:43" s="35" customFormat="1" hidden="1" outlineLevel="1" x14ac:dyDescent="0.25">
      <c r="A2195" s="160" t="s">
        <v>2139</v>
      </c>
      <c r="B2195" s="82" t="s">
        <v>2038</v>
      </c>
      <c r="C2195" s="101"/>
      <c r="D2195" s="268"/>
      <c r="E2195" s="351"/>
      <c r="F2195" s="80"/>
      <c r="G2195" s="105"/>
      <c r="H2195" s="80"/>
      <c r="I2195" s="106"/>
      <c r="J2195" s="106"/>
      <c r="K2195" s="106"/>
      <c r="L2195" s="106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</row>
    <row r="2196" spans="1:43" s="35" customFormat="1" hidden="1" outlineLevel="1" x14ac:dyDescent="0.25">
      <c r="A2196" s="160" t="s">
        <v>2140</v>
      </c>
      <c r="B2196" s="82" t="s">
        <v>2040</v>
      </c>
      <c r="C2196" s="101"/>
      <c r="D2196" s="268"/>
      <c r="E2196" s="351"/>
      <c r="F2196" s="80"/>
      <c r="G2196" s="105"/>
      <c r="H2196" s="80"/>
      <c r="I2196" s="106"/>
      <c r="J2196" s="106"/>
      <c r="K2196" s="106"/>
      <c r="L2196" s="106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32"/>
    </row>
    <row r="2197" spans="1:43" s="35" customFormat="1" hidden="1" outlineLevel="1" x14ac:dyDescent="0.25">
      <c r="A2197" s="160" t="s">
        <v>2141</v>
      </c>
      <c r="B2197" s="82" t="s">
        <v>2042</v>
      </c>
      <c r="C2197" s="101"/>
      <c r="D2197" s="268"/>
      <c r="E2197" s="351"/>
      <c r="F2197" s="80"/>
      <c r="G2197" s="105"/>
      <c r="H2197" s="80"/>
      <c r="I2197" s="106"/>
      <c r="J2197" s="106"/>
      <c r="K2197" s="106"/>
      <c r="L2197" s="106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</row>
    <row r="2198" spans="1:43" s="35" customFormat="1" hidden="1" outlineLevel="1" x14ac:dyDescent="0.25">
      <c r="A2198" s="160" t="s">
        <v>2142</v>
      </c>
      <c r="B2198" s="82" t="s">
        <v>2044</v>
      </c>
      <c r="C2198" s="101"/>
      <c r="D2198" s="268"/>
      <c r="E2198" s="351"/>
      <c r="F2198" s="80"/>
      <c r="G2198" s="105"/>
      <c r="H2198" s="80"/>
      <c r="I2198" s="106"/>
      <c r="J2198" s="106"/>
      <c r="K2198" s="106"/>
      <c r="L2198" s="106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32"/>
    </row>
    <row r="2199" spans="1:43" s="35" customFormat="1" hidden="1" outlineLevel="1" x14ac:dyDescent="0.25">
      <c r="A2199" s="160" t="s">
        <v>2143</v>
      </c>
      <c r="B2199" s="82" t="s">
        <v>2046</v>
      </c>
      <c r="C2199" s="101"/>
      <c r="D2199" s="268"/>
      <c r="E2199" s="351"/>
      <c r="F2199" s="80"/>
      <c r="G2199" s="105"/>
      <c r="H2199" s="80"/>
      <c r="I2199" s="106"/>
      <c r="J2199" s="106"/>
      <c r="K2199" s="106"/>
      <c r="L2199" s="106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</row>
    <row r="2200" spans="1:43" s="35" customFormat="1" hidden="1" outlineLevel="1" x14ac:dyDescent="0.25">
      <c r="A2200" s="160" t="s">
        <v>2144</v>
      </c>
      <c r="B2200" s="77" t="s">
        <v>159</v>
      </c>
      <c r="C2200" s="110"/>
      <c r="D2200" s="268"/>
      <c r="E2200" s="351"/>
      <c r="F2200" s="80"/>
      <c r="G2200" s="105"/>
      <c r="H2200" s="80"/>
      <c r="I2200" s="106"/>
      <c r="J2200" s="106"/>
      <c r="K2200" s="106"/>
      <c r="L2200" s="106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32"/>
    </row>
    <row r="2201" spans="1:43" s="35" customFormat="1" hidden="1" outlineLevel="1" x14ac:dyDescent="0.25">
      <c r="A2201" s="160" t="s">
        <v>2145</v>
      </c>
      <c r="B2201" s="82" t="s">
        <v>2038</v>
      </c>
      <c r="C2201" s="110"/>
      <c r="D2201" s="268"/>
      <c r="E2201" s="351"/>
      <c r="F2201" s="80"/>
      <c r="G2201" s="105"/>
      <c r="H2201" s="80"/>
      <c r="I2201" s="106"/>
      <c r="J2201" s="106"/>
      <c r="K2201" s="106"/>
      <c r="L2201" s="106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</row>
    <row r="2202" spans="1:43" s="35" customFormat="1" hidden="1" outlineLevel="1" x14ac:dyDescent="0.25">
      <c r="A2202" s="160" t="s">
        <v>2146</v>
      </c>
      <c r="B2202" s="82" t="s">
        <v>2040</v>
      </c>
      <c r="C2202" s="110"/>
      <c r="D2202" s="268"/>
      <c r="E2202" s="351"/>
      <c r="F2202" s="80"/>
      <c r="G2202" s="105"/>
      <c r="H2202" s="80"/>
      <c r="I2202" s="106"/>
      <c r="J2202" s="106"/>
      <c r="K2202" s="106"/>
      <c r="L2202" s="106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32"/>
    </row>
    <row r="2203" spans="1:43" s="35" customFormat="1" hidden="1" outlineLevel="1" x14ac:dyDescent="0.25">
      <c r="A2203" s="160" t="s">
        <v>2147</v>
      </c>
      <c r="B2203" s="82" t="s">
        <v>2042</v>
      </c>
      <c r="C2203" s="110"/>
      <c r="D2203" s="268"/>
      <c r="E2203" s="351"/>
      <c r="F2203" s="80"/>
      <c r="G2203" s="105"/>
      <c r="H2203" s="80"/>
      <c r="I2203" s="106"/>
      <c r="J2203" s="106"/>
      <c r="K2203" s="106"/>
      <c r="L2203" s="106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</row>
    <row r="2204" spans="1:43" s="35" customFormat="1" hidden="1" outlineLevel="1" x14ac:dyDescent="0.25">
      <c r="A2204" s="160" t="s">
        <v>2148</v>
      </c>
      <c r="B2204" s="82" t="s">
        <v>2044</v>
      </c>
      <c r="C2204" s="110"/>
      <c r="D2204" s="268"/>
      <c r="E2204" s="351"/>
      <c r="F2204" s="80"/>
      <c r="G2204" s="105"/>
      <c r="H2204" s="80"/>
      <c r="I2204" s="106"/>
      <c r="J2204" s="106"/>
      <c r="K2204" s="106"/>
      <c r="L2204" s="106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32"/>
    </row>
    <row r="2205" spans="1:43" s="35" customFormat="1" hidden="1" outlineLevel="1" x14ac:dyDescent="0.25">
      <c r="A2205" s="160" t="s">
        <v>2149</v>
      </c>
      <c r="B2205" s="82" t="s">
        <v>2046</v>
      </c>
      <c r="C2205" s="110"/>
      <c r="D2205" s="268"/>
      <c r="E2205" s="351"/>
      <c r="F2205" s="80"/>
      <c r="G2205" s="105"/>
      <c r="H2205" s="80"/>
      <c r="I2205" s="106"/>
      <c r="J2205" s="106"/>
      <c r="K2205" s="106"/>
      <c r="L2205" s="106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</row>
    <row r="2206" spans="1:43" s="35" customFormat="1" collapsed="1" x14ac:dyDescent="0.25">
      <c r="A2206" s="354" t="s">
        <v>2150</v>
      </c>
      <c r="B2206" s="62" t="s">
        <v>1402</v>
      </c>
      <c r="C2206" s="63"/>
      <c r="D2206" s="345"/>
      <c r="E2206" s="345"/>
      <c r="F2206" s="64"/>
      <c r="G2206" s="65"/>
      <c r="H2206" s="64"/>
      <c r="I2206" s="66"/>
      <c r="J2206" s="66"/>
      <c r="K2206" s="66"/>
      <c r="L2206" s="66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32"/>
    </row>
    <row r="2207" spans="1:43" s="35" customFormat="1" x14ac:dyDescent="0.25">
      <c r="A2207" s="355" t="s">
        <v>2151</v>
      </c>
      <c r="B2207" s="70" t="s">
        <v>1278</v>
      </c>
      <c r="C2207" s="107"/>
      <c r="D2207" s="346"/>
      <c r="E2207" s="352"/>
      <c r="F2207" s="72"/>
      <c r="G2207" s="108"/>
      <c r="H2207" s="72"/>
      <c r="I2207" s="109"/>
      <c r="J2207" s="109"/>
      <c r="K2207" s="109"/>
      <c r="L2207" s="109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</row>
    <row r="2208" spans="1:43" s="35" customFormat="1" hidden="1" outlineLevel="1" x14ac:dyDescent="0.25">
      <c r="A2208" s="160" t="s">
        <v>2152</v>
      </c>
      <c r="B2208" s="77" t="s">
        <v>137</v>
      </c>
      <c r="C2208" s="101"/>
      <c r="D2208" s="268"/>
      <c r="E2208" s="351"/>
      <c r="F2208" s="80"/>
      <c r="G2208" s="105"/>
      <c r="H2208" s="80"/>
      <c r="I2208" s="106"/>
      <c r="J2208" s="106"/>
      <c r="K2208" s="106"/>
      <c r="L2208" s="106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32"/>
    </row>
    <row r="2209" spans="1:43" s="35" customFormat="1" hidden="1" outlineLevel="1" x14ac:dyDescent="0.25">
      <c r="A2209" s="160" t="s">
        <v>2153</v>
      </c>
      <c r="B2209" s="82" t="s">
        <v>2038</v>
      </c>
      <c r="C2209" s="101"/>
      <c r="D2209" s="268"/>
      <c r="E2209" s="351"/>
      <c r="F2209" s="80"/>
      <c r="G2209" s="105"/>
      <c r="H2209" s="80"/>
      <c r="I2209" s="106"/>
      <c r="J2209" s="106"/>
      <c r="K2209" s="106"/>
      <c r="L2209" s="106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</row>
    <row r="2210" spans="1:43" s="35" customFormat="1" hidden="1" outlineLevel="1" x14ac:dyDescent="0.25">
      <c r="A2210" s="160" t="s">
        <v>2154</v>
      </c>
      <c r="B2210" s="82" t="s">
        <v>2040</v>
      </c>
      <c r="C2210" s="101"/>
      <c r="D2210" s="268"/>
      <c r="E2210" s="351"/>
      <c r="F2210" s="80"/>
      <c r="G2210" s="105"/>
      <c r="H2210" s="80"/>
      <c r="I2210" s="106"/>
      <c r="J2210" s="106"/>
      <c r="K2210" s="106"/>
      <c r="L2210" s="106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32"/>
    </row>
    <row r="2211" spans="1:43" s="35" customFormat="1" hidden="1" outlineLevel="1" x14ac:dyDescent="0.25">
      <c r="A2211" s="160" t="s">
        <v>2155</v>
      </c>
      <c r="B2211" s="82" t="s">
        <v>2042</v>
      </c>
      <c r="C2211" s="101"/>
      <c r="D2211" s="268"/>
      <c r="E2211" s="351"/>
      <c r="F2211" s="80"/>
      <c r="G2211" s="105"/>
      <c r="H2211" s="80"/>
      <c r="I2211" s="106"/>
      <c r="J2211" s="106"/>
      <c r="K2211" s="106"/>
      <c r="L2211" s="106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</row>
    <row r="2212" spans="1:43" s="35" customFormat="1" hidden="1" outlineLevel="1" x14ac:dyDescent="0.25">
      <c r="A2212" s="160" t="s">
        <v>2156</v>
      </c>
      <c r="B2212" s="82" t="s">
        <v>2044</v>
      </c>
      <c r="C2212" s="101"/>
      <c r="D2212" s="268"/>
      <c r="E2212" s="351"/>
      <c r="F2212" s="80"/>
      <c r="G2212" s="105"/>
      <c r="H2212" s="80"/>
      <c r="I2212" s="106"/>
      <c r="J2212" s="106"/>
      <c r="K2212" s="106"/>
      <c r="L2212" s="106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32"/>
    </row>
    <row r="2213" spans="1:43" s="35" customFormat="1" hidden="1" outlineLevel="1" x14ac:dyDescent="0.25">
      <c r="A2213" s="160" t="s">
        <v>2157</v>
      </c>
      <c r="B2213" s="82" t="s">
        <v>2046</v>
      </c>
      <c r="C2213" s="101"/>
      <c r="D2213" s="268"/>
      <c r="E2213" s="351"/>
      <c r="F2213" s="80"/>
      <c r="G2213" s="105"/>
      <c r="H2213" s="80"/>
      <c r="I2213" s="106"/>
      <c r="J2213" s="106"/>
      <c r="K2213" s="106"/>
      <c r="L2213" s="106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</row>
    <row r="2214" spans="1:43" s="35" customFormat="1" hidden="1" outlineLevel="1" x14ac:dyDescent="0.25">
      <c r="A2214" s="160" t="s">
        <v>2158</v>
      </c>
      <c r="B2214" s="207" t="s">
        <v>143</v>
      </c>
      <c r="C2214" s="101"/>
      <c r="D2214" s="268"/>
      <c r="E2214" s="351"/>
      <c r="F2214" s="80"/>
      <c r="G2214" s="105"/>
      <c r="H2214" s="80"/>
      <c r="I2214" s="106"/>
      <c r="J2214" s="106"/>
      <c r="K2214" s="106"/>
      <c r="L2214" s="106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32"/>
    </row>
    <row r="2215" spans="1:43" s="35" customFormat="1" hidden="1" outlineLevel="1" x14ac:dyDescent="0.25">
      <c r="A2215" s="160" t="s">
        <v>2159</v>
      </c>
      <c r="B2215" s="82" t="s">
        <v>2038</v>
      </c>
      <c r="C2215" s="101"/>
      <c r="D2215" s="268"/>
      <c r="E2215" s="351"/>
      <c r="F2215" s="80"/>
      <c r="G2215" s="105"/>
      <c r="H2215" s="80"/>
      <c r="I2215" s="106"/>
      <c r="J2215" s="106"/>
      <c r="K2215" s="106"/>
      <c r="L2215" s="106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</row>
    <row r="2216" spans="1:43" s="35" customFormat="1" hidden="1" outlineLevel="1" x14ac:dyDescent="0.25">
      <c r="A2216" s="160" t="s">
        <v>2160</v>
      </c>
      <c r="B2216" s="82" t="s">
        <v>2040</v>
      </c>
      <c r="C2216" s="101"/>
      <c r="D2216" s="268"/>
      <c r="E2216" s="351"/>
      <c r="F2216" s="80"/>
      <c r="G2216" s="105"/>
      <c r="H2216" s="80"/>
      <c r="I2216" s="106"/>
      <c r="J2216" s="106"/>
      <c r="K2216" s="106"/>
      <c r="L2216" s="106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32"/>
    </row>
    <row r="2217" spans="1:43" s="35" customFormat="1" hidden="1" outlineLevel="1" x14ac:dyDescent="0.25">
      <c r="A2217" s="160" t="s">
        <v>2161</v>
      </c>
      <c r="B2217" s="82" t="s">
        <v>2042</v>
      </c>
      <c r="C2217" s="101"/>
      <c r="D2217" s="268"/>
      <c r="E2217" s="351"/>
      <c r="F2217" s="80"/>
      <c r="G2217" s="105"/>
      <c r="H2217" s="80"/>
      <c r="I2217" s="106"/>
      <c r="J2217" s="106"/>
      <c r="K2217" s="106"/>
      <c r="L2217" s="106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</row>
    <row r="2218" spans="1:43" s="35" customFormat="1" hidden="1" outlineLevel="1" x14ac:dyDescent="0.25">
      <c r="A2218" s="160" t="s">
        <v>2162</v>
      </c>
      <c r="B2218" s="82" t="s">
        <v>2044</v>
      </c>
      <c r="C2218" s="101"/>
      <c r="D2218" s="268"/>
      <c r="E2218" s="351"/>
      <c r="F2218" s="80"/>
      <c r="G2218" s="105"/>
      <c r="H2218" s="80"/>
      <c r="I2218" s="106"/>
      <c r="J2218" s="106"/>
      <c r="K2218" s="106"/>
      <c r="L2218" s="106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32"/>
    </row>
    <row r="2219" spans="1:43" s="35" customFormat="1" hidden="1" outlineLevel="1" x14ac:dyDescent="0.25">
      <c r="A2219" s="160" t="s">
        <v>2163</v>
      </c>
      <c r="B2219" s="82" t="s">
        <v>2046</v>
      </c>
      <c r="C2219" s="101"/>
      <c r="D2219" s="268"/>
      <c r="E2219" s="351"/>
      <c r="F2219" s="80"/>
      <c r="G2219" s="105"/>
      <c r="H2219" s="80"/>
      <c r="I2219" s="106"/>
      <c r="J2219" s="106"/>
      <c r="K2219" s="106"/>
      <c r="L2219" s="106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32"/>
    </row>
    <row r="2220" spans="1:43" s="35" customFormat="1" hidden="1" outlineLevel="1" x14ac:dyDescent="0.25">
      <c r="A2220" s="160" t="s">
        <v>2164</v>
      </c>
      <c r="B2220" s="77" t="s">
        <v>147</v>
      </c>
      <c r="C2220" s="101"/>
      <c r="D2220" s="268"/>
      <c r="E2220" s="351"/>
      <c r="F2220" s="80"/>
      <c r="G2220" s="105"/>
      <c r="H2220" s="80"/>
      <c r="I2220" s="106"/>
      <c r="J2220" s="106"/>
      <c r="K2220" s="106"/>
      <c r="L2220" s="106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32"/>
    </row>
    <row r="2221" spans="1:43" s="35" customFormat="1" hidden="1" outlineLevel="1" x14ac:dyDescent="0.25">
      <c r="A2221" s="160" t="s">
        <v>2165</v>
      </c>
      <c r="B2221" s="82" t="s">
        <v>2038</v>
      </c>
      <c r="C2221" s="101"/>
      <c r="D2221" s="268"/>
      <c r="E2221" s="351"/>
      <c r="F2221" s="80"/>
      <c r="G2221" s="105"/>
      <c r="H2221" s="80"/>
      <c r="I2221" s="106"/>
      <c r="J2221" s="106"/>
      <c r="K2221" s="106"/>
      <c r="L2221" s="106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32"/>
    </row>
    <row r="2222" spans="1:43" s="35" customFormat="1" hidden="1" outlineLevel="1" x14ac:dyDescent="0.25">
      <c r="A2222" s="160" t="s">
        <v>2166</v>
      </c>
      <c r="B2222" s="82" t="s">
        <v>2040</v>
      </c>
      <c r="C2222" s="101"/>
      <c r="D2222" s="268"/>
      <c r="E2222" s="351"/>
      <c r="F2222" s="80"/>
      <c r="G2222" s="105"/>
      <c r="H2222" s="80"/>
      <c r="I2222" s="106"/>
      <c r="J2222" s="106"/>
      <c r="K2222" s="106"/>
      <c r="L2222" s="106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32"/>
    </row>
    <row r="2223" spans="1:43" s="35" customFormat="1" hidden="1" outlineLevel="1" x14ac:dyDescent="0.25">
      <c r="A2223" s="160" t="s">
        <v>2167</v>
      </c>
      <c r="B2223" s="82" t="s">
        <v>2042</v>
      </c>
      <c r="C2223" s="101"/>
      <c r="D2223" s="268"/>
      <c r="E2223" s="351"/>
      <c r="F2223" s="80"/>
      <c r="G2223" s="105"/>
      <c r="H2223" s="80"/>
      <c r="I2223" s="106"/>
      <c r="J2223" s="106"/>
      <c r="K2223" s="106"/>
      <c r="L2223" s="106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32"/>
    </row>
    <row r="2224" spans="1:43" s="35" customFormat="1" hidden="1" outlineLevel="1" x14ac:dyDescent="0.25">
      <c r="A2224" s="160" t="s">
        <v>2168</v>
      </c>
      <c r="B2224" s="82" t="s">
        <v>2044</v>
      </c>
      <c r="C2224" s="101"/>
      <c r="D2224" s="268"/>
      <c r="E2224" s="351"/>
      <c r="F2224" s="80"/>
      <c r="G2224" s="105"/>
      <c r="H2224" s="80"/>
      <c r="I2224" s="106"/>
      <c r="J2224" s="106"/>
      <c r="K2224" s="106"/>
      <c r="L2224" s="106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32"/>
    </row>
    <row r="2225" spans="1:43" s="35" customFormat="1" hidden="1" outlineLevel="1" x14ac:dyDescent="0.25">
      <c r="A2225" s="160" t="s">
        <v>2169</v>
      </c>
      <c r="B2225" s="82" t="s">
        <v>2046</v>
      </c>
      <c r="C2225" s="101"/>
      <c r="D2225" s="268"/>
      <c r="E2225" s="351"/>
      <c r="F2225" s="80"/>
      <c r="G2225" s="105"/>
      <c r="H2225" s="80"/>
      <c r="I2225" s="106"/>
      <c r="J2225" s="106"/>
      <c r="K2225" s="106"/>
      <c r="L2225" s="106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</row>
    <row r="2226" spans="1:43" s="35" customFormat="1" hidden="1" outlineLevel="1" x14ac:dyDescent="0.25">
      <c r="A2226" s="160" t="s">
        <v>2170</v>
      </c>
      <c r="B2226" s="77" t="s">
        <v>1304</v>
      </c>
      <c r="C2226" s="101"/>
      <c r="D2226" s="268"/>
      <c r="E2226" s="351"/>
      <c r="F2226" s="80"/>
      <c r="G2226" s="105"/>
      <c r="H2226" s="80"/>
      <c r="I2226" s="106"/>
      <c r="J2226" s="106"/>
      <c r="K2226" s="106"/>
      <c r="L2226" s="106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32"/>
    </row>
    <row r="2227" spans="1:43" s="35" customFormat="1" hidden="1" outlineLevel="1" x14ac:dyDescent="0.25">
      <c r="A2227" s="160" t="s">
        <v>2171</v>
      </c>
      <c r="B2227" s="82" t="s">
        <v>2038</v>
      </c>
      <c r="C2227" s="101"/>
      <c r="D2227" s="268"/>
      <c r="E2227" s="351"/>
      <c r="F2227" s="80"/>
      <c r="G2227" s="105"/>
      <c r="H2227" s="80"/>
      <c r="I2227" s="106"/>
      <c r="J2227" s="106"/>
      <c r="K2227" s="106"/>
      <c r="L2227" s="106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</row>
    <row r="2228" spans="1:43" s="35" customFormat="1" hidden="1" outlineLevel="1" x14ac:dyDescent="0.25">
      <c r="A2228" s="160" t="s">
        <v>2172</v>
      </c>
      <c r="B2228" s="82" t="s">
        <v>2040</v>
      </c>
      <c r="C2228" s="101"/>
      <c r="D2228" s="268"/>
      <c r="E2228" s="351"/>
      <c r="F2228" s="80"/>
      <c r="G2228" s="105"/>
      <c r="H2228" s="80"/>
      <c r="I2228" s="106"/>
      <c r="J2228" s="106"/>
      <c r="K2228" s="106"/>
      <c r="L2228" s="106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32"/>
    </row>
    <row r="2229" spans="1:43" s="35" customFormat="1" hidden="1" outlineLevel="1" x14ac:dyDescent="0.25">
      <c r="A2229" s="160" t="s">
        <v>2173</v>
      </c>
      <c r="B2229" s="82" t="s">
        <v>2042</v>
      </c>
      <c r="C2229" s="101"/>
      <c r="D2229" s="268"/>
      <c r="E2229" s="351"/>
      <c r="F2229" s="80"/>
      <c r="G2229" s="105"/>
      <c r="H2229" s="80"/>
      <c r="I2229" s="106"/>
      <c r="J2229" s="106"/>
      <c r="K2229" s="106"/>
      <c r="L2229" s="106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</row>
    <row r="2230" spans="1:43" s="35" customFormat="1" hidden="1" outlineLevel="1" x14ac:dyDescent="0.25">
      <c r="A2230" s="160" t="s">
        <v>2174</v>
      </c>
      <c r="B2230" s="82" t="s">
        <v>2044</v>
      </c>
      <c r="C2230" s="101"/>
      <c r="D2230" s="268"/>
      <c r="E2230" s="351"/>
      <c r="F2230" s="80"/>
      <c r="G2230" s="105"/>
      <c r="H2230" s="80"/>
      <c r="I2230" s="106"/>
      <c r="J2230" s="106"/>
      <c r="K2230" s="106"/>
      <c r="L2230" s="106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32"/>
    </row>
    <row r="2231" spans="1:43" s="35" customFormat="1" hidden="1" outlineLevel="1" x14ac:dyDescent="0.25">
      <c r="A2231" s="160" t="s">
        <v>2175</v>
      </c>
      <c r="B2231" s="82" t="s">
        <v>2046</v>
      </c>
      <c r="C2231" s="101"/>
      <c r="D2231" s="268"/>
      <c r="E2231" s="351"/>
      <c r="F2231" s="80"/>
      <c r="G2231" s="105"/>
      <c r="H2231" s="80"/>
      <c r="I2231" s="106"/>
      <c r="J2231" s="106"/>
      <c r="K2231" s="106"/>
      <c r="L2231" s="106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</row>
    <row r="2232" spans="1:43" s="35" customFormat="1" hidden="1" outlineLevel="1" x14ac:dyDescent="0.25">
      <c r="A2232" s="160" t="s">
        <v>2176</v>
      </c>
      <c r="B2232" s="77" t="s">
        <v>1311</v>
      </c>
      <c r="C2232" s="101"/>
      <c r="D2232" s="268"/>
      <c r="E2232" s="351"/>
      <c r="F2232" s="80"/>
      <c r="G2232" s="105"/>
      <c r="H2232" s="80"/>
      <c r="I2232" s="106"/>
      <c r="J2232" s="106"/>
      <c r="K2232" s="106"/>
      <c r="L2232" s="106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32"/>
    </row>
    <row r="2233" spans="1:43" s="35" customFormat="1" hidden="1" outlineLevel="1" x14ac:dyDescent="0.25">
      <c r="A2233" s="160" t="s">
        <v>2177</v>
      </c>
      <c r="B2233" s="82" t="s">
        <v>2038</v>
      </c>
      <c r="C2233" s="101"/>
      <c r="D2233" s="268"/>
      <c r="E2233" s="351"/>
      <c r="F2233" s="80"/>
      <c r="G2233" s="105"/>
      <c r="H2233" s="80"/>
      <c r="I2233" s="106"/>
      <c r="J2233" s="106"/>
      <c r="K2233" s="106"/>
      <c r="L2233" s="106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</row>
    <row r="2234" spans="1:43" s="35" customFormat="1" hidden="1" outlineLevel="1" x14ac:dyDescent="0.25">
      <c r="A2234" s="160" t="s">
        <v>2178</v>
      </c>
      <c r="B2234" s="82" t="s">
        <v>2040</v>
      </c>
      <c r="C2234" s="101"/>
      <c r="D2234" s="268"/>
      <c r="E2234" s="351"/>
      <c r="F2234" s="80"/>
      <c r="G2234" s="105"/>
      <c r="H2234" s="80"/>
      <c r="I2234" s="106"/>
      <c r="J2234" s="106"/>
      <c r="K2234" s="106"/>
      <c r="L2234" s="106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32"/>
    </row>
    <row r="2235" spans="1:43" s="35" customFormat="1" hidden="1" outlineLevel="1" x14ac:dyDescent="0.25">
      <c r="A2235" s="160" t="s">
        <v>2179</v>
      </c>
      <c r="B2235" s="82" t="s">
        <v>2042</v>
      </c>
      <c r="C2235" s="101"/>
      <c r="D2235" s="268"/>
      <c r="E2235" s="351"/>
      <c r="F2235" s="80"/>
      <c r="G2235" s="105"/>
      <c r="H2235" s="80"/>
      <c r="I2235" s="106"/>
      <c r="J2235" s="106"/>
      <c r="K2235" s="106"/>
      <c r="L2235" s="106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</row>
    <row r="2236" spans="1:43" s="35" customFormat="1" hidden="1" outlineLevel="1" x14ac:dyDescent="0.25">
      <c r="A2236" s="160" t="s">
        <v>2180</v>
      </c>
      <c r="B2236" s="82" t="s">
        <v>2044</v>
      </c>
      <c r="C2236" s="101"/>
      <c r="D2236" s="268"/>
      <c r="E2236" s="351"/>
      <c r="F2236" s="80"/>
      <c r="G2236" s="105"/>
      <c r="H2236" s="80"/>
      <c r="I2236" s="106"/>
      <c r="J2236" s="106"/>
      <c r="K2236" s="106"/>
      <c r="L2236" s="106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32"/>
    </row>
    <row r="2237" spans="1:43" s="35" customFormat="1" hidden="1" outlineLevel="1" x14ac:dyDescent="0.25">
      <c r="A2237" s="160" t="s">
        <v>2181</v>
      </c>
      <c r="B2237" s="82" t="s">
        <v>2046</v>
      </c>
      <c r="C2237" s="101"/>
      <c r="D2237" s="268"/>
      <c r="E2237" s="351"/>
      <c r="F2237" s="80"/>
      <c r="G2237" s="105"/>
      <c r="H2237" s="80"/>
      <c r="I2237" s="106"/>
      <c r="J2237" s="106"/>
      <c r="K2237" s="106"/>
      <c r="L2237" s="106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</row>
    <row r="2238" spans="1:43" s="35" customFormat="1" hidden="1" outlineLevel="1" x14ac:dyDescent="0.25">
      <c r="A2238" s="160" t="s">
        <v>2182</v>
      </c>
      <c r="B2238" s="77" t="s">
        <v>1318</v>
      </c>
      <c r="C2238" s="101"/>
      <c r="D2238" s="268"/>
      <c r="E2238" s="351"/>
      <c r="F2238" s="80"/>
      <c r="G2238" s="105"/>
      <c r="H2238" s="80"/>
      <c r="I2238" s="106"/>
      <c r="J2238" s="106"/>
      <c r="K2238" s="106"/>
      <c r="L2238" s="106"/>
      <c r="W2238" s="32"/>
      <c r="X2238" s="32"/>
      <c r="Y2238" s="32"/>
      <c r="Z2238" s="32"/>
      <c r="AA2238" s="32"/>
      <c r="AB2238" s="32"/>
      <c r="AC2238" s="32"/>
      <c r="AD2238" s="32"/>
      <c r="AE2238" s="32"/>
      <c r="AF2238" s="32"/>
      <c r="AG2238" s="32"/>
      <c r="AH2238" s="32"/>
      <c r="AI2238" s="32"/>
      <c r="AJ2238" s="32"/>
      <c r="AK2238" s="32"/>
      <c r="AL2238" s="32"/>
      <c r="AM2238" s="32"/>
      <c r="AN2238" s="32"/>
      <c r="AO2238" s="32"/>
      <c r="AP2238" s="32"/>
      <c r="AQ2238" s="32"/>
    </row>
    <row r="2239" spans="1:43" s="35" customFormat="1" hidden="1" outlineLevel="1" x14ac:dyDescent="0.25">
      <c r="A2239" s="160" t="s">
        <v>2183</v>
      </c>
      <c r="B2239" s="82" t="s">
        <v>2038</v>
      </c>
      <c r="C2239" s="101"/>
      <c r="D2239" s="268"/>
      <c r="E2239" s="351"/>
      <c r="F2239" s="80"/>
      <c r="G2239" s="105"/>
      <c r="H2239" s="80"/>
      <c r="I2239" s="106"/>
      <c r="J2239" s="106"/>
      <c r="K2239" s="106"/>
      <c r="L2239" s="106"/>
      <c r="W2239" s="32"/>
      <c r="X2239" s="32"/>
      <c r="Y2239" s="32"/>
      <c r="Z2239" s="32"/>
      <c r="AA2239" s="32"/>
      <c r="AB2239" s="32"/>
      <c r="AC2239" s="32"/>
      <c r="AD2239" s="32"/>
      <c r="AE2239" s="32"/>
      <c r="AF2239" s="32"/>
      <c r="AG2239" s="32"/>
      <c r="AH2239" s="32"/>
      <c r="AI2239" s="32"/>
      <c r="AJ2239" s="32"/>
      <c r="AK2239" s="32"/>
      <c r="AL2239" s="32"/>
      <c r="AM2239" s="32"/>
      <c r="AN2239" s="32"/>
      <c r="AO2239" s="32"/>
      <c r="AP2239" s="32"/>
      <c r="AQ2239" s="32"/>
    </row>
    <row r="2240" spans="1:43" s="35" customFormat="1" hidden="1" outlineLevel="1" x14ac:dyDescent="0.25">
      <c r="A2240" s="160" t="s">
        <v>2184</v>
      </c>
      <c r="B2240" s="82" t="s">
        <v>2040</v>
      </c>
      <c r="C2240" s="101"/>
      <c r="D2240" s="268"/>
      <c r="E2240" s="351"/>
      <c r="F2240" s="80"/>
      <c r="G2240" s="105"/>
      <c r="H2240" s="80"/>
      <c r="I2240" s="106"/>
      <c r="J2240" s="106"/>
      <c r="K2240" s="106"/>
      <c r="L2240" s="106"/>
      <c r="W2240" s="32"/>
      <c r="X2240" s="32"/>
      <c r="Y2240" s="32"/>
      <c r="Z2240" s="32"/>
      <c r="AA2240" s="32"/>
      <c r="AB2240" s="32"/>
      <c r="AC2240" s="32"/>
      <c r="AD2240" s="32"/>
      <c r="AE2240" s="32"/>
      <c r="AF2240" s="32"/>
      <c r="AG2240" s="32"/>
      <c r="AH2240" s="32"/>
      <c r="AI2240" s="32"/>
      <c r="AJ2240" s="32"/>
      <c r="AK2240" s="32"/>
      <c r="AL2240" s="32"/>
      <c r="AM2240" s="32"/>
      <c r="AN2240" s="32"/>
      <c r="AO2240" s="32"/>
      <c r="AP2240" s="32"/>
      <c r="AQ2240" s="32"/>
    </row>
    <row r="2241" spans="1:43" s="35" customFormat="1" hidden="1" outlineLevel="1" x14ac:dyDescent="0.25">
      <c r="A2241" s="160" t="s">
        <v>2185</v>
      </c>
      <c r="B2241" s="82" t="s">
        <v>2042</v>
      </c>
      <c r="C2241" s="101"/>
      <c r="D2241" s="268"/>
      <c r="E2241" s="351"/>
      <c r="F2241" s="80"/>
      <c r="G2241" s="105"/>
      <c r="H2241" s="80"/>
      <c r="I2241" s="106"/>
      <c r="J2241" s="106"/>
      <c r="K2241" s="106"/>
      <c r="L2241" s="106"/>
      <c r="W2241" s="32"/>
      <c r="X2241" s="32"/>
      <c r="Y2241" s="32"/>
      <c r="Z2241" s="32"/>
      <c r="AA2241" s="32"/>
      <c r="AB2241" s="32"/>
      <c r="AC2241" s="32"/>
      <c r="AD2241" s="32"/>
      <c r="AE2241" s="32"/>
      <c r="AF2241" s="32"/>
      <c r="AG2241" s="32"/>
      <c r="AH2241" s="32"/>
      <c r="AI2241" s="32"/>
      <c r="AJ2241" s="32"/>
      <c r="AK2241" s="32"/>
      <c r="AL2241" s="32"/>
      <c r="AM2241" s="32"/>
      <c r="AN2241" s="32"/>
      <c r="AO2241" s="32"/>
      <c r="AP2241" s="32"/>
      <c r="AQ2241" s="32"/>
    </row>
    <row r="2242" spans="1:43" s="35" customFormat="1" hidden="1" outlineLevel="1" x14ac:dyDescent="0.25">
      <c r="A2242" s="160" t="s">
        <v>2186</v>
      </c>
      <c r="B2242" s="82" t="s">
        <v>2044</v>
      </c>
      <c r="C2242" s="101"/>
      <c r="D2242" s="268"/>
      <c r="E2242" s="351"/>
      <c r="F2242" s="80"/>
      <c r="G2242" s="105"/>
      <c r="H2242" s="80"/>
      <c r="I2242" s="106"/>
      <c r="J2242" s="106"/>
      <c r="K2242" s="106"/>
      <c r="L2242" s="106"/>
      <c r="W2242" s="32"/>
      <c r="X2242" s="32"/>
      <c r="Y2242" s="32"/>
      <c r="Z2242" s="32"/>
      <c r="AA2242" s="32"/>
      <c r="AB2242" s="32"/>
      <c r="AC2242" s="32"/>
      <c r="AD2242" s="32"/>
      <c r="AE2242" s="32"/>
      <c r="AF2242" s="32"/>
      <c r="AG2242" s="32"/>
      <c r="AH2242" s="32"/>
      <c r="AI2242" s="32"/>
      <c r="AJ2242" s="32"/>
      <c r="AK2242" s="32"/>
      <c r="AL2242" s="32"/>
      <c r="AM2242" s="32"/>
      <c r="AN2242" s="32"/>
      <c r="AO2242" s="32"/>
      <c r="AP2242" s="32"/>
      <c r="AQ2242" s="32"/>
    </row>
    <row r="2243" spans="1:43" s="35" customFormat="1" hidden="1" outlineLevel="1" x14ac:dyDescent="0.25">
      <c r="A2243" s="160" t="s">
        <v>2187</v>
      </c>
      <c r="B2243" s="82" t="s">
        <v>2046</v>
      </c>
      <c r="C2243" s="101"/>
      <c r="D2243" s="268"/>
      <c r="E2243" s="351"/>
      <c r="F2243" s="80"/>
      <c r="G2243" s="105"/>
      <c r="H2243" s="80"/>
      <c r="I2243" s="106"/>
      <c r="J2243" s="106"/>
      <c r="K2243" s="106"/>
      <c r="L2243" s="106"/>
      <c r="W2243" s="32"/>
      <c r="X2243" s="32"/>
      <c r="Y2243" s="32"/>
      <c r="Z2243" s="32"/>
      <c r="AA2243" s="32"/>
      <c r="AB2243" s="32"/>
      <c r="AC2243" s="32"/>
      <c r="AD2243" s="32"/>
      <c r="AE2243" s="32"/>
      <c r="AF2243" s="32"/>
      <c r="AG2243" s="32"/>
      <c r="AH2243" s="32"/>
      <c r="AI2243" s="32"/>
      <c r="AJ2243" s="32"/>
      <c r="AK2243" s="32"/>
      <c r="AL2243" s="32"/>
      <c r="AM2243" s="32"/>
      <c r="AN2243" s="32"/>
      <c r="AO2243" s="32"/>
      <c r="AP2243" s="32"/>
      <c r="AQ2243" s="32"/>
    </row>
    <row r="2244" spans="1:43" s="35" customFormat="1" hidden="1" outlineLevel="1" x14ac:dyDescent="0.25">
      <c r="A2244" s="160" t="s">
        <v>2188</v>
      </c>
      <c r="B2244" s="77" t="s">
        <v>1325</v>
      </c>
      <c r="C2244" s="101"/>
      <c r="D2244" s="268"/>
      <c r="E2244" s="351"/>
      <c r="F2244" s="80"/>
      <c r="G2244" s="105"/>
      <c r="H2244" s="80"/>
      <c r="I2244" s="106"/>
      <c r="J2244" s="106"/>
      <c r="K2244" s="106"/>
      <c r="L2244" s="106"/>
      <c r="W2244" s="32"/>
      <c r="X2244" s="32"/>
      <c r="Y2244" s="32"/>
      <c r="Z2244" s="32"/>
      <c r="AA2244" s="32"/>
      <c r="AB2244" s="32"/>
      <c r="AC2244" s="32"/>
      <c r="AD2244" s="32"/>
      <c r="AE2244" s="32"/>
      <c r="AF2244" s="32"/>
      <c r="AG2244" s="32"/>
      <c r="AH2244" s="32"/>
      <c r="AI2244" s="32"/>
      <c r="AJ2244" s="32"/>
      <c r="AK2244" s="32"/>
      <c r="AL2244" s="32"/>
      <c r="AM2244" s="32"/>
      <c r="AN2244" s="32"/>
      <c r="AO2244" s="32"/>
      <c r="AP2244" s="32"/>
      <c r="AQ2244" s="32"/>
    </row>
    <row r="2245" spans="1:43" s="35" customFormat="1" hidden="1" outlineLevel="1" x14ac:dyDescent="0.25">
      <c r="A2245" s="160" t="s">
        <v>2189</v>
      </c>
      <c r="B2245" s="82" t="s">
        <v>2038</v>
      </c>
      <c r="C2245" s="101"/>
      <c r="D2245" s="268"/>
      <c r="E2245" s="351"/>
      <c r="F2245" s="80"/>
      <c r="G2245" s="105"/>
      <c r="H2245" s="80"/>
      <c r="I2245" s="106"/>
      <c r="J2245" s="106"/>
      <c r="K2245" s="106"/>
      <c r="L2245" s="106"/>
      <c r="W2245" s="32"/>
      <c r="X2245" s="32"/>
      <c r="Y2245" s="32"/>
      <c r="Z2245" s="32"/>
      <c r="AA2245" s="32"/>
      <c r="AB2245" s="32"/>
      <c r="AC2245" s="32"/>
      <c r="AD2245" s="32"/>
      <c r="AE2245" s="32"/>
      <c r="AF2245" s="32"/>
      <c r="AG2245" s="32"/>
      <c r="AH2245" s="32"/>
      <c r="AI2245" s="32"/>
      <c r="AJ2245" s="32"/>
      <c r="AK2245" s="32"/>
      <c r="AL2245" s="32"/>
      <c r="AM2245" s="32"/>
      <c r="AN2245" s="32"/>
      <c r="AO2245" s="32"/>
      <c r="AP2245" s="32"/>
      <c r="AQ2245" s="32"/>
    </row>
    <row r="2246" spans="1:43" s="35" customFormat="1" hidden="1" outlineLevel="1" x14ac:dyDescent="0.25">
      <c r="A2246" s="160" t="s">
        <v>2190</v>
      </c>
      <c r="B2246" s="82" t="s">
        <v>2040</v>
      </c>
      <c r="C2246" s="101"/>
      <c r="D2246" s="268"/>
      <c r="E2246" s="351"/>
      <c r="F2246" s="80"/>
      <c r="G2246" s="105"/>
      <c r="H2246" s="80"/>
      <c r="I2246" s="106"/>
      <c r="J2246" s="106"/>
      <c r="K2246" s="106"/>
      <c r="L2246" s="106"/>
      <c r="W2246" s="32"/>
      <c r="X2246" s="32"/>
      <c r="Y2246" s="32"/>
      <c r="Z2246" s="32"/>
      <c r="AA2246" s="32"/>
      <c r="AB2246" s="32"/>
      <c r="AC2246" s="32"/>
      <c r="AD2246" s="32"/>
      <c r="AE2246" s="32"/>
      <c r="AF2246" s="32"/>
      <c r="AG2246" s="32"/>
      <c r="AH2246" s="32"/>
      <c r="AI2246" s="32"/>
      <c r="AJ2246" s="32"/>
      <c r="AK2246" s="32"/>
      <c r="AL2246" s="32"/>
      <c r="AM2246" s="32"/>
      <c r="AN2246" s="32"/>
      <c r="AO2246" s="32"/>
      <c r="AP2246" s="32"/>
      <c r="AQ2246" s="32"/>
    </row>
    <row r="2247" spans="1:43" s="35" customFormat="1" hidden="1" outlineLevel="1" x14ac:dyDescent="0.25">
      <c r="A2247" s="160" t="s">
        <v>2191</v>
      </c>
      <c r="B2247" s="82" t="s">
        <v>2042</v>
      </c>
      <c r="C2247" s="101"/>
      <c r="D2247" s="268"/>
      <c r="E2247" s="351"/>
      <c r="F2247" s="80"/>
      <c r="G2247" s="105"/>
      <c r="H2247" s="80"/>
      <c r="I2247" s="106"/>
      <c r="J2247" s="106"/>
      <c r="K2247" s="106"/>
      <c r="L2247" s="106"/>
      <c r="W2247" s="32"/>
      <c r="X2247" s="32"/>
      <c r="Y2247" s="32"/>
      <c r="Z2247" s="32"/>
      <c r="AA2247" s="32"/>
      <c r="AB2247" s="32"/>
      <c r="AC2247" s="32"/>
      <c r="AD2247" s="32"/>
      <c r="AE2247" s="32"/>
      <c r="AF2247" s="32"/>
      <c r="AG2247" s="32"/>
      <c r="AH2247" s="32"/>
      <c r="AI2247" s="32"/>
      <c r="AJ2247" s="32"/>
      <c r="AK2247" s="32"/>
      <c r="AL2247" s="32"/>
      <c r="AM2247" s="32"/>
      <c r="AN2247" s="32"/>
      <c r="AO2247" s="32"/>
      <c r="AP2247" s="32"/>
      <c r="AQ2247" s="32"/>
    </row>
    <row r="2248" spans="1:43" s="35" customFormat="1" hidden="1" outlineLevel="1" x14ac:dyDescent="0.25">
      <c r="A2248" s="160" t="s">
        <v>2192</v>
      </c>
      <c r="B2248" s="82" t="s">
        <v>2044</v>
      </c>
      <c r="C2248" s="101"/>
      <c r="D2248" s="268"/>
      <c r="E2248" s="351"/>
      <c r="F2248" s="80"/>
      <c r="G2248" s="105"/>
      <c r="H2248" s="80"/>
      <c r="I2248" s="106"/>
      <c r="J2248" s="106"/>
      <c r="K2248" s="106"/>
      <c r="L2248" s="106"/>
      <c r="W2248" s="32"/>
      <c r="X2248" s="32"/>
      <c r="Y2248" s="32"/>
      <c r="Z2248" s="32"/>
      <c r="AA2248" s="32"/>
      <c r="AB2248" s="32"/>
      <c r="AC2248" s="32"/>
      <c r="AD2248" s="32"/>
      <c r="AE2248" s="32"/>
      <c r="AF2248" s="32"/>
      <c r="AG2248" s="32"/>
      <c r="AH2248" s="32"/>
      <c r="AI2248" s="32"/>
      <c r="AJ2248" s="32"/>
      <c r="AK2248" s="32"/>
      <c r="AL2248" s="32"/>
      <c r="AM2248" s="32"/>
      <c r="AN2248" s="32"/>
      <c r="AO2248" s="32"/>
      <c r="AP2248" s="32"/>
      <c r="AQ2248" s="32"/>
    </row>
    <row r="2249" spans="1:43" s="35" customFormat="1" hidden="1" outlineLevel="1" x14ac:dyDescent="0.25">
      <c r="A2249" s="160" t="s">
        <v>2193</v>
      </c>
      <c r="B2249" s="82" t="s">
        <v>2046</v>
      </c>
      <c r="C2249" s="101"/>
      <c r="D2249" s="268"/>
      <c r="E2249" s="351"/>
      <c r="F2249" s="80"/>
      <c r="G2249" s="105"/>
      <c r="H2249" s="80"/>
      <c r="I2249" s="106"/>
      <c r="J2249" s="106"/>
      <c r="K2249" s="106"/>
      <c r="L2249" s="106"/>
      <c r="W2249" s="32"/>
      <c r="X2249" s="32"/>
      <c r="Y2249" s="32"/>
      <c r="Z2249" s="32"/>
      <c r="AA2249" s="32"/>
      <c r="AB2249" s="32"/>
      <c r="AC2249" s="32"/>
      <c r="AD2249" s="32"/>
      <c r="AE2249" s="32"/>
      <c r="AF2249" s="32"/>
      <c r="AG2249" s="32"/>
      <c r="AH2249" s="32"/>
      <c r="AI2249" s="32"/>
      <c r="AJ2249" s="32"/>
      <c r="AK2249" s="32"/>
      <c r="AL2249" s="32"/>
      <c r="AM2249" s="32"/>
      <c r="AN2249" s="32"/>
      <c r="AO2249" s="32"/>
      <c r="AP2249" s="32"/>
      <c r="AQ2249" s="32"/>
    </row>
    <row r="2250" spans="1:43" s="35" customFormat="1" hidden="1" outlineLevel="1" x14ac:dyDescent="0.25">
      <c r="A2250" s="160" t="s">
        <v>2194</v>
      </c>
      <c r="B2250" s="77" t="s">
        <v>155</v>
      </c>
      <c r="C2250" s="101"/>
      <c r="D2250" s="268"/>
      <c r="E2250" s="351"/>
      <c r="F2250" s="80"/>
      <c r="G2250" s="105"/>
      <c r="H2250" s="80"/>
      <c r="I2250" s="106"/>
      <c r="J2250" s="106"/>
      <c r="K2250" s="106"/>
      <c r="L2250" s="106"/>
      <c r="W2250" s="32"/>
      <c r="X2250" s="32"/>
      <c r="Y2250" s="32"/>
      <c r="Z2250" s="32"/>
      <c r="AA2250" s="32"/>
      <c r="AB2250" s="32"/>
      <c r="AC2250" s="32"/>
      <c r="AD2250" s="32"/>
      <c r="AE2250" s="32"/>
      <c r="AF2250" s="32"/>
      <c r="AG2250" s="32"/>
      <c r="AH2250" s="32"/>
      <c r="AI2250" s="32"/>
      <c r="AJ2250" s="32"/>
      <c r="AK2250" s="32"/>
      <c r="AL2250" s="32"/>
      <c r="AM2250" s="32"/>
      <c r="AN2250" s="32"/>
      <c r="AO2250" s="32"/>
      <c r="AP2250" s="32"/>
      <c r="AQ2250" s="32"/>
    </row>
    <row r="2251" spans="1:43" s="35" customFormat="1" hidden="1" outlineLevel="1" x14ac:dyDescent="0.25">
      <c r="A2251" s="160" t="s">
        <v>2195</v>
      </c>
      <c r="B2251" s="82" t="s">
        <v>2038</v>
      </c>
      <c r="C2251" s="101"/>
      <c r="D2251" s="268"/>
      <c r="E2251" s="351"/>
      <c r="F2251" s="80"/>
      <c r="G2251" s="105"/>
      <c r="H2251" s="80"/>
      <c r="I2251" s="106"/>
      <c r="J2251" s="106"/>
      <c r="K2251" s="106"/>
      <c r="L2251" s="106"/>
      <c r="W2251" s="32"/>
      <c r="X2251" s="32"/>
      <c r="Y2251" s="32"/>
      <c r="Z2251" s="32"/>
      <c r="AA2251" s="32"/>
      <c r="AB2251" s="32"/>
      <c r="AC2251" s="32"/>
      <c r="AD2251" s="32"/>
      <c r="AE2251" s="32"/>
      <c r="AF2251" s="32"/>
      <c r="AG2251" s="32"/>
      <c r="AH2251" s="32"/>
      <c r="AI2251" s="32"/>
      <c r="AJ2251" s="32"/>
      <c r="AK2251" s="32"/>
      <c r="AL2251" s="32"/>
      <c r="AM2251" s="32"/>
      <c r="AN2251" s="32"/>
      <c r="AO2251" s="32"/>
      <c r="AP2251" s="32"/>
      <c r="AQ2251" s="32"/>
    </row>
    <row r="2252" spans="1:43" s="35" customFormat="1" hidden="1" outlineLevel="1" x14ac:dyDescent="0.25">
      <c r="A2252" s="160" t="s">
        <v>2196</v>
      </c>
      <c r="B2252" s="82" t="s">
        <v>2040</v>
      </c>
      <c r="C2252" s="101"/>
      <c r="D2252" s="268"/>
      <c r="E2252" s="351"/>
      <c r="F2252" s="80"/>
      <c r="G2252" s="105"/>
      <c r="H2252" s="80"/>
      <c r="I2252" s="106"/>
      <c r="J2252" s="106"/>
      <c r="K2252" s="106"/>
      <c r="L2252" s="106"/>
      <c r="W2252" s="32"/>
      <c r="X2252" s="32"/>
      <c r="Y2252" s="32"/>
      <c r="Z2252" s="32"/>
      <c r="AA2252" s="32"/>
      <c r="AB2252" s="32"/>
      <c r="AC2252" s="32"/>
      <c r="AD2252" s="32"/>
      <c r="AE2252" s="32"/>
      <c r="AF2252" s="32"/>
      <c r="AG2252" s="32"/>
      <c r="AH2252" s="32"/>
      <c r="AI2252" s="32"/>
      <c r="AJ2252" s="32"/>
      <c r="AK2252" s="32"/>
      <c r="AL2252" s="32"/>
      <c r="AM2252" s="32"/>
      <c r="AN2252" s="32"/>
      <c r="AO2252" s="32"/>
      <c r="AP2252" s="32"/>
      <c r="AQ2252" s="32"/>
    </row>
    <row r="2253" spans="1:43" s="35" customFormat="1" hidden="1" outlineLevel="1" x14ac:dyDescent="0.25">
      <c r="A2253" s="160" t="s">
        <v>2197</v>
      </c>
      <c r="B2253" s="82" t="s">
        <v>2042</v>
      </c>
      <c r="C2253" s="101"/>
      <c r="D2253" s="268"/>
      <c r="E2253" s="351"/>
      <c r="F2253" s="80"/>
      <c r="G2253" s="105"/>
      <c r="H2253" s="80"/>
      <c r="I2253" s="106"/>
      <c r="J2253" s="106"/>
      <c r="K2253" s="106"/>
      <c r="L2253" s="106"/>
      <c r="W2253" s="32"/>
      <c r="X2253" s="32"/>
      <c r="Y2253" s="32"/>
      <c r="Z2253" s="32"/>
      <c r="AA2253" s="32"/>
      <c r="AB2253" s="32"/>
      <c r="AC2253" s="32"/>
      <c r="AD2253" s="32"/>
      <c r="AE2253" s="32"/>
      <c r="AF2253" s="32"/>
      <c r="AG2253" s="32"/>
      <c r="AH2253" s="32"/>
      <c r="AI2253" s="32"/>
      <c r="AJ2253" s="32"/>
      <c r="AK2253" s="32"/>
      <c r="AL2253" s="32"/>
      <c r="AM2253" s="32"/>
      <c r="AN2253" s="32"/>
      <c r="AO2253" s="32"/>
      <c r="AP2253" s="32"/>
      <c r="AQ2253" s="32"/>
    </row>
    <row r="2254" spans="1:43" s="35" customFormat="1" hidden="1" outlineLevel="1" x14ac:dyDescent="0.25">
      <c r="A2254" s="160" t="s">
        <v>2198</v>
      </c>
      <c r="B2254" s="82" t="s">
        <v>2044</v>
      </c>
      <c r="C2254" s="101"/>
      <c r="D2254" s="268"/>
      <c r="E2254" s="351"/>
      <c r="F2254" s="80"/>
      <c r="G2254" s="105"/>
      <c r="H2254" s="80"/>
      <c r="I2254" s="106"/>
      <c r="J2254" s="106"/>
      <c r="K2254" s="106"/>
      <c r="L2254" s="106"/>
      <c r="W2254" s="32"/>
      <c r="X2254" s="32"/>
      <c r="Y2254" s="32"/>
      <c r="Z2254" s="32"/>
      <c r="AA2254" s="32"/>
      <c r="AB2254" s="32"/>
      <c r="AC2254" s="32"/>
      <c r="AD2254" s="32"/>
      <c r="AE2254" s="32"/>
      <c r="AF2254" s="32"/>
      <c r="AG2254" s="32"/>
      <c r="AH2254" s="32"/>
      <c r="AI2254" s="32"/>
      <c r="AJ2254" s="32"/>
      <c r="AK2254" s="32"/>
      <c r="AL2254" s="32"/>
      <c r="AM2254" s="32"/>
      <c r="AN2254" s="32"/>
      <c r="AO2254" s="32"/>
      <c r="AP2254" s="32"/>
      <c r="AQ2254" s="32"/>
    </row>
    <row r="2255" spans="1:43" s="35" customFormat="1" hidden="1" outlineLevel="1" x14ac:dyDescent="0.25">
      <c r="A2255" s="160" t="s">
        <v>2199</v>
      </c>
      <c r="B2255" s="82" t="s">
        <v>2046</v>
      </c>
      <c r="C2255" s="101"/>
      <c r="D2255" s="268"/>
      <c r="E2255" s="351"/>
      <c r="F2255" s="80"/>
      <c r="G2255" s="105"/>
      <c r="H2255" s="80"/>
      <c r="I2255" s="106"/>
      <c r="J2255" s="106"/>
      <c r="K2255" s="106"/>
      <c r="L2255" s="106"/>
      <c r="W2255" s="32"/>
      <c r="X2255" s="32"/>
      <c r="Y2255" s="32"/>
      <c r="Z2255" s="32"/>
      <c r="AA2255" s="32"/>
      <c r="AB2255" s="32"/>
      <c r="AC2255" s="32"/>
      <c r="AD2255" s="32"/>
      <c r="AE2255" s="32"/>
      <c r="AF2255" s="32"/>
      <c r="AG2255" s="32"/>
      <c r="AH2255" s="32"/>
      <c r="AI2255" s="32"/>
      <c r="AJ2255" s="32"/>
      <c r="AK2255" s="32"/>
      <c r="AL2255" s="32"/>
      <c r="AM2255" s="32"/>
      <c r="AN2255" s="32"/>
      <c r="AO2255" s="32"/>
      <c r="AP2255" s="32"/>
      <c r="AQ2255" s="32"/>
    </row>
    <row r="2256" spans="1:43" s="35" customFormat="1" hidden="1" outlineLevel="1" x14ac:dyDescent="0.25">
      <c r="A2256" s="160" t="s">
        <v>2200</v>
      </c>
      <c r="B2256" s="77" t="s">
        <v>159</v>
      </c>
      <c r="C2256" s="101"/>
      <c r="D2256" s="268"/>
      <c r="E2256" s="351"/>
      <c r="F2256" s="80"/>
      <c r="G2256" s="105"/>
      <c r="H2256" s="80"/>
      <c r="I2256" s="106"/>
      <c r="J2256" s="106"/>
      <c r="K2256" s="106"/>
      <c r="L2256" s="106"/>
      <c r="W2256" s="32"/>
      <c r="X2256" s="32"/>
      <c r="Y2256" s="32"/>
      <c r="Z2256" s="32"/>
      <c r="AA2256" s="32"/>
      <c r="AB2256" s="32"/>
      <c r="AC2256" s="32"/>
      <c r="AD2256" s="32"/>
      <c r="AE2256" s="32"/>
      <c r="AF2256" s="32"/>
      <c r="AG2256" s="32"/>
      <c r="AH2256" s="32"/>
      <c r="AI2256" s="32"/>
      <c r="AJ2256" s="32"/>
      <c r="AK2256" s="32"/>
      <c r="AL2256" s="32"/>
      <c r="AM2256" s="32"/>
      <c r="AN2256" s="32"/>
      <c r="AO2256" s="32"/>
      <c r="AP2256" s="32"/>
      <c r="AQ2256" s="32"/>
    </row>
    <row r="2257" spans="1:43" s="35" customFormat="1" hidden="1" outlineLevel="1" x14ac:dyDescent="0.25">
      <c r="A2257" s="160" t="s">
        <v>2201</v>
      </c>
      <c r="B2257" s="82" t="s">
        <v>2038</v>
      </c>
      <c r="C2257" s="101"/>
      <c r="D2257" s="268"/>
      <c r="E2257" s="351"/>
      <c r="F2257" s="80"/>
      <c r="G2257" s="105"/>
      <c r="H2257" s="80"/>
      <c r="I2257" s="106"/>
      <c r="J2257" s="106"/>
      <c r="K2257" s="106"/>
      <c r="L2257" s="106"/>
      <c r="W2257" s="32"/>
      <c r="X2257" s="32"/>
      <c r="Y2257" s="32"/>
      <c r="Z2257" s="32"/>
      <c r="AA2257" s="32"/>
      <c r="AB2257" s="32"/>
      <c r="AC2257" s="32"/>
      <c r="AD2257" s="32"/>
      <c r="AE2257" s="32"/>
      <c r="AF2257" s="32"/>
      <c r="AG2257" s="32"/>
      <c r="AH2257" s="32"/>
      <c r="AI2257" s="32"/>
      <c r="AJ2257" s="32"/>
      <c r="AK2257" s="32"/>
      <c r="AL2257" s="32"/>
      <c r="AM2257" s="32"/>
      <c r="AN2257" s="32"/>
      <c r="AO2257" s="32"/>
      <c r="AP2257" s="32"/>
      <c r="AQ2257" s="32"/>
    </row>
    <row r="2258" spans="1:43" s="35" customFormat="1" hidden="1" outlineLevel="1" x14ac:dyDescent="0.25">
      <c r="A2258" s="160" t="s">
        <v>2202</v>
      </c>
      <c r="B2258" s="82" t="s">
        <v>2040</v>
      </c>
      <c r="C2258" s="101"/>
      <c r="D2258" s="268"/>
      <c r="E2258" s="351"/>
      <c r="F2258" s="80"/>
      <c r="G2258" s="105"/>
      <c r="H2258" s="80"/>
      <c r="I2258" s="106"/>
      <c r="J2258" s="106"/>
      <c r="K2258" s="106"/>
      <c r="L2258" s="106"/>
      <c r="W2258" s="32"/>
      <c r="X2258" s="32"/>
      <c r="Y2258" s="32"/>
      <c r="Z2258" s="32"/>
      <c r="AA2258" s="32"/>
      <c r="AB2258" s="32"/>
      <c r="AC2258" s="32"/>
      <c r="AD2258" s="32"/>
      <c r="AE2258" s="32"/>
      <c r="AF2258" s="32"/>
      <c r="AG2258" s="32"/>
      <c r="AH2258" s="32"/>
      <c r="AI2258" s="32"/>
      <c r="AJ2258" s="32"/>
      <c r="AK2258" s="32"/>
      <c r="AL2258" s="32"/>
      <c r="AM2258" s="32"/>
      <c r="AN2258" s="32"/>
      <c r="AO2258" s="32"/>
      <c r="AP2258" s="32"/>
      <c r="AQ2258" s="32"/>
    </row>
    <row r="2259" spans="1:43" s="35" customFormat="1" hidden="1" outlineLevel="1" x14ac:dyDescent="0.25">
      <c r="A2259" s="160" t="s">
        <v>2203</v>
      </c>
      <c r="B2259" s="82" t="s">
        <v>2042</v>
      </c>
      <c r="C2259" s="101"/>
      <c r="D2259" s="268"/>
      <c r="E2259" s="351"/>
      <c r="F2259" s="80"/>
      <c r="G2259" s="105"/>
      <c r="H2259" s="80"/>
      <c r="I2259" s="106"/>
      <c r="J2259" s="106"/>
      <c r="K2259" s="106"/>
      <c r="L2259" s="106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32"/>
      <c r="AG2259" s="32"/>
      <c r="AH2259" s="32"/>
      <c r="AI2259" s="32"/>
      <c r="AJ2259" s="32"/>
      <c r="AK2259" s="32"/>
      <c r="AL2259" s="32"/>
      <c r="AM2259" s="32"/>
      <c r="AN2259" s="32"/>
      <c r="AO2259" s="32"/>
      <c r="AP2259" s="32"/>
      <c r="AQ2259" s="32"/>
    </row>
    <row r="2260" spans="1:43" s="35" customFormat="1" hidden="1" outlineLevel="1" x14ac:dyDescent="0.25">
      <c r="A2260" s="160" t="s">
        <v>2204</v>
      </c>
      <c r="B2260" s="82" t="s">
        <v>2044</v>
      </c>
      <c r="C2260" s="101"/>
      <c r="D2260" s="268"/>
      <c r="E2260" s="351"/>
      <c r="F2260" s="80"/>
      <c r="G2260" s="105"/>
      <c r="H2260" s="80"/>
      <c r="I2260" s="106"/>
      <c r="J2260" s="106"/>
      <c r="K2260" s="106"/>
      <c r="L2260" s="106"/>
      <c r="W2260" s="32"/>
      <c r="X2260" s="32"/>
      <c r="Y2260" s="32"/>
      <c r="Z2260" s="32"/>
      <c r="AA2260" s="32"/>
      <c r="AB2260" s="32"/>
      <c r="AC2260" s="32"/>
      <c r="AD2260" s="32"/>
      <c r="AE2260" s="32"/>
      <c r="AF2260" s="32"/>
      <c r="AG2260" s="32"/>
      <c r="AH2260" s="32"/>
      <c r="AI2260" s="32"/>
      <c r="AJ2260" s="32"/>
      <c r="AK2260" s="32"/>
      <c r="AL2260" s="32"/>
      <c r="AM2260" s="32"/>
      <c r="AN2260" s="32"/>
      <c r="AO2260" s="32"/>
      <c r="AP2260" s="32"/>
      <c r="AQ2260" s="32"/>
    </row>
    <row r="2261" spans="1:43" s="35" customFormat="1" hidden="1" outlineLevel="1" x14ac:dyDescent="0.25">
      <c r="A2261" s="160" t="s">
        <v>2205</v>
      </c>
      <c r="B2261" s="82" t="s">
        <v>2046</v>
      </c>
      <c r="C2261" s="101"/>
      <c r="D2261" s="268"/>
      <c r="E2261" s="351"/>
      <c r="F2261" s="80"/>
      <c r="G2261" s="105"/>
      <c r="H2261" s="80"/>
      <c r="I2261" s="106"/>
      <c r="J2261" s="106"/>
      <c r="K2261" s="106"/>
      <c r="L2261" s="106"/>
      <c r="W2261" s="32"/>
      <c r="X2261" s="32"/>
      <c r="Y2261" s="32"/>
      <c r="Z2261" s="32"/>
      <c r="AA2261" s="32"/>
      <c r="AB2261" s="32"/>
      <c r="AC2261" s="32"/>
      <c r="AD2261" s="32"/>
      <c r="AE2261" s="32"/>
      <c r="AF2261" s="32"/>
      <c r="AG2261" s="32"/>
      <c r="AH2261" s="32"/>
      <c r="AI2261" s="32"/>
      <c r="AJ2261" s="32"/>
      <c r="AK2261" s="32"/>
      <c r="AL2261" s="32"/>
      <c r="AM2261" s="32"/>
      <c r="AN2261" s="32"/>
      <c r="AO2261" s="32"/>
      <c r="AP2261" s="32"/>
      <c r="AQ2261" s="32"/>
    </row>
    <row r="2262" spans="1:43" s="35" customFormat="1" collapsed="1" x14ac:dyDescent="0.25">
      <c r="A2262" s="355" t="s">
        <v>2206</v>
      </c>
      <c r="B2262" s="70" t="s">
        <v>1344</v>
      </c>
      <c r="C2262" s="107"/>
      <c r="D2262" s="346"/>
      <c r="E2262" s="352"/>
      <c r="F2262" s="72"/>
      <c r="G2262" s="108"/>
      <c r="H2262" s="72"/>
      <c r="I2262" s="109"/>
      <c r="J2262" s="109"/>
      <c r="K2262" s="109"/>
      <c r="L2262" s="109"/>
      <c r="W2262" s="32"/>
      <c r="X2262" s="32"/>
      <c r="Y2262" s="32"/>
      <c r="Z2262" s="32"/>
      <c r="AA2262" s="32"/>
      <c r="AB2262" s="32"/>
      <c r="AC2262" s="32"/>
      <c r="AD2262" s="32"/>
      <c r="AE2262" s="32"/>
      <c r="AF2262" s="32"/>
      <c r="AG2262" s="32"/>
      <c r="AH2262" s="32"/>
      <c r="AI2262" s="32"/>
      <c r="AJ2262" s="32"/>
      <c r="AK2262" s="32"/>
      <c r="AL2262" s="32"/>
      <c r="AM2262" s="32"/>
      <c r="AN2262" s="32"/>
      <c r="AO2262" s="32"/>
      <c r="AP2262" s="32"/>
      <c r="AQ2262" s="32"/>
    </row>
    <row r="2263" spans="1:43" s="35" customFormat="1" hidden="1" outlineLevel="1" x14ac:dyDescent="0.25">
      <c r="A2263" s="160" t="s">
        <v>2207</v>
      </c>
      <c r="B2263" s="77" t="s">
        <v>137</v>
      </c>
      <c r="C2263" s="101"/>
      <c r="D2263" s="268"/>
      <c r="E2263" s="351"/>
      <c r="F2263" s="80"/>
      <c r="G2263" s="105"/>
      <c r="H2263" s="80"/>
      <c r="I2263" s="106"/>
      <c r="J2263" s="106"/>
      <c r="K2263" s="106"/>
      <c r="L2263" s="106"/>
      <c r="W2263" s="32"/>
      <c r="X2263" s="32"/>
      <c r="Y2263" s="32"/>
      <c r="Z2263" s="32"/>
      <c r="AA2263" s="32"/>
      <c r="AB2263" s="32"/>
      <c r="AC2263" s="32"/>
      <c r="AD2263" s="32"/>
      <c r="AE2263" s="32"/>
      <c r="AF2263" s="32"/>
      <c r="AG2263" s="32"/>
      <c r="AH2263" s="32"/>
      <c r="AI2263" s="32"/>
      <c r="AJ2263" s="32"/>
      <c r="AK2263" s="32"/>
      <c r="AL2263" s="32"/>
      <c r="AM2263" s="32"/>
      <c r="AN2263" s="32"/>
      <c r="AO2263" s="32"/>
      <c r="AP2263" s="32"/>
      <c r="AQ2263" s="32"/>
    </row>
    <row r="2264" spans="1:43" s="35" customFormat="1" hidden="1" outlineLevel="1" x14ac:dyDescent="0.25">
      <c r="A2264" s="160" t="s">
        <v>2208</v>
      </c>
      <c r="B2264" s="82" t="s">
        <v>2038</v>
      </c>
      <c r="C2264" s="101"/>
      <c r="D2264" s="268"/>
      <c r="E2264" s="351"/>
      <c r="F2264" s="80"/>
      <c r="G2264" s="105"/>
      <c r="H2264" s="80"/>
      <c r="I2264" s="106"/>
      <c r="J2264" s="106"/>
      <c r="K2264" s="106"/>
      <c r="L2264" s="106"/>
      <c r="W2264" s="32"/>
      <c r="X2264" s="32"/>
      <c r="Y2264" s="32"/>
      <c r="Z2264" s="32"/>
      <c r="AA2264" s="32"/>
      <c r="AB2264" s="32"/>
      <c r="AC2264" s="32"/>
      <c r="AD2264" s="32"/>
      <c r="AE2264" s="32"/>
      <c r="AF2264" s="32"/>
      <c r="AG2264" s="32"/>
      <c r="AH2264" s="32"/>
      <c r="AI2264" s="32"/>
      <c r="AJ2264" s="32"/>
      <c r="AK2264" s="32"/>
      <c r="AL2264" s="32"/>
      <c r="AM2264" s="32"/>
      <c r="AN2264" s="32"/>
      <c r="AO2264" s="32"/>
      <c r="AP2264" s="32"/>
      <c r="AQ2264" s="32"/>
    </row>
    <row r="2265" spans="1:43" s="35" customFormat="1" hidden="1" outlineLevel="1" x14ac:dyDescent="0.25">
      <c r="A2265" s="160" t="s">
        <v>2209</v>
      </c>
      <c r="B2265" s="82" t="s">
        <v>2040</v>
      </c>
      <c r="C2265" s="101"/>
      <c r="D2265" s="268"/>
      <c r="E2265" s="351"/>
      <c r="F2265" s="80"/>
      <c r="G2265" s="105"/>
      <c r="H2265" s="80"/>
      <c r="I2265" s="106"/>
      <c r="J2265" s="106"/>
      <c r="K2265" s="106"/>
      <c r="L2265" s="106"/>
      <c r="W2265" s="32"/>
      <c r="X2265" s="32"/>
      <c r="Y2265" s="32"/>
      <c r="Z2265" s="32"/>
      <c r="AA2265" s="32"/>
      <c r="AB2265" s="32"/>
      <c r="AC2265" s="32"/>
      <c r="AD2265" s="32"/>
      <c r="AE2265" s="32"/>
      <c r="AF2265" s="32"/>
      <c r="AG2265" s="32"/>
      <c r="AH2265" s="32"/>
      <c r="AI2265" s="32"/>
      <c r="AJ2265" s="32"/>
      <c r="AK2265" s="32"/>
      <c r="AL2265" s="32"/>
      <c r="AM2265" s="32"/>
      <c r="AN2265" s="32"/>
      <c r="AO2265" s="32"/>
      <c r="AP2265" s="32"/>
      <c r="AQ2265" s="32"/>
    </row>
    <row r="2266" spans="1:43" s="35" customFormat="1" hidden="1" outlineLevel="1" x14ac:dyDescent="0.25">
      <c r="A2266" s="160" t="s">
        <v>2210</v>
      </c>
      <c r="B2266" s="82" t="s">
        <v>2042</v>
      </c>
      <c r="C2266" s="101"/>
      <c r="D2266" s="268"/>
      <c r="E2266" s="351"/>
      <c r="F2266" s="80"/>
      <c r="G2266" s="105"/>
      <c r="H2266" s="80"/>
      <c r="I2266" s="106"/>
      <c r="J2266" s="106"/>
      <c r="K2266" s="106"/>
      <c r="L2266" s="106"/>
      <c r="W2266" s="32"/>
      <c r="X2266" s="32"/>
      <c r="Y2266" s="32"/>
      <c r="Z2266" s="32"/>
      <c r="AA2266" s="32"/>
      <c r="AB2266" s="32"/>
      <c r="AC2266" s="32"/>
      <c r="AD2266" s="32"/>
      <c r="AE2266" s="32"/>
      <c r="AF2266" s="32"/>
      <c r="AG2266" s="32"/>
      <c r="AH2266" s="32"/>
      <c r="AI2266" s="32"/>
      <c r="AJ2266" s="32"/>
      <c r="AK2266" s="32"/>
      <c r="AL2266" s="32"/>
      <c r="AM2266" s="32"/>
      <c r="AN2266" s="32"/>
      <c r="AO2266" s="32"/>
      <c r="AP2266" s="32"/>
      <c r="AQ2266" s="32"/>
    </row>
    <row r="2267" spans="1:43" s="35" customFormat="1" hidden="1" outlineLevel="1" x14ac:dyDescent="0.25">
      <c r="A2267" s="160" t="s">
        <v>2211</v>
      </c>
      <c r="B2267" s="82" t="s">
        <v>2044</v>
      </c>
      <c r="C2267" s="101"/>
      <c r="D2267" s="268"/>
      <c r="E2267" s="351"/>
      <c r="F2267" s="80"/>
      <c r="G2267" s="105"/>
      <c r="H2267" s="80"/>
      <c r="I2267" s="106"/>
      <c r="J2267" s="106"/>
      <c r="K2267" s="106"/>
      <c r="L2267" s="106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32"/>
      <c r="AG2267" s="32"/>
      <c r="AH2267" s="32"/>
      <c r="AI2267" s="32"/>
      <c r="AJ2267" s="32"/>
      <c r="AK2267" s="32"/>
      <c r="AL2267" s="32"/>
      <c r="AM2267" s="32"/>
      <c r="AN2267" s="32"/>
      <c r="AO2267" s="32"/>
      <c r="AP2267" s="32"/>
      <c r="AQ2267" s="32"/>
    </row>
    <row r="2268" spans="1:43" s="35" customFormat="1" hidden="1" outlineLevel="1" x14ac:dyDescent="0.25">
      <c r="A2268" s="160" t="s">
        <v>2212</v>
      </c>
      <c r="B2268" s="82" t="s">
        <v>2046</v>
      </c>
      <c r="C2268" s="101"/>
      <c r="D2268" s="268"/>
      <c r="E2268" s="351"/>
      <c r="F2268" s="80"/>
      <c r="G2268" s="105"/>
      <c r="H2268" s="80"/>
      <c r="I2268" s="106"/>
      <c r="J2268" s="106"/>
      <c r="K2268" s="106"/>
      <c r="L2268" s="106"/>
      <c r="W2268" s="32"/>
      <c r="X2268" s="32"/>
      <c r="Y2268" s="32"/>
      <c r="Z2268" s="32"/>
      <c r="AA2268" s="32"/>
      <c r="AB2268" s="32"/>
      <c r="AC2268" s="32"/>
      <c r="AD2268" s="32"/>
      <c r="AE2268" s="32"/>
      <c r="AF2268" s="32"/>
      <c r="AG2268" s="32"/>
      <c r="AH2268" s="32"/>
      <c r="AI2268" s="32"/>
      <c r="AJ2268" s="32"/>
      <c r="AK2268" s="32"/>
      <c r="AL2268" s="32"/>
      <c r="AM2268" s="32"/>
      <c r="AN2268" s="32"/>
      <c r="AO2268" s="32"/>
      <c r="AP2268" s="32"/>
      <c r="AQ2268" s="32"/>
    </row>
    <row r="2269" spans="1:43" s="35" customFormat="1" hidden="1" outlineLevel="1" x14ac:dyDescent="0.25">
      <c r="A2269" s="160" t="s">
        <v>2213</v>
      </c>
      <c r="B2269" s="207" t="s">
        <v>143</v>
      </c>
      <c r="C2269" s="101"/>
      <c r="D2269" s="268"/>
      <c r="E2269" s="351"/>
      <c r="F2269" s="80"/>
      <c r="G2269" s="105"/>
      <c r="H2269" s="80"/>
      <c r="I2269" s="106"/>
      <c r="J2269" s="106"/>
      <c r="K2269" s="106"/>
      <c r="L2269" s="106"/>
      <c r="W2269" s="32"/>
      <c r="X2269" s="32"/>
      <c r="Y2269" s="32"/>
      <c r="Z2269" s="32"/>
      <c r="AA2269" s="32"/>
      <c r="AB2269" s="32"/>
      <c r="AC2269" s="32"/>
      <c r="AD2269" s="32"/>
      <c r="AE2269" s="32"/>
      <c r="AF2269" s="32"/>
      <c r="AG2269" s="32"/>
      <c r="AH2269" s="32"/>
      <c r="AI2269" s="32"/>
      <c r="AJ2269" s="32"/>
      <c r="AK2269" s="32"/>
      <c r="AL2269" s="32"/>
      <c r="AM2269" s="32"/>
      <c r="AN2269" s="32"/>
      <c r="AO2269" s="32"/>
      <c r="AP2269" s="32"/>
      <c r="AQ2269" s="32"/>
    </row>
    <row r="2270" spans="1:43" s="35" customFormat="1" hidden="1" outlineLevel="1" x14ac:dyDescent="0.25">
      <c r="A2270" s="160" t="s">
        <v>2214</v>
      </c>
      <c r="B2270" s="82" t="s">
        <v>2038</v>
      </c>
      <c r="C2270" s="101"/>
      <c r="D2270" s="268"/>
      <c r="E2270" s="351"/>
      <c r="F2270" s="80"/>
      <c r="G2270" s="105"/>
      <c r="H2270" s="80"/>
      <c r="I2270" s="106"/>
      <c r="J2270" s="106"/>
      <c r="K2270" s="106"/>
      <c r="L2270" s="106"/>
      <c r="W2270" s="32"/>
      <c r="X2270" s="32"/>
      <c r="Y2270" s="32"/>
      <c r="Z2270" s="32"/>
      <c r="AA2270" s="32"/>
      <c r="AB2270" s="32"/>
      <c r="AC2270" s="32"/>
      <c r="AD2270" s="32"/>
      <c r="AE2270" s="32"/>
      <c r="AF2270" s="32"/>
      <c r="AG2270" s="32"/>
      <c r="AH2270" s="32"/>
      <c r="AI2270" s="32"/>
      <c r="AJ2270" s="32"/>
      <c r="AK2270" s="32"/>
      <c r="AL2270" s="32"/>
      <c r="AM2270" s="32"/>
      <c r="AN2270" s="32"/>
      <c r="AO2270" s="32"/>
      <c r="AP2270" s="32"/>
      <c r="AQ2270" s="32"/>
    </row>
    <row r="2271" spans="1:43" s="35" customFormat="1" hidden="1" outlineLevel="1" x14ac:dyDescent="0.25">
      <c r="A2271" s="160" t="s">
        <v>2215</v>
      </c>
      <c r="B2271" s="82" t="s">
        <v>2040</v>
      </c>
      <c r="C2271" s="101"/>
      <c r="D2271" s="268"/>
      <c r="E2271" s="351"/>
      <c r="F2271" s="80"/>
      <c r="G2271" s="105"/>
      <c r="H2271" s="80"/>
      <c r="I2271" s="106"/>
      <c r="J2271" s="106"/>
      <c r="K2271" s="106"/>
      <c r="L2271" s="106"/>
      <c r="W2271" s="32"/>
      <c r="X2271" s="32"/>
      <c r="Y2271" s="32"/>
      <c r="Z2271" s="32"/>
      <c r="AA2271" s="32"/>
      <c r="AB2271" s="32"/>
      <c r="AC2271" s="32"/>
      <c r="AD2271" s="32"/>
      <c r="AE2271" s="32"/>
      <c r="AF2271" s="32"/>
      <c r="AG2271" s="32"/>
      <c r="AH2271" s="32"/>
      <c r="AI2271" s="32"/>
      <c r="AJ2271" s="32"/>
      <c r="AK2271" s="32"/>
      <c r="AL2271" s="32"/>
      <c r="AM2271" s="32"/>
      <c r="AN2271" s="32"/>
      <c r="AO2271" s="32"/>
      <c r="AP2271" s="32"/>
      <c r="AQ2271" s="32"/>
    </row>
    <row r="2272" spans="1:43" s="35" customFormat="1" hidden="1" outlineLevel="1" x14ac:dyDescent="0.25">
      <c r="A2272" s="160" t="s">
        <v>2216</v>
      </c>
      <c r="B2272" s="82" t="s">
        <v>2042</v>
      </c>
      <c r="C2272" s="101"/>
      <c r="D2272" s="268"/>
      <c r="E2272" s="351"/>
      <c r="F2272" s="80"/>
      <c r="G2272" s="105"/>
      <c r="H2272" s="80"/>
      <c r="I2272" s="106"/>
      <c r="J2272" s="106"/>
      <c r="K2272" s="106"/>
      <c r="L2272" s="106"/>
      <c r="W2272" s="32"/>
      <c r="X2272" s="32"/>
      <c r="Y2272" s="32"/>
      <c r="Z2272" s="32"/>
      <c r="AA2272" s="32"/>
      <c r="AB2272" s="32"/>
      <c r="AC2272" s="32"/>
      <c r="AD2272" s="32"/>
      <c r="AE2272" s="32"/>
      <c r="AF2272" s="32"/>
      <c r="AG2272" s="32"/>
      <c r="AH2272" s="32"/>
      <c r="AI2272" s="32"/>
      <c r="AJ2272" s="32"/>
      <c r="AK2272" s="32"/>
      <c r="AL2272" s="32"/>
      <c r="AM2272" s="32"/>
      <c r="AN2272" s="32"/>
      <c r="AO2272" s="32"/>
      <c r="AP2272" s="32"/>
      <c r="AQ2272" s="32"/>
    </row>
    <row r="2273" spans="1:43" s="35" customFormat="1" hidden="1" outlineLevel="1" x14ac:dyDescent="0.25">
      <c r="A2273" s="160" t="s">
        <v>2217</v>
      </c>
      <c r="B2273" s="82" t="s">
        <v>2044</v>
      </c>
      <c r="C2273" s="101"/>
      <c r="D2273" s="268"/>
      <c r="E2273" s="351"/>
      <c r="F2273" s="80"/>
      <c r="G2273" s="105"/>
      <c r="H2273" s="80"/>
      <c r="I2273" s="106"/>
      <c r="J2273" s="106"/>
      <c r="K2273" s="106"/>
      <c r="L2273" s="106"/>
      <c r="W2273" s="32"/>
      <c r="X2273" s="32"/>
      <c r="Y2273" s="32"/>
      <c r="Z2273" s="32"/>
      <c r="AA2273" s="32"/>
      <c r="AB2273" s="32"/>
      <c r="AC2273" s="32"/>
      <c r="AD2273" s="32"/>
      <c r="AE2273" s="32"/>
      <c r="AF2273" s="32"/>
      <c r="AG2273" s="32"/>
      <c r="AH2273" s="32"/>
      <c r="AI2273" s="32"/>
      <c r="AJ2273" s="32"/>
      <c r="AK2273" s="32"/>
      <c r="AL2273" s="32"/>
      <c r="AM2273" s="32"/>
      <c r="AN2273" s="32"/>
      <c r="AO2273" s="32"/>
      <c r="AP2273" s="32"/>
      <c r="AQ2273" s="32"/>
    </row>
    <row r="2274" spans="1:43" s="35" customFormat="1" hidden="1" outlineLevel="1" x14ac:dyDescent="0.25">
      <c r="A2274" s="160" t="s">
        <v>2218</v>
      </c>
      <c r="B2274" s="82" t="s">
        <v>2046</v>
      </c>
      <c r="C2274" s="101"/>
      <c r="D2274" s="268"/>
      <c r="E2274" s="351"/>
      <c r="F2274" s="80"/>
      <c r="G2274" s="105"/>
      <c r="H2274" s="80"/>
      <c r="I2274" s="106"/>
      <c r="J2274" s="106"/>
      <c r="K2274" s="106"/>
      <c r="L2274" s="106"/>
      <c r="W2274" s="32"/>
      <c r="X2274" s="32"/>
      <c r="Y2274" s="32"/>
      <c r="Z2274" s="32"/>
      <c r="AA2274" s="32"/>
      <c r="AB2274" s="32"/>
      <c r="AC2274" s="32"/>
      <c r="AD2274" s="32"/>
      <c r="AE2274" s="32"/>
      <c r="AF2274" s="32"/>
      <c r="AG2274" s="32"/>
      <c r="AH2274" s="32"/>
      <c r="AI2274" s="32"/>
      <c r="AJ2274" s="32"/>
      <c r="AK2274" s="32"/>
      <c r="AL2274" s="32"/>
      <c r="AM2274" s="32"/>
      <c r="AN2274" s="32"/>
      <c r="AO2274" s="32"/>
      <c r="AP2274" s="32"/>
      <c r="AQ2274" s="32"/>
    </row>
    <row r="2275" spans="1:43" s="35" customFormat="1" hidden="1" outlineLevel="1" x14ac:dyDescent="0.25">
      <c r="A2275" s="160" t="s">
        <v>2219</v>
      </c>
      <c r="B2275" s="77" t="s">
        <v>147</v>
      </c>
      <c r="C2275" s="101"/>
      <c r="D2275" s="268"/>
      <c r="E2275" s="351"/>
      <c r="F2275" s="80"/>
      <c r="G2275" s="105"/>
      <c r="H2275" s="80"/>
      <c r="I2275" s="106"/>
      <c r="J2275" s="106"/>
      <c r="K2275" s="106"/>
      <c r="L2275" s="106"/>
      <c r="W2275" s="32"/>
      <c r="X2275" s="32"/>
      <c r="Y2275" s="32"/>
      <c r="Z2275" s="32"/>
      <c r="AA2275" s="32"/>
      <c r="AB2275" s="32"/>
      <c r="AC2275" s="32"/>
      <c r="AD2275" s="32"/>
      <c r="AE2275" s="32"/>
      <c r="AF2275" s="32"/>
      <c r="AG2275" s="32"/>
      <c r="AH2275" s="32"/>
      <c r="AI2275" s="32"/>
      <c r="AJ2275" s="32"/>
      <c r="AK2275" s="32"/>
      <c r="AL2275" s="32"/>
      <c r="AM2275" s="32"/>
      <c r="AN2275" s="32"/>
      <c r="AO2275" s="32"/>
      <c r="AP2275" s="32"/>
      <c r="AQ2275" s="32"/>
    </row>
    <row r="2276" spans="1:43" s="35" customFormat="1" hidden="1" outlineLevel="1" x14ac:dyDescent="0.25">
      <c r="A2276" s="160" t="s">
        <v>2220</v>
      </c>
      <c r="B2276" s="82" t="s">
        <v>2038</v>
      </c>
      <c r="C2276" s="101"/>
      <c r="D2276" s="268"/>
      <c r="E2276" s="351"/>
      <c r="F2276" s="80"/>
      <c r="G2276" s="105"/>
      <c r="H2276" s="80"/>
      <c r="I2276" s="106"/>
      <c r="J2276" s="106"/>
      <c r="K2276" s="106"/>
      <c r="L2276" s="106"/>
      <c r="W2276" s="32"/>
      <c r="X2276" s="32"/>
      <c r="Y2276" s="32"/>
      <c r="Z2276" s="32"/>
      <c r="AA2276" s="32"/>
      <c r="AB2276" s="32"/>
      <c r="AC2276" s="32"/>
      <c r="AD2276" s="32"/>
      <c r="AE2276" s="32"/>
      <c r="AF2276" s="32"/>
      <c r="AG2276" s="32"/>
      <c r="AH2276" s="32"/>
      <c r="AI2276" s="32"/>
      <c r="AJ2276" s="32"/>
      <c r="AK2276" s="32"/>
      <c r="AL2276" s="32"/>
      <c r="AM2276" s="32"/>
      <c r="AN2276" s="32"/>
      <c r="AO2276" s="32"/>
      <c r="AP2276" s="32"/>
      <c r="AQ2276" s="32"/>
    </row>
    <row r="2277" spans="1:43" s="35" customFormat="1" hidden="1" outlineLevel="1" x14ac:dyDescent="0.25">
      <c r="A2277" s="160" t="s">
        <v>2221</v>
      </c>
      <c r="B2277" s="82" t="s">
        <v>2040</v>
      </c>
      <c r="C2277" s="101"/>
      <c r="D2277" s="268"/>
      <c r="E2277" s="351"/>
      <c r="F2277" s="80"/>
      <c r="G2277" s="105"/>
      <c r="H2277" s="80"/>
      <c r="I2277" s="106"/>
      <c r="J2277" s="106"/>
      <c r="K2277" s="106"/>
      <c r="L2277" s="106"/>
      <c r="W2277" s="32"/>
      <c r="X2277" s="32"/>
      <c r="Y2277" s="32"/>
      <c r="Z2277" s="32"/>
      <c r="AA2277" s="32"/>
      <c r="AB2277" s="32"/>
      <c r="AC2277" s="32"/>
      <c r="AD2277" s="32"/>
      <c r="AE2277" s="32"/>
      <c r="AF2277" s="32"/>
      <c r="AG2277" s="32"/>
      <c r="AH2277" s="32"/>
      <c r="AI2277" s="32"/>
      <c r="AJ2277" s="32"/>
      <c r="AK2277" s="32"/>
      <c r="AL2277" s="32"/>
      <c r="AM2277" s="32"/>
      <c r="AN2277" s="32"/>
      <c r="AO2277" s="32"/>
      <c r="AP2277" s="32"/>
      <c r="AQ2277" s="32"/>
    </row>
    <row r="2278" spans="1:43" s="35" customFormat="1" hidden="1" outlineLevel="1" x14ac:dyDescent="0.25">
      <c r="A2278" s="160" t="s">
        <v>2222</v>
      </c>
      <c r="B2278" s="82" t="s">
        <v>2042</v>
      </c>
      <c r="C2278" s="101"/>
      <c r="D2278" s="268"/>
      <c r="E2278" s="351"/>
      <c r="F2278" s="80"/>
      <c r="G2278" s="105"/>
      <c r="H2278" s="80"/>
      <c r="I2278" s="106"/>
      <c r="J2278" s="106"/>
      <c r="K2278" s="106"/>
      <c r="L2278" s="106"/>
      <c r="W2278" s="32"/>
      <c r="X2278" s="32"/>
      <c r="Y2278" s="32"/>
      <c r="Z2278" s="32"/>
      <c r="AA2278" s="32"/>
      <c r="AB2278" s="32"/>
      <c r="AC2278" s="32"/>
      <c r="AD2278" s="32"/>
      <c r="AE2278" s="32"/>
      <c r="AF2278" s="32"/>
      <c r="AG2278" s="32"/>
      <c r="AH2278" s="32"/>
      <c r="AI2278" s="32"/>
      <c r="AJ2278" s="32"/>
      <c r="AK2278" s="32"/>
      <c r="AL2278" s="32"/>
      <c r="AM2278" s="32"/>
      <c r="AN2278" s="32"/>
      <c r="AO2278" s="32"/>
      <c r="AP2278" s="32"/>
      <c r="AQ2278" s="32"/>
    </row>
    <row r="2279" spans="1:43" s="35" customFormat="1" hidden="1" outlineLevel="1" x14ac:dyDescent="0.25">
      <c r="A2279" s="160" t="s">
        <v>2223</v>
      </c>
      <c r="B2279" s="82" t="s">
        <v>2044</v>
      </c>
      <c r="C2279" s="101"/>
      <c r="D2279" s="268"/>
      <c r="E2279" s="351"/>
      <c r="F2279" s="80"/>
      <c r="G2279" s="105"/>
      <c r="H2279" s="80"/>
      <c r="I2279" s="106"/>
      <c r="J2279" s="106"/>
      <c r="K2279" s="106"/>
      <c r="L2279" s="106"/>
      <c r="W2279" s="32"/>
      <c r="X2279" s="32"/>
      <c r="Y2279" s="32"/>
      <c r="Z2279" s="32"/>
      <c r="AA2279" s="32"/>
      <c r="AB2279" s="32"/>
      <c r="AC2279" s="32"/>
      <c r="AD2279" s="32"/>
      <c r="AE2279" s="32"/>
      <c r="AF2279" s="32"/>
      <c r="AG2279" s="32"/>
      <c r="AH2279" s="32"/>
      <c r="AI2279" s="32"/>
      <c r="AJ2279" s="32"/>
      <c r="AK2279" s="32"/>
      <c r="AL2279" s="32"/>
      <c r="AM2279" s="32"/>
      <c r="AN2279" s="32"/>
      <c r="AO2279" s="32"/>
      <c r="AP2279" s="32"/>
      <c r="AQ2279" s="32"/>
    </row>
    <row r="2280" spans="1:43" s="35" customFormat="1" hidden="1" outlineLevel="1" x14ac:dyDescent="0.25">
      <c r="A2280" s="160" t="s">
        <v>2224</v>
      </c>
      <c r="B2280" s="82" t="s">
        <v>2046</v>
      </c>
      <c r="C2280" s="101"/>
      <c r="D2280" s="268"/>
      <c r="E2280" s="351"/>
      <c r="F2280" s="80"/>
      <c r="G2280" s="105"/>
      <c r="H2280" s="80"/>
      <c r="I2280" s="106"/>
      <c r="J2280" s="106"/>
      <c r="K2280" s="106"/>
      <c r="L2280" s="106"/>
      <c r="W2280" s="32"/>
      <c r="X2280" s="32"/>
      <c r="Y2280" s="32"/>
      <c r="Z2280" s="32"/>
      <c r="AA2280" s="32"/>
      <c r="AB2280" s="32"/>
      <c r="AC2280" s="32"/>
      <c r="AD2280" s="32"/>
      <c r="AE2280" s="32"/>
      <c r="AF2280" s="32"/>
      <c r="AG2280" s="32"/>
      <c r="AH2280" s="32"/>
      <c r="AI2280" s="32"/>
      <c r="AJ2280" s="32"/>
      <c r="AK2280" s="32"/>
      <c r="AL2280" s="32"/>
      <c r="AM2280" s="32"/>
      <c r="AN2280" s="32"/>
      <c r="AO2280" s="32"/>
      <c r="AP2280" s="32"/>
      <c r="AQ2280" s="32"/>
    </row>
    <row r="2281" spans="1:43" s="35" customFormat="1" hidden="1" outlineLevel="1" x14ac:dyDescent="0.25">
      <c r="A2281" s="160" t="s">
        <v>2225</v>
      </c>
      <c r="B2281" s="77" t="s">
        <v>1304</v>
      </c>
      <c r="C2281" s="101"/>
      <c r="D2281" s="268"/>
      <c r="E2281" s="351"/>
      <c r="F2281" s="80"/>
      <c r="G2281" s="105"/>
      <c r="H2281" s="80"/>
      <c r="I2281" s="106"/>
      <c r="J2281" s="106"/>
      <c r="K2281" s="106"/>
      <c r="L2281" s="106"/>
      <c r="W2281" s="32"/>
      <c r="X2281" s="32"/>
      <c r="Y2281" s="32"/>
      <c r="Z2281" s="32"/>
      <c r="AA2281" s="32"/>
      <c r="AB2281" s="32"/>
      <c r="AC2281" s="32"/>
      <c r="AD2281" s="32"/>
      <c r="AE2281" s="32"/>
      <c r="AF2281" s="32"/>
      <c r="AG2281" s="32"/>
      <c r="AH2281" s="32"/>
      <c r="AI2281" s="32"/>
      <c r="AJ2281" s="32"/>
      <c r="AK2281" s="32"/>
      <c r="AL2281" s="32"/>
      <c r="AM2281" s="32"/>
      <c r="AN2281" s="32"/>
      <c r="AO2281" s="32"/>
      <c r="AP2281" s="32"/>
      <c r="AQ2281" s="32"/>
    </row>
    <row r="2282" spans="1:43" s="35" customFormat="1" hidden="1" outlineLevel="1" x14ac:dyDescent="0.25">
      <c r="A2282" s="160" t="s">
        <v>2226</v>
      </c>
      <c r="B2282" s="82" t="s">
        <v>2038</v>
      </c>
      <c r="C2282" s="101"/>
      <c r="D2282" s="268"/>
      <c r="E2282" s="351"/>
      <c r="F2282" s="80"/>
      <c r="G2282" s="105"/>
      <c r="H2282" s="80"/>
      <c r="I2282" s="106"/>
      <c r="J2282" s="106"/>
      <c r="K2282" s="106"/>
      <c r="L2282" s="106"/>
      <c r="W2282" s="32"/>
      <c r="X2282" s="32"/>
      <c r="Y2282" s="32"/>
      <c r="Z2282" s="32"/>
      <c r="AA2282" s="32"/>
      <c r="AB2282" s="32"/>
      <c r="AC2282" s="32"/>
      <c r="AD2282" s="32"/>
      <c r="AE2282" s="32"/>
      <c r="AF2282" s="32"/>
      <c r="AG2282" s="32"/>
      <c r="AH2282" s="32"/>
      <c r="AI2282" s="32"/>
      <c r="AJ2282" s="32"/>
      <c r="AK2282" s="32"/>
      <c r="AL2282" s="32"/>
      <c r="AM2282" s="32"/>
      <c r="AN2282" s="32"/>
      <c r="AO2282" s="32"/>
      <c r="AP2282" s="32"/>
      <c r="AQ2282" s="32"/>
    </row>
    <row r="2283" spans="1:43" s="35" customFormat="1" hidden="1" outlineLevel="1" x14ac:dyDescent="0.25">
      <c r="A2283" s="160" t="s">
        <v>2227</v>
      </c>
      <c r="B2283" s="82" t="s">
        <v>2040</v>
      </c>
      <c r="C2283" s="101"/>
      <c r="D2283" s="268"/>
      <c r="E2283" s="351"/>
      <c r="F2283" s="80"/>
      <c r="G2283" s="105"/>
      <c r="H2283" s="80"/>
      <c r="I2283" s="106"/>
      <c r="J2283" s="106"/>
      <c r="K2283" s="106"/>
      <c r="L2283" s="106"/>
      <c r="W2283" s="32"/>
      <c r="X2283" s="32"/>
      <c r="Y2283" s="32"/>
      <c r="Z2283" s="32"/>
      <c r="AA2283" s="32"/>
      <c r="AB2283" s="32"/>
      <c r="AC2283" s="32"/>
      <c r="AD2283" s="32"/>
      <c r="AE2283" s="32"/>
      <c r="AF2283" s="32"/>
      <c r="AG2283" s="32"/>
      <c r="AH2283" s="32"/>
      <c r="AI2283" s="32"/>
      <c r="AJ2283" s="32"/>
      <c r="AK2283" s="32"/>
      <c r="AL2283" s="32"/>
      <c r="AM2283" s="32"/>
      <c r="AN2283" s="32"/>
      <c r="AO2283" s="32"/>
      <c r="AP2283" s="32"/>
      <c r="AQ2283" s="32"/>
    </row>
    <row r="2284" spans="1:43" s="35" customFormat="1" hidden="1" outlineLevel="1" x14ac:dyDescent="0.25">
      <c r="A2284" s="160" t="s">
        <v>2228</v>
      </c>
      <c r="B2284" s="82" t="s">
        <v>2042</v>
      </c>
      <c r="C2284" s="101"/>
      <c r="D2284" s="268"/>
      <c r="E2284" s="351"/>
      <c r="F2284" s="80"/>
      <c r="G2284" s="105"/>
      <c r="H2284" s="80"/>
      <c r="I2284" s="106"/>
      <c r="J2284" s="106"/>
      <c r="K2284" s="106"/>
      <c r="L2284" s="106"/>
      <c r="W2284" s="32"/>
      <c r="X2284" s="32"/>
      <c r="Y2284" s="32"/>
      <c r="Z2284" s="32"/>
      <c r="AA2284" s="32"/>
      <c r="AB2284" s="32"/>
      <c r="AC2284" s="32"/>
      <c r="AD2284" s="32"/>
      <c r="AE2284" s="32"/>
      <c r="AF2284" s="32"/>
      <c r="AG2284" s="32"/>
      <c r="AH2284" s="32"/>
      <c r="AI2284" s="32"/>
      <c r="AJ2284" s="32"/>
      <c r="AK2284" s="32"/>
      <c r="AL2284" s="32"/>
      <c r="AM2284" s="32"/>
      <c r="AN2284" s="32"/>
      <c r="AO2284" s="32"/>
      <c r="AP2284" s="32"/>
      <c r="AQ2284" s="32"/>
    </row>
    <row r="2285" spans="1:43" s="35" customFormat="1" hidden="1" outlineLevel="1" x14ac:dyDescent="0.25">
      <c r="A2285" s="160" t="s">
        <v>2229</v>
      </c>
      <c r="B2285" s="82" t="s">
        <v>2044</v>
      </c>
      <c r="C2285" s="101"/>
      <c r="D2285" s="268"/>
      <c r="E2285" s="351"/>
      <c r="F2285" s="80"/>
      <c r="G2285" s="105"/>
      <c r="H2285" s="80"/>
      <c r="I2285" s="106"/>
      <c r="J2285" s="106"/>
      <c r="K2285" s="106"/>
      <c r="L2285" s="106"/>
      <c r="W2285" s="32"/>
      <c r="X2285" s="32"/>
      <c r="Y2285" s="32"/>
      <c r="Z2285" s="32"/>
      <c r="AA2285" s="32"/>
      <c r="AB2285" s="32"/>
      <c r="AC2285" s="32"/>
      <c r="AD2285" s="32"/>
      <c r="AE2285" s="32"/>
      <c r="AF2285" s="32"/>
      <c r="AG2285" s="32"/>
      <c r="AH2285" s="32"/>
      <c r="AI2285" s="32"/>
      <c r="AJ2285" s="32"/>
      <c r="AK2285" s="32"/>
      <c r="AL2285" s="32"/>
      <c r="AM2285" s="32"/>
      <c r="AN2285" s="32"/>
      <c r="AO2285" s="32"/>
      <c r="AP2285" s="32"/>
      <c r="AQ2285" s="32"/>
    </row>
    <row r="2286" spans="1:43" s="35" customFormat="1" hidden="1" outlineLevel="1" x14ac:dyDescent="0.25">
      <c r="A2286" s="160" t="s">
        <v>2230</v>
      </c>
      <c r="B2286" s="82" t="s">
        <v>2046</v>
      </c>
      <c r="C2286" s="101"/>
      <c r="D2286" s="268"/>
      <c r="E2286" s="351"/>
      <c r="F2286" s="80"/>
      <c r="G2286" s="105"/>
      <c r="H2286" s="80"/>
      <c r="I2286" s="106"/>
      <c r="J2286" s="106"/>
      <c r="K2286" s="106"/>
      <c r="L2286" s="106"/>
      <c r="W2286" s="32"/>
      <c r="X2286" s="32"/>
      <c r="Y2286" s="32"/>
      <c r="Z2286" s="32"/>
      <c r="AA2286" s="32"/>
      <c r="AB2286" s="32"/>
      <c r="AC2286" s="32"/>
      <c r="AD2286" s="32"/>
      <c r="AE2286" s="32"/>
      <c r="AF2286" s="32"/>
      <c r="AG2286" s="32"/>
      <c r="AH2286" s="32"/>
      <c r="AI2286" s="32"/>
      <c r="AJ2286" s="32"/>
      <c r="AK2286" s="32"/>
      <c r="AL2286" s="32"/>
      <c r="AM2286" s="32"/>
      <c r="AN2286" s="32"/>
      <c r="AO2286" s="32"/>
      <c r="AP2286" s="32"/>
      <c r="AQ2286" s="32"/>
    </row>
    <row r="2287" spans="1:43" s="35" customFormat="1" hidden="1" outlineLevel="1" x14ac:dyDescent="0.25">
      <c r="A2287" s="160" t="s">
        <v>2231</v>
      </c>
      <c r="B2287" s="77" t="s">
        <v>1311</v>
      </c>
      <c r="C2287" s="101"/>
      <c r="D2287" s="268"/>
      <c r="E2287" s="351"/>
      <c r="F2287" s="80"/>
      <c r="G2287" s="105"/>
      <c r="H2287" s="80"/>
      <c r="I2287" s="106"/>
      <c r="J2287" s="106"/>
      <c r="K2287" s="106"/>
      <c r="L2287" s="106"/>
      <c r="W2287" s="32"/>
      <c r="X2287" s="32"/>
      <c r="Y2287" s="32"/>
      <c r="Z2287" s="32"/>
      <c r="AA2287" s="32"/>
      <c r="AB2287" s="32"/>
      <c r="AC2287" s="32"/>
      <c r="AD2287" s="32"/>
      <c r="AE2287" s="32"/>
      <c r="AF2287" s="32"/>
      <c r="AG2287" s="32"/>
      <c r="AH2287" s="32"/>
      <c r="AI2287" s="32"/>
      <c r="AJ2287" s="32"/>
      <c r="AK2287" s="32"/>
      <c r="AL2287" s="32"/>
      <c r="AM2287" s="32"/>
      <c r="AN2287" s="32"/>
      <c r="AO2287" s="32"/>
      <c r="AP2287" s="32"/>
      <c r="AQ2287" s="32"/>
    </row>
    <row r="2288" spans="1:43" s="35" customFormat="1" hidden="1" outlineLevel="1" x14ac:dyDescent="0.25">
      <c r="A2288" s="160" t="s">
        <v>2232</v>
      </c>
      <c r="B2288" s="82" t="s">
        <v>2038</v>
      </c>
      <c r="C2288" s="101"/>
      <c r="D2288" s="268"/>
      <c r="E2288" s="351"/>
      <c r="F2288" s="80"/>
      <c r="G2288" s="105"/>
      <c r="H2288" s="80"/>
      <c r="I2288" s="106"/>
      <c r="J2288" s="106"/>
      <c r="K2288" s="106"/>
      <c r="L2288" s="106"/>
      <c r="W2288" s="32"/>
      <c r="X2288" s="32"/>
      <c r="Y2288" s="32"/>
      <c r="Z2288" s="32"/>
      <c r="AA2288" s="32"/>
      <c r="AB2288" s="32"/>
      <c r="AC2288" s="32"/>
      <c r="AD2288" s="32"/>
      <c r="AE2288" s="32"/>
      <c r="AF2288" s="32"/>
      <c r="AG2288" s="32"/>
      <c r="AH2288" s="32"/>
      <c r="AI2288" s="32"/>
      <c r="AJ2288" s="32"/>
      <c r="AK2288" s="32"/>
      <c r="AL2288" s="32"/>
      <c r="AM2288" s="32"/>
      <c r="AN2288" s="32"/>
      <c r="AO2288" s="32"/>
      <c r="AP2288" s="32"/>
      <c r="AQ2288" s="32"/>
    </row>
    <row r="2289" spans="1:43" s="35" customFormat="1" hidden="1" outlineLevel="1" x14ac:dyDescent="0.25">
      <c r="A2289" s="160" t="s">
        <v>2233</v>
      </c>
      <c r="B2289" s="82" t="s">
        <v>2040</v>
      </c>
      <c r="C2289" s="101"/>
      <c r="D2289" s="268"/>
      <c r="E2289" s="351"/>
      <c r="F2289" s="80"/>
      <c r="G2289" s="105"/>
      <c r="H2289" s="80"/>
      <c r="I2289" s="106"/>
      <c r="J2289" s="106"/>
      <c r="K2289" s="106"/>
      <c r="L2289" s="106"/>
      <c r="W2289" s="32"/>
      <c r="X2289" s="32"/>
      <c r="Y2289" s="32"/>
      <c r="Z2289" s="32"/>
      <c r="AA2289" s="32"/>
      <c r="AB2289" s="32"/>
      <c r="AC2289" s="32"/>
      <c r="AD2289" s="32"/>
      <c r="AE2289" s="32"/>
      <c r="AF2289" s="32"/>
      <c r="AG2289" s="32"/>
      <c r="AH2289" s="32"/>
      <c r="AI2289" s="32"/>
      <c r="AJ2289" s="32"/>
      <c r="AK2289" s="32"/>
      <c r="AL2289" s="32"/>
      <c r="AM2289" s="32"/>
      <c r="AN2289" s="32"/>
      <c r="AO2289" s="32"/>
      <c r="AP2289" s="32"/>
      <c r="AQ2289" s="32"/>
    </row>
    <row r="2290" spans="1:43" s="35" customFormat="1" hidden="1" outlineLevel="1" x14ac:dyDescent="0.25">
      <c r="A2290" s="160" t="s">
        <v>2234</v>
      </c>
      <c r="B2290" s="82" t="s">
        <v>2042</v>
      </c>
      <c r="C2290" s="101"/>
      <c r="D2290" s="268"/>
      <c r="E2290" s="351"/>
      <c r="F2290" s="80"/>
      <c r="G2290" s="105"/>
      <c r="H2290" s="80"/>
      <c r="I2290" s="106"/>
      <c r="J2290" s="106"/>
      <c r="K2290" s="106"/>
      <c r="L2290" s="106"/>
      <c r="W2290" s="32"/>
      <c r="X2290" s="32"/>
      <c r="Y2290" s="32"/>
      <c r="Z2290" s="32"/>
      <c r="AA2290" s="32"/>
      <c r="AB2290" s="32"/>
      <c r="AC2290" s="32"/>
      <c r="AD2290" s="32"/>
      <c r="AE2290" s="32"/>
      <c r="AF2290" s="32"/>
      <c r="AG2290" s="32"/>
      <c r="AH2290" s="32"/>
      <c r="AI2290" s="32"/>
      <c r="AJ2290" s="32"/>
      <c r="AK2290" s="32"/>
      <c r="AL2290" s="32"/>
      <c r="AM2290" s="32"/>
      <c r="AN2290" s="32"/>
      <c r="AO2290" s="32"/>
      <c r="AP2290" s="32"/>
      <c r="AQ2290" s="32"/>
    </row>
    <row r="2291" spans="1:43" s="35" customFormat="1" hidden="1" outlineLevel="1" x14ac:dyDescent="0.25">
      <c r="A2291" s="160" t="s">
        <v>2235</v>
      </c>
      <c r="B2291" s="82" t="s">
        <v>2044</v>
      </c>
      <c r="C2291" s="101"/>
      <c r="D2291" s="268"/>
      <c r="E2291" s="351"/>
      <c r="F2291" s="80"/>
      <c r="G2291" s="105"/>
      <c r="H2291" s="80"/>
      <c r="I2291" s="106"/>
      <c r="J2291" s="106"/>
      <c r="K2291" s="106"/>
      <c r="L2291" s="106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32"/>
      <c r="AG2291" s="32"/>
      <c r="AH2291" s="32"/>
      <c r="AI2291" s="32"/>
      <c r="AJ2291" s="32"/>
      <c r="AK2291" s="32"/>
      <c r="AL2291" s="32"/>
      <c r="AM2291" s="32"/>
      <c r="AN2291" s="32"/>
      <c r="AO2291" s="32"/>
      <c r="AP2291" s="32"/>
      <c r="AQ2291" s="32"/>
    </row>
    <row r="2292" spans="1:43" s="35" customFormat="1" hidden="1" outlineLevel="1" x14ac:dyDescent="0.25">
      <c r="A2292" s="160" t="s">
        <v>2236</v>
      </c>
      <c r="B2292" s="82" t="s">
        <v>2046</v>
      </c>
      <c r="C2292" s="101"/>
      <c r="D2292" s="268"/>
      <c r="E2292" s="351"/>
      <c r="F2292" s="80"/>
      <c r="G2292" s="105"/>
      <c r="H2292" s="80"/>
      <c r="I2292" s="106"/>
      <c r="J2292" s="106"/>
      <c r="K2292" s="106"/>
      <c r="L2292" s="106"/>
      <c r="W2292" s="32"/>
      <c r="X2292" s="32"/>
      <c r="Y2292" s="32"/>
      <c r="Z2292" s="32"/>
      <c r="AA2292" s="32"/>
      <c r="AB2292" s="32"/>
      <c r="AC2292" s="32"/>
      <c r="AD2292" s="32"/>
      <c r="AE2292" s="32"/>
      <c r="AF2292" s="32"/>
      <c r="AG2292" s="32"/>
      <c r="AH2292" s="32"/>
      <c r="AI2292" s="32"/>
      <c r="AJ2292" s="32"/>
      <c r="AK2292" s="32"/>
      <c r="AL2292" s="32"/>
      <c r="AM2292" s="32"/>
      <c r="AN2292" s="32"/>
      <c r="AO2292" s="32"/>
      <c r="AP2292" s="32"/>
      <c r="AQ2292" s="32"/>
    </row>
    <row r="2293" spans="1:43" s="35" customFormat="1" hidden="1" outlineLevel="1" x14ac:dyDescent="0.25">
      <c r="A2293" s="160" t="s">
        <v>2237</v>
      </c>
      <c r="B2293" s="77" t="s">
        <v>1318</v>
      </c>
      <c r="C2293" s="101"/>
      <c r="D2293" s="268"/>
      <c r="E2293" s="351"/>
      <c r="F2293" s="80"/>
      <c r="G2293" s="105"/>
      <c r="H2293" s="80"/>
      <c r="I2293" s="106"/>
      <c r="J2293" s="106"/>
      <c r="K2293" s="106"/>
      <c r="L2293" s="106"/>
      <c r="W2293" s="32"/>
      <c r="X2293" s="32"/>
      <c r="Y2293" s="32"/>
      <c r="Z2293" s="32"/>
      <c r="AA2293" s="32"/>
      <c r="AB2293" s="32"/>
      <c r="AC2293" s="32"/>
      <c r="AD2293" s="32"/>
      <c r="AE2293" s="32"/>
      <c r="AF2293" s="32"/>
      <c r="AG2293" s="32"/>
      <c r="AH2293" s="32"/>
      <c r="AI2293" s="32"/>
      <c r="AJ2293" s="32"/>
      <c r="AK2293" s="32"/>
      <c r="AL2293" s="32"/>
      <c r="AM2293" s="32"/>
      <c r="AN2293" s="32"/>
      <c r="AO2293" s="32"/>
      <c r="AP2293" s="32"/>
      <c r="AQ2293" s="32"/>
    </row>
    <row r="2294" spans="1:43" s="35" customFormat="1" hidden="1" outlineLevel="1" x14ac:dyDescent="0.25">
      <c r="A2294" s="160" t="s">
        <v>2238</v>
      </c>
      <c r="B2294" s="82" t="s">
        <v>2038</v>
      </c>
      <c r="C2294" s="101"/>
      <c r="D2294" s="268"/>
      <c r="E2294" s="351"/>
      <c r="F2294" s="80"/>
      <c r="G2294" s="105"/>
      <c r="H2294" s="80"/>
      <c r="I2294" s="106"/>
      <c r="J2294" s="106"/>
      <c r="K2294" s="106"/>
      <c r="L2294" s="106"/>
      <c r="W2294" s="32"/>
      <c r="X2294" s="32"/>
      <c r="Y2294" s="32"/>
      <c r="Z2294" s="32"/>
      <c r="AA2294" s="32"/>
      <c r="AB2294" s="32"/>
      <c r="AC2294" s="32"/>
      <c r="AD2294" s="32"/>
      <c r="AE2294" s="32"/>
      <c r="AF2294" s="32"/>
      <c r="AG2294" s="32"/>
      <c r="AH2294" s="32"/>
      <c r="AI2294" s="32"/>
      <c r="AJ2294" s="32"/>
      <c r="AK2294" s="32"/>
      <c r="AL2294" s="32"/>
      <c r="AM2294" s="32"/>
      <c r="AN2294" s="32"/>
      <c r="AO2294" s="32"/>
      <c r="AP2294" s="32"/>
      <c r="AQ2294" s="32"/>
    </row>
    <row r="2295" spans="1:43" s="35" customFormat="1" hidden="1" outlineLevel="1" x14ac:dyDescent="0.25">
      <c r="A2295" s="160" t="s">
        <v>2239</v>
      </c>
      <c r="B2295" s="82" t="s">
        <v>2040</v>
      </c>
      <c r="C2295" s="101"/>
      <c r="D2295" s="268"/>
      <c r="E2295" s="351"/>
      <c r="F2295" s="80"/>
      <c r="G2295" s="105"/>
      <c r="H2295" s="80"/>
      <c r="I2295" s="106"/>
      <c r="J2295" s="106"/>
      <c r="K2295" s="106"/>
      <c r="L2295" s="106"/>
      <c r="W2295" s="32"/>
      <c r="X2295" s="32"/>
      <c r="Y2295" s="32"/>
      <c r="Z2295" s="32"/>
      <c r="AA2295" s="32"/>
      <c r="AB2295" s="32"/>
      <c r="AC2295" s="32"/>
      <c r="AD2295" s="32"/>
      <c r="AE2295" s="32"/>
      <c r="AF2295" s="32"/>
      <c r="AG2295" s="32"/>
      <c r="AH2295" s="32"/>
      <c r="AI2295" s="32"/>
      <c r="AJ2295" s="32"/>
      <c r="AK2295" s="32"/>
      <c r="AL2295" s="32"/>
      <c r="AM2295" s="32"/>
      <c r="AN2295" s="32"/>
      <c r="AO2295" s="32"/>
      <c r="AP2295" s="32"/>
      <c r="AQ2295" s="32"/>
    </row>
    <row r="2296" spans="1:43" s="35" customFormat="1" hidden="1" outlineLevel="1" x14ac:dyDescent="0.25">
      <c r="A2296" s="160" t="s">
        <v>2240</v>
      </c>
      <c r="B2296" s="82" t="s">
        <v>2042</v>
      </c>
      <c r="C2296" s="101"/>
      <c r="D2296" s="268"/>
      <c r="E2296" s="351"/>
      <c r="F2296" s="80"/>
      <c r="G2296" s="105"/>
      <c r="H2296" s="80"/>
      <c r="I2296" s="106"/>
      <c r="J2296" s="106"/>
      <c r="K2296" s="106"/>
      <c r="L2296" s="106"/>
      <c r="W2296" s="32"/>
      <c r="X2296" s="32"/>
      <c r="Y2296" s="32"/>
      <c r="Z2296" s="32"/>
      <c r="AA2296" s="32"/>
      <c r="AB2296" s="32"/>
      <c r="AC2296" s="32"/>
      <c r="AD2296" s="32"/>
      <c r="AE2296" s="32"/>
      <c r="AF2296" s="32"/>
      <c r="AG2296" s="32"/>
      <c r="AH2296" s="32"/>
      <c r="AI2296" s="32"/>
      <c r="AJ2296" s="32"/>
      <c r="AK2296" s="32"/>
      <c r="AL2296" s="32"/>
      <c r="AM2296" s="32"/>
      <c r="AN2296" s="32"/>
      <c r="AO2296" s="32"/>
      <c r="AP2296" s="32"/>
      <c r="AQ2296" s="32"/>
    </row>
    <row r="2297" spans="1:43" s="35" customFormat="1" hidden="1" outlineLevel="1" x14ac:dyDescent="0.25">
      <c r="A2297" s="160" t="s">
        <v>2241</v>
      </c>
      <c r="B2297" s="82" t="s">
        <v>2044</v>
      </c>
      <c r="C2297" s="101"/>
      <c r="D2297" s="268"/>
      <c r="E2297" s="351"/>
      <c r="F2297" s="80"/>
      <c r="G2297" s="105"/>
      <c r="H2297" s="80"/>
      <c r="I2297" s="106"/>
      <c r="J2297" s="106"/>
      <c r="K2297" s="106"/>
      <c r="L2297" s="106"/>
      <c r="W2297" s="32"/>
      <c r="X2297" s="32"/>
      <c r="Y2297" s="32"/>
      <c r="Z2297" s="32"/>
      <c r="AA2297" s="32"/>
      <c r="AB2297" s="32"/>
      <c r="AC2297" s="32"/>
      <c r="AD2297" s="32"/>
      <c r="AE2297" s="32"/>
      <c r="AF2297" s="32"/>
      <c r="AG2297" s="32"/>
      <c r="AH2297" s="32"/>
      <c r="AI2297" s="32"/>
      <c r="AJ2297" s="32"/>
      <c r="AK2297" s="32"/>
      <c r="AL2297" s="32"/>
      <c r="AM2297" s="32"/>
      <c r="AN2297" s="32"/>
      <c r="AO2297" s="32"/>
      <c r="AP2297" s="32"/>
      <c r="AQ2297" s="32"/>
    </row>
    <row r="2298" spans="1:43" s="35" customFormat="1" hidden="1" outlineLevel="1" x14ac:dyDescent="0.25">
      <c r="A2298" s="160" t="s">
        <v>2242</v>
      </c>
      <c r="B2298" s="82" t="s">
        <v>2046</v>
      </c>
      <c r="C2298" s="101"/>
      <c r="D2298" s="268"/>
      <c r="E2298" s="351"/>
      <c r="F2298" s="80"/>
      <c r="G2298" s="105"/>
      <c r="H2298" s="80"/>
      <c r="I2298" s="106"/>
      <c r="J2298" s="106"/>
      <c r="K2298" s="106"/>
      <c r="L2298" s="106"/>
      <c r="W2298" s="32"/>
      <c r="X2298" s="32"/>
      <c r="Y2298" s="32"/>
      <c r="Z2298" s="32"/>
      <c r="AA2298" s="32"/>
      <c r="AB2298" s="32"/>
      <c r="AC2298" s="32"/>
      <c r="AD2298" s="32"/>
      <c r="AE2298" s="32"/>
      <c r="AF2298" s="32"/>
      <c r="AG2298" s="32"/>
      <c r="AH2298" s="32"/>
      <c r="AI2298" s="32"/>
      <c r="AJ2298" s="32"/>
      <c r="AK2298" s="32"/>
      <c r="AL2298" s="32"/>
      <c r="AM2298" s="32"/>
      <c r="AN2298" s="32"/>
      <c r="AO2298" s="32"/>
      <c r="AP2298" s="32"/>
      <c r="AQ2298" s="32"/>
    </row>
    <row r="2299" spans="1:43" s="35" customFormat="1" hidden="1" outlineLevel="1" x14ac:dyDescent="0.25">
      <c r="A2299" s="160" t="s">
        <v>2243</v>
      </c>
      <c r="B2299" s="77" t="s">
        <v>1325</v>
      </c>
      <c r="C2299" s="101"/>
      <c r="D2299" s="268"/>
      <c r="E2299" s="351"/>
      <c r="F2299" s="80"/>
      <c r="G2299" s="105"/>
      <c r="H2299" s="80"/>
      <c r="I2299" s="106"/>
      <c r="J2299" s="106"/>
      <c r="K2299" s="106"/>
      <c r="L2299" s="106"/>
      <c r="W2299" s="32"/>
      <c r="X2299" s="32"/>
      <c r="Y2299" s="32"/>
      <c r="Z2299" s="32"/>
      <c r="AA2299" s="32"/>
      <c r="AB2299" s="32"/>
      <c r="AC2299" s="32"/>
      <c r="AD2299" s="32"/>
      <c r="AE2299" s="32"/>
      <c r="AF2299" s="32"/>
      <c r="AG2299" s="32"/>
      <c r="AH2299" s="32"/>
      <c r="AI2299" s="32"/>
      <c r="AJ2299" s="32"/>
      <c r="AK2299" s="32"/>
      <c r="AL2299" s="32"/>
      <c r="AM2299" s="32"/>
      <c r="AN2299" s="32"/>
      <c r="AO2299" s="32"/>
      <c r="AP2299" s="32"/>
      <c r="AQ2299" s="32"/>
    </row>
    <row r="2300" spans="1:43" s="35" customFormat="1" hidden="1" outlineLevel="1" x14ac:dyDescent="0.25">
      <c r="A2300" s="160" t="s">
        <v>2244</v>
      </c>
      <c r="B2300" s="82" t="s">
        <v>2038</v>
      </c>
      <c r="C2300" s="101"/>
      <c r="D2300" s="268"/>
      <c r="E2300" s="351"/>
      <c r="F2300" s="80"/>
      <c r="G2300" s="105"/>
      <c r="H2300" s="80"/>
      <c r="I2300" s="106"/>
      <c r="J2300" s="106"/>
      <c r="K2300" s="106"/>
      <c r="L2300" s="106"/>
      <c r="W2300" s="32"/>
      <c r="X2300" s="32"/>
      <c r="Y2300" s="32"/>
      <c r="Z2300" s="32"/>
      <c r="AA2300" s="32"/>
      <c r="AB2300" s="32"/>
      <c r="AC2300" s="32"/>
      <c r="AD2300" s="32"/>
      <c r="AE2300" s="32"/>
      <c r="AF2300" s="32"/>
      <c r="AG2300" s="32"/>
      <c r="AH2300" s="32"/>
      <c r="AI2300" s="32"/>
      <c r="AJ2300" s="32"/>
      <c r="AK2300" s="32"/>
      <c r="AL2300" s="32"/>
      <c r="AM2300" s="32"/>
      <c r="AN2300" s="32"/>
      <c r="AO2300" s="32"/>
      <c r="AP2300" s="32"/>
      <c r="AQ2300" s="32"/>
    </row>
    <row r="2301" spans="1:43" s="35" customFormat="1" hidden="1" outlineLevel="1" x14ac:dyDescent="0.25">
      <c r="A2301" s="160" t="s">
        <v>2245</v>
      </c>
      <c r="B2301" s="82" t="s">
        <v>2040</v>
      </c>
      <c r="C2301" s="101"/>
      <c r="D2301" s="268"/>
      <c r="E2301" s="351"/>
      <c r="F2301" s="80"/>
      <c r="G2301" s="105"/>
      <c r="H2301" s="80"/>
      <c r="I2301" s="106"/>
      <c r="J2301" s="106"/>
      <c r="K2301" s="106"/>
      <c r="L2301" s="106"/>
      <c r="W2301" s="32"/>
      <c r="X2301" s="32"/>
      <c r="Y2301" s="32"/>
      <c r="Z2301" s="32"/>
      <c r="AA2301" s="32"/>
      <c r="AB2301" s="32"/>
      <c r="AC2301" s="32"/>
      <c r="AD2301" s="32"/>
      <c r="AE2301" s="32"/>
      <c r="AF2301" s="32"/>
      <c r="AG2301" s="32"/>
      <c r="AH2301" s="32"/>
      <c r="AI2301" s="32"/>
      <c r="AJ2301" s="32"/>
      <c r="AK2301" s="32"/>
      <c r="AL2301" s="32"/>
      <c r="AM2301" s="32"/>
      <c r="AN2301" s="32"/>
      <c r="AO2301" s="32"/>
      <c r="AP2301" s="32"/>
      <c r="AQ2301" s="32"/>
    </row>
    <row r="2302" spans="1:43" s="35" customFormat="1" hidden="1" outlineLevel="1" x14ac:dyDescent="0.25">
      <c r="A2302" s="160" t="s">
        <v>2246</v>
      </c>
      <c r="B2302" s="82" t="s">
        <v>2042</v>
      </c>
      <c r="C2302" s="101"/>
      <c r="D2302" s="268"/>
      <c r="E2302" s="351"/>
      <c r="F2302" s="80"/>
      <c r="G2302" s="105"/>
      <c r="H2302" s="80"/>
      <c r="I2302" s="106"/>
      <c r="J2302" s="106"/>
      <c r="K2302" s="106"/>
      <c r="L2302" s="106"/>
      <c r="W2302" s="32"/>
      <c r="X2302" s="32"/>
      <c r="Y2302" s="32"/>
      <c r="Z2302" s="32"/>
      <c r="AA2302" s="32"/>
      <c r="AB2302" s="32"/>
      <c r="AC2302" s="32"/>
      <c r="AD2302" s="32"/>
      <c r="AE2302" s="32"/>
      <c r="AF2302" s="32"/>
      <c r="AG2302" s="32"/>
      <c r="AH2302" s="32"/>
      <c r="AI2302" s="32"/>
      <c r="AJ2302" s="32"/>
      <c r="AK2302" s="32"/>
      <c r="AL2302" s="32"/>
      <c r="AM2302" s="32"/>
      <c r="AN2302" s="32"/>
      <c r="AO2302" s="32"/>
      <c r="AP2302" s="32"/>
      <c r="AQ2302" s="32"/>
    </row>
    <row r="2303" spans="1:43" s="35" customFormat="1" hidden="1" outlineLevel="1" x14ac:dyDescent="0.25">
      <c r="A2303" s="160" t="s">
        <v>2247</v>
      </c>
      <c r="B2303" s="82" t="s">
        <v>2044</v>
      </c>
      <c r="C2303" s="101"/>
      <c r="D2303" s="268"/>
      <c r="E2303" s="351"/>
      <c r="F2303" s="80"/>
      <c r="G2303" s="105"/>
      <c r="H2303" s="80"/>
      <c r="I2303" s="106"/>
      <c r="J2303" s="106"/>
      <c r="K2303" s="106"/>
      <c r="L2303" s="106"/>
      <c r="W2303" s="32"/>
      <c r="X2303" s="32"/>
      <c r="Y2303" s="32"/>
      <c r="Z2303" s="32"/>
      <c r="AA2303" s="32"/>
      <c r="AB2303" s="32"/>
      <c r="AC2303" s="32"/>
      <c r="AD2303" s="32"/>
      <c r="AE2303" s="32"/>
      <c r="AF2303" s="32"/>
      <c r="AG2303" s="32"/>
      <c r="AH2303" s="32"/>
      <c r="AI2303" s="32"/>
      <c r="AJ2303" s="32"/>
      <c r="AK2303" s="32"/>
      <c r="AL2303" s="32"/>
      <c r="AM2303" s="32"/>
      <c r="AN2303" s="32"/>
      <c r="AO2303" s="32"/>
      <c r="AP2303" s="32"/>
      <c r="AQ2303" s="32"/>
    </row>
    <row r="2304" spans="1:43" s="35" customFormat="1" hidden="1" outlineLevel="1" x14ac:dyDescent="0.25">
      <c r="A2304" s="160" t="s">
        <v>2248</v>
      </c>
      <c r="B2304" s="82" t="s">
        <v>2046</v>
      </c>
      <c r="C2304" s="101"/>
      <c r="D2304" s="268"/>
      <c r="E2304" s="351"/>
      <c r="F2304" s="80"/>
      <c r="G2304" s="105"/>
      <c r="H2304" s="80"/>
      <c r="I2304" s="106"/>
      <c r="J2304" s="106"/>
      <c r="K2304" s="106"/>
      <c r="L2304" s="106"/>
      <c r="W2304" s="32"/>
      <c r="X2304" s="32"/>
      <c r="Y2304" s="32"/>
      <c r="Z2304" s="32"/>
      <c r="AA2304" s="32"/>
      <c r="AB2304" s="32"/>
      <c r="AC2304" s="32"/>
      <c r="AD2304" s="32"/>
      <c r="AE2304" s="32"/>
      <c r="AF2304" s="32"/>
      <c r="AG2304" s="32"/>
      <c r="AH2304" s="32"/>
      <c r="AI2304" s="32"/>
      <c r="AJ2304" s="32"/>
      <c r="AK2304" s="32"/>
      <c r="AL2304" s="32"/>
      <c r="AM2304" s="32"/>
      <c r="AN2304" s="32"/>
      <c r="AO2304" s="32"/>
      <c r="AP2304" s="32"/>
      <c r="AQ2304" s="32"/>
    </row>
    <row r="2305" spans="1:43" s="35" customFormat="1" hidden="1" outlineLevel="1" x14ac:dyDescent="0.25">
      <c r="A2305" s="160" t="s">
        <v>2249</v>
      </c>
      <c r="B2305" s="77" t="s">
        <v>155</v>
      </c>
      <c r="C2305" s="101"/>
      <c r="D2305" s="268"/>
      <c r="E2305" s="351"/>
      <c r="F2305" s="80"/>
      <c r="G2305" s="105"/>
      <c r="H2305" s="80"/>
      <c r="I2305" s="106"/>
      <c r="J2305" s="106"/>
      <c r="K2305" s="106"/>
      <c r="L2305" s="106"/>
      <c r="W2305" s="32"/>
      <c r="X2305" s="32"/>
      <c r="Y2305" s="32"/>
      <c r="Z2305" s="32"/>
      <c r="AA2305" s="32"/>
      <c r="AB2305" s="32"/>
      <c r="AC2305" s="32"/>
      <c r="AD2305" s="32"/>
      <c r="AE2305" s="32"/>
      <c r="AF2305" s="32"/>
      <c r="AG2305" s="32"/>
      <c r="AH2305" s="32"/>
      <c r="AI2305" s="32"/>
      <c r="AJ2305" s="32"/>
      <c r="AK2305" s="32"/>
      <c r="AL2305" s="32"/>
      <c r="AM2305" s="32"/>
      <c r="AN2305" s="32"/>
      <c r="AO2305" s="32"/>
      <c r="AP2305" s="32"/>
      <c r="AQ2305" s="32"/>
    </row>
    <row r="2306" spans="1:43" s="35" customFormat="1" hidden="1" outlineLevel="1" x14ac:dyDescent="0.25">
      <c r="A2306" s="160" t="s">
        <v>2250</v>
      </c>
      <c r="B2306" s="82" t="s">
        <v>2038</v>
      </c>
      <c r="C2306" s="101"/>
      <c r="D2306" s="268"/>
      <c r="E2306" s="351"/>
      <c r="F2306" s="80"/>
      <c r="G2306" s="105"/>
      <c r="H2306" s="80"/>
      <c r="I2306" s="106"/>
      <c r="J2306" s="106"/>
      <c r="K2306" s="106"/>
      <c r="L2306" s="106"/>
      <c r="W2306" s="32"/>
      <c r="X2306" s="32"/>
      <c r="Y2306" s="32"/>
      <c r="Z2306" s="32"/>
      <c r="AA2306" s="32"/>
      <c r="AB2306" s="32"/>
      <c r="AC2306" s="32"/>
      <c r="AD2306" s="32"/>
      <c r="AE2306" s="32"/>
      <c r="AF2306" s="32"/>
      <c r="AG2306" s="32"/>
      <c r="AH2306" s="32"/>
      <c r="AI2306" s="32"/>
      <c r="AJ2306" s="32"/>
      <c r="AK2306" s="32"/>
      <c r="AL2306" s="32"/>
      <c r="AM2306" s="32"/>
      <c r="AN2306" s="32"/>
      <c r="AO2306" s="32"/>
      <c r="AP2306" s="32"/>
      <c r="AQ2306" s="32"/>
    </row>
    <row r="2307" spans="1:43" s="35" customFormat="1" hidden="1" outlineLevel="1" x14ac:dyDescent="0.25">
      <c r="A2307" s="160" t="s">
        <v>2251</v>
      </c>
      <c r="B2307" s="82" t="s">
        <v>2040</v>
      </c>
      <c r="C2307" s="101"/>
      <c r="D2307" s="268"/>
      <c r="E2307" s="351"/>
      <c r="F2307" s="80"/>
      <c r="G2307" s="105"/>
      <c r="H2307" s="80"/>
      <c r="I2307" s="106"/>
      <c r="J2307" s="106"/>
      <c r="K2307" s="106"/>
      <c r="L2307" s="106"/>
      <c r="W2307" s="32"/>
      <c r="X2307" s="32"/>
      <c r="Y2307" s="32"/>
      <c r="Z2307" s="32"/>
      <c r="AA2307" s="32"/>
      <c r="AB2307" s="32"/>
      <c r="AC2307" s="32"/>
      <c r="AD2307" s="32"/>
      <c r="AE2307" s="32"/>
      <c r="AF2307" s="32"/>
      <c r="AG2307" s="32"/>
      <c r="AH2307" s="32"/>
      <c r="AI2307" s="32"/>
      <c r="AJ2307" s="32"/>
      <c r="AK2307" s="32"/>
      <c r="AL2307" s="32"/>
      <c r="AM2307" s="32"/>
      <c r="AN2307" s="32"/>
      <c r="AO2307" s="32"/>
      <c r="AP2307" s="32"/>
      <c r="AQ2307" s="32"/>
    </row>
    <row r="2308" spans="1:43" s="35" customFormat="1" hidden="1" outlineLevel="1" x14ac:dyDescent="0.25">
      <c r="A2308" s="160" t="s">
        <v>2252</v>
      </c>
      <c r="B2308" s="82" t="s">
        <v>2042</v>
      </c>
      <c r="C2308" s="101"/>
      <c r="D2308" s="268"/>
      <c r="E2308" s="351"/>
      <c r="F2308" s="80"/>
      <c r="G2308" s="105"/>
      <c r="H2308" s="80"/>
      <c r="I2308" s="106"/>
      <c r="J2308" s="106"/>
      <c r="K2308" s="106"/>
      <c r="L2308" s="106"/>
      <c r="W2308" s="32"/>
      <c r="X2308" s="32"/>
      <c r="Y2308" s="32"/>
      <c r="Z2308" s="32"/>
      <c r="AA2308" s="32"/>
      <c r="AB2308" s="32"/>
      <c r="AC2308" s="32"/>
      <c r="AD2308" s="32"/>
      <c r="AE2308" s="32"/>
      <c r="AF2308" s="32"/>
      <c r="AG2308" s="32"/>
      <c r="AH2308" s="32"/>
      <c r="AI2308" s="32"/>
      <c r="AJ2308" s="32"/>
      <c r="AK2308" s="32"/>
      <c r="AL2308" s="32"/>
      <c r="AM2308" s="32"/>
      <c r="AN2308" s="32"/>
      <c r="AO2308" s="32"/>
      <c r="AP2308" s="32"/>
      <c r="AQ2308" s="32"/>
    </row>
    <row r="2309" spans="1:43" s="35" customFormat="1" hidden="1" outlineLevel="1" x14ac:dyDescent="0.25">
      <c r="A2309" s="160" t="s">
        <v>2253</v>
      </c>
      <c r="B2309" s="82" t="s">
        <v>2044</v>
      </c>
      <c r="C2309" s="101"/>
      <c r="D2309" s="268"/>
      <c r="E2309" s="351"/>
      <c r="F2309" s="80"/>
      <c r="G2309" s="105"/>
      <c r="H2309" s="80"/>
      <c r="I2309" s="106"/>
      <c r="J2309" s="106"/>
      <c r="K2309" s="106"/>
      <c r="L2309" s="106"/>
      <c r="W2309" s="32"/>
      <c r="X2309" s="32"/>
      <c r="Y2309" s="32"/>
      <c r="Z2309" s="32"/>
      <c r="AA2309" s="32"/>
      <c r="AB2309" s="32"/>
      <c r="AC2309" s="32"/>
      <c r="AD2309" s="32"/>
      <c r="AE2309" s="32"/>
      <c r="AF2309" s="32"/>
      <c r="AG2309" s="32"/>
      <c r="AH2309" s="32"/>
      <c r="AI2309" s="32"/>
      <c r="AJ2309" s="32"/>
      <c r="AK2309" s="32"/>
      <c r="AL2309" s="32"/>
      <c r="AM2309" s="32"/>
      <c r="AN2309" s="32"/>
      <c r="AO2309" s="32"/>
      <c r="AP2309" s="32"/>
      <c r="AQ2309" s="32"/>
    </row>
    <row r="2310" spans="1:43" s="35" customFormat="1" hidden="1" outlineLevel="1" x14ac:dyDescent="0.25">
      <c r="A2310" s="160" t="s">
        <v>2254</v>
      </c>
      <c r="B2310" s="82" t="s">
        <v>2046</v>
      </c>
      <c r="C2310" s="101"/>
      <c r="D2310" s="268"/>
      <c r="E2310" s="351"/>
      <c r="F2310" s="80"/>
      <c r="G2310" s="105"/>
      <c r="H2310" s="80"/>
      <c r="I2310" s="106"/>
      <c r="J2310" s="106"/>
      <c r="K2310" s="106"/>
      <c r="L2310" s="106"/>
      <c r="W2310" s="32"/>
      <c r="X2310" s="32"/>
      <c r="Y2310" s="32"/>
      <c r="Z2310" s="32"/>
      <c r="AA2310" s="32"/>
      <c r="AB2310" s="32"/>
      <c r="AC2310" s="32"/>
      <c r="AD2310" s="32"/>
      <c r="AE2310" s="32"/>
      <c r="AF2310" s="32"/>
      <c r="AG2310" s="32"/>
      <c r="AH2310" s="32"/>
      <c r="AI2310" s="32"/>
      <c r="AJ2310" s="32"/>
      <c r="AK2310" s="32"/>
      <c r="AL2310" s="32"/>
      <c r="AM2310" s="32"/>
      <c r="AN2310" s="32"/>
      <c r="AO2310" s="32"/>
      <c r="AP2310" s="32"/>
      <c r="AQ2310" s="32"/>
    </row>
    <row r="2311" spans="1:43" s="35" customFormat="1" hidden="1" outlineLevel="1" x14ac:dyDescent="0.25">
      <c r="A2311" s="160" t="s">
        <v>2255</v>
      </c>
      <c r="B2311" s="77" t="s">
        <v>159</v>
      </c>
      <c r="C2311" s="101"/>
      <c r="D2311" s="268"/>
      <c r="E2311" s="351"/>
      <c r="F2311" s="80"/>
      <c r="G2311" s="105"/>
      <c r="H2311" s="80"/>
      <c r="I2311" s="106"/>
      <c r="J2311" s="106"/>
      <c r="K2311" s="106"/>
      <c r="L2311" s="106"/>
      <c r="W2311" s="32"/>
      <c r="X2311" s="32"/>
      <c r="Y2311" s="32"/>
      <c r="Z2311" s="32"/>
      <c r="AA2311" s="32"/>
      <c r="AB2311" s="32"/>
      <c r="AC2311" s="32"/>
      <c r="AD2311" s="32"/>
      <c r="AE2311" s="32"/>
      <c r="AF2311" s="32"/>
      <c r="AG2311" s="32"/>
      <c r="AH2311" s="32"/>
      <c r="AI2311" s="32"/>
      <c r="AJ2311" s="32"/>
      <c r="AK2311" s="32"/>
      <c r="AL2311" s="32"/>
      <c r="AM2311" s="32"/>
      <c r="AN2311" s="32"/>
      <c r="AO2311" s="32"/>
      <c r="AP2311" s="32"/>
      <c r="AQ2311" s="32"/>
    </row>
    <row r="2312" spans="1:43" s="35" customFormat="1" hidden="1" outlineLevel="1" x14ac:dyDescent="0.25">
      <c r="A2312" s="160" t="s">
        <v>2256</v>
      </c>
      <c r="B2312" s="82" t="s">
        <v>2038</v>
      </c>
      <c r="C2312" s="101"/>
      <c r="D2312" s="268"/>
      <c r="E2312" s="351"/>
      <c r="F2312" s="80"/>
      <c r="G2312" s="105"/>
      <c r="H2312" s="80"/>
      <c r="I2312" s="106"/>
      <c r="J2312" s="106"/>
      <c r="K2312" s="106"/>
      <c r="L2312" s="106"/>
      <c r="W2312" s="32"/>
      <c r="X2312" s="32"/>
      <c r="Y2312" s="32"/>
      <c r="Z2312" s="32"/>
      <c r="AA2312" s="32"/>
      <c r="AB2312" s="32"/>
      <c r="AC2312" s="32"/>
      <c r="AD2312" s="32"/>
      <c r="AE2312" s="32"/>
      <c r="AF2312" s="32"/>
      <c r="AG2312" s="32"/>
      <c r="AH2312" s="32"/>
      <c r="AI2312" s="32"/>
      <c r="AJ2312" s="32"/>
      <c r="AK2312" s="32"/>
      <c r="AL2312" s="32"/>
      <c r="AM2312" s="32"/>
      <c r="AN2312" s="32"/>
      <c r="AO2312" s="32"/>
      <c r="AP2312" s="32"/>
      <c r="AQ2312" s="32"/>
    </row>
    <row r="2313" spans="1:43" s="35" customFormat="1" hidden="1" outlineLevel="1" x14ac:dyDescent="0.25">
      <c r="A2313" s="160" t="s">
        <v>2257</v>
      </c>
      <c r="B2313" s="82" t="s">
        <v>2040</v>
      </c>
      <c r="C2313" s="101"/>
      <c r="D2313" s="268"/>
      <c r="E2313" s="351"/>
      <c r="F2313" s="80"/>
      <c r="G2313" s="105"/>
      <c r="H2313" s="80"/>
      <c r="I2313" s="106"/>
      <c r="J2313" s="106"/>
      <c r="K2313" s="106"/>
      <c r="L2313" s="106"/>
      <c r="W2313" s="32"/>
      <c r="X2313" s="32"/>
      <c r="Y2313" s="32"/>
      <c r="Z2313" s="32"/>
      <c r="AA2313" s="32"/>
      <c r="AB2313" s="32"/>
      <c r="AC2313" s="32"/>
      <c r="AD2313" s="32"/>
      <c r="AE2313" s="32"/>
      <c r="AF2313" s="32"/>
      <c r="AG2313" s="32"/>
      <c r="AH2313" s="32"/>
      <c r="AI2313" s="32"/>
      <c r="AJ2313" s="32"/>
      <c r="AK2313" s="32"/>
      <c r="AL2313" s="32"/>
      <c r="AM2313" s="32"/>
      <c r="AN2313" s="32"/>
      <c r="AO2313" s="32"/>
      <c r="AP2313" s="32"/>
      <c r="AQ2313" s="32"/>
    </row>
    <row r="2314" spans="1:43" s="35" customFormat="1" hidden="1" outlineLevel="1" x14ac:dyDescent="0.25">
      <c r="A2314" s="160" t="s">
        <v>2258</v>
      </c>
      <c r="B2314" s="82" t="s">
        <v>2042</v>
      </c>
      <c r="C2314" s="101"/>
      <c r="D2314" s="268"/>
      <c r="E2314" s="351"/>
      <c r="F2314" s="80"/>
      <c r="G2314" s="105"/>
      <c r="H2314" s="80"/>
      <c r="I2314" s="106"/>
      <c r="J2314" s="106"/>
      <c r="K2314" s="106"/>
      <c r="L2314" s="106"/>
      <c r="W2314" s="32"/>
      <c r="X2314" s="32"/>
      <c r="Y2314" s="32"/>
      <c r="Z2314" s="32"/>
      <c r="AA2314" s="32"/>
      <c r="AB2314" s="32"/>
      <c r="AC2314" s="32"/>
      <c r="AD2314" s="32"/>
      <c r="AE2314" s="32"/>
      <c r="AF2314" s="32"/>
      <c r="AG2314" s="32"/>
      <c r="AH2314" s="32"/>
      <c r="AI2314" s="32"/>
      <c r="AJ2314" s="32"/>
      <c r="AK2314" s="32"/>
      <c r="AL2314" s="32"/>
      <c r="AM2314" s="32"/>
      <c r="AN2314" s="32"/>
      <c r="AO2314" s="32"/>
      <c r="AP2314" s="32"/>
      <c r="AQ2314" s="32"/>
    </row>
    <row r="2315" spans="1:43" s="35" customFormat="1" hidden="1" outlineLevel="1" x14ac:dyDescent="0.25">
      <c r="A2315" s="160" t="s">
        <v>2259</v>
      </c>
      <c r="B2315" s="82" t="s">
        <v>2044</v>
      </c>
      <c r="C2315" s="101"/>
      <c r="D2315" s="268"/>
      <c r="E2315" s="351"/>
      <c r="F2315" s="80"/>
      <c r="G2315" s="105"/>
      <c r="H2315" s="80"/>
      <c r="I2315" s="106"/>
      <c r="J2315" s="106"/>
      <c r="K2315" s="106"/>
      <c r="L2315" s="106"/>
      <c r="W2315" s="32"/>
      <c r="X2315" s="32"/>
      <c r="Y2315" s="32"/>
      <c r="Z2315" s="32"/>
      <c r="AA2315" s="32"/>
      <c r="AB2315" s="32"/>
      <c r="AC2315" s="32"/>
      <c r="AD2315" s="32"/>
      <c r="AE2315" s="32"/>
      <c r="AF2315" s="32"/>
      <c r="AG2315" s="32"/>
      <c r="AH2315" s="32"/>
      <c r="AI2315" s="32"/>
      <c r="AJ2315" s="32"/>
      <c r="AK2315" s="32"/>
      <c r="AL2315" s="32"/>
      <c r="AM2315" s="32"/>
      <c r="AN2315" s="32"/>
      <c r="AO2315" s="32"/>
      <c r="AP2315" s="32"/>
      <c r="AQ2315" s="32"/>
    </row>
    <row r="2316" spans="1:43" s="35" customFormat="1" hidden="1" outlineLevel="1" x14ac:dyDescent="0.25">
      <c r="A2316" s="160" t="s">
        <v>2260</v>
      </c>
      <c r="B2316" s="82" t="s">
        <v>2046</v>
      </c>
      <c r="C2316" s="101"/>
      <c r="D2316" s="268"/>
      <c r="E2316" s="351"/>
      <c r="F2316" s="80"/>
      <c r="G2316" s="105"/>
      <c r="H2316" s="80"/>
      <c r="I2316" s="106"/>
      <c r="J2316" s="106"/>
      <c r="K2316" s="106"/>
      <c r="L2316" s="106"/>
      <c r="W2316" s="32"/>
      <c r="X2316" s="32"/>
      <c r="Y2316" s="32"/>
      <c r="Z2316" s="32"/>
      <c r="AA2316" s="32"/>
      <c r="AB2316" s="32"/>
      <c r="AC2316" s="32"/>
      <c r="AD2316" s="32"/>
      <c r="AE2316" s="32"/>
      <c r="AF2316" s="32"/>
      <c r="AG2316" s="32"/>
      <c r="AH2316" s="32"/>
      <c r="AI2316" s="32"/>
      <c r="AJ2316" s="32"/>
      <c r="AK2316" s="32"/>
      <c r="AL2316" s="32"/>
      <c r="AM2316" s="32"/>
      <c r="AN2316" s="32"/>
      <c r="AO2316" s="32"/>
      <c r="AP2316" s="32"/>
      <c r="AQ2316" s="32"/>
    </row>
    <row r="2317" spans="1:43" s="35" customFormat="1" collapsed="1" x14ac:dyDescent="0.25">
      <c r="A2317" s="240" t="s">
        <v>2261</v>
      </c>
      <c r="B2317" s="55" t="s">
        <v>2262</v>
      </c>
      <c r="C2317" s="55"/>
      <c r="D2317" s="344"/>
      <c r="E2317" s="344"/>
      <c r="F2317" s="57"/>
      <c r="G2317" s="56"/>
      <c r="H2317" s="56"/>
      <c r="I2317" s="58"/>
      <c r="J2317" s="58"/>
      <c r="K2317" s="58"/>
      <c r="L2317" s="58"/>
      <c r="W2317" s="32"/>
      <c r="X2317" s="32"/>
      <c r="Y2317" s="32"/>
      <c r="Z2317" s="32"/>
      <c r="AA2317" s="32"/>
      <c r="AB2317" s="32"/>
      <c r="AC2317" s="32"/>
      <c r="AD2317" s="32"/>
      <c r="AE2317" s="32"/>
      <c r="AF2317" s="32"/>
      <c r="AG2317" s="32"/>
      <c r="AH2317" s="32"/>
      <c r="AI2317" s="32"/>
      <c r="AJ2317" s="32"/>
      <c r="AK2317" s="32"/>
      <c r="AL2317" s="32"/>
      <c r="AM2317" s="32"/>
      <c r="AN2317" s="32"/>
      <c r="AO2317" s="32"/>
      <c r="AP2317" s="32"/>
      <c r="AQ2317" s="32"/>
    </row>
    <row r="2318" spans="1:43" s="35" customFormat="1" x14ac:dyDescent="0.25">
      <c r="A2318" s="354" t="s">
        <v>2263</v>
      </c>
      <c r="B2318" s="62" t="s">
        <v>1276</v>
      </c>
      <c r="C2318" s="63"/>
      <c r="D2318" s="345"/>
      <c r="E2318" s="345"/>
      <c r="F2318" s="64"/>
      <c r="G2318" s="65"/>
      <c r="H2318" s="64"/>
      <c r="I2318" s="66"/>
      <c r="J2318" s="66"/>
      <c r="K2318" s="66"/>
      <c r="L2318" s="66"/>
      <c r="W2318" s="32"/>
      <c r="X2318" s="32"/>
      <c r="Y2318" s="32"/>
      <c r="Z2318" s="32"/>
      <c r="AA2318" s="32"/>
      <c r="AB2318" s="32"/>
      <c r="AC2318" s="32"/>
      <c r="AD2318" s="32"/>
      <c r="AE2318" s="32"/>
      <c r="AF2318" s="32"/>
      <c r="AG2318" s="32"/>
      <c r="AH2318" s="32"/>
      <c r="AI2318" s="32"/>
      <c r="AJ2318" s="32"/>
      <c r="AK2318" s="32"/>
      <c r="AL2318" s="32"/>
      <c r="AM2318" s="32"/>
      <c r="AN2318" s="32"/>
      <c r="AO2318" s="32"/>
      <c r="AP2318" s="32"/>
      <c r="AQ2318" s="32"/>
    </row>
    <row r="2319" spans="1:43" s="35" customFormat="1" x14ac:dyDescent="0.25">
      <c r="A2319" s="355" t="s">
        <v>2264</v>
      </c>
      <c r="B2319" s="70" t="s">
        <v>1278</v>
      </c>
      <c r="C2319" s="107"/>
      <c r="D2319" s="346"/>
      <c r="E2319" s="352"/>
      <c r="F2319" s="72"/>
      <c r="G2319" s="108"/>
      <c r="H2319" s="72"/>
      <c r="I2319" s="109"/>
      <c r="J2319" s="109"/>
      <c r="K2319" s="109"/>
      <c r="L2319" s="109"/>
      <c r="W2319" s="32"/>
      <c r="X2319" s="32"/>
      <c r="Y2319" s="32"/>
      <c r="Z2319" s="32"/>
      <c r="AA2319" s="32"/>
      <c r="AB2319" s="32"/>
      <c r="AC2319" s="32"/>
      <c r="AD2319" s="32"/>
      <c r="AE2319" s="32"/>
      <c r="AF2319" s="32"/>
      <c r="AG2319" s="32"/>
      <c r="AH2319" s="32"/>
      <c r="AI2319" s="32"/>
      <c r="AJ2319" s="32"/>
      <c r="AK2319" s="32"/>
      <c r="AL2319" s="32"/>
      <c r="AM2319" s="32"/>
      <c r="AN2319" s="32"/>
      <c r="AO2319" s="32"/>
      <c r="AP2319" s="32"/>
      <c r="AQ2319" s="32"/>
    </row>
    <row r="2320" spans="1:43" s="35" customFormat="1" hidden="1" outlineLevel="1" x14ac:dyDescent="0.25">
      <c r="A2320" s="160" t="s">
        <v>2265</v>
      </c>
      <c r="B2320" s="77" t="s">
        <v>137</v>
      </c>
      <c r="C2320" s="101"/>
      <c r="D2320" s="268"/>
      <c r="E2320" s="351"/>
      <c r="F2320" s="80"/>
      <c r="G2320" s="105"/>
      <c r="H2320" s="80"/>
      <c r="I2320" s="106"/>
      <c r="J2320" s="106"/>
      <c r="K2320" s="106"/>
      <c r="L2320" s="106"/>
      <c r="W2320" s="32"/>
      <c r="X2320" s="32"/>
      <c r="Y2320" s="32"/>
      <c r="Z2320" s="32"/>
      <c r="AA2320" s="32"/>
      <c r="AB2320" s="32"/>
      <c r="AC2320" s="32"/>
      <c r="AD2320" s="32"/>
      <c r="AE2320" s="32"/>
      <c r="AF2320" s="32"/>
      <c r="AG2320" s="32"/>
      <c r="AH2320" s="32"/>
      <c r="AI2320" s="32"/>
      <c r="AJ2320" s="32"/>
      <c r="AK2320" s="32"/>
      <c r="AL2320" s="32"/>
      <c r="AM2320" s="32"/>
      <c r="AN2320" s="32"/>
      <c r="AO2320" s="32"/>
      <c r="AP2320" s="32"/>
      <c r="AQ2320" s="32"/>
    </row>
    <row r="2321" spans="1:43" s="35" customFormat="1" hidden="1" outlineLevel="1" x14ac:dyDescent="0.25">
      <c r="A2321" s="160" t="s">
        <v>2266</v>
      </c>
      <c r="B2321" s="82" t="s">
        <v>2267</v>
      </c>
      <c r="C2321" s="101"/>
      <c r="D2321" s="268"/>
      <c r="E2321" s="351"/>
      <c r="F2321" s="80"/>
      <c r="G2321" s="105"/>
      <c r="H2321" s="80"/>
      <c r="I2321" s="106"/>
      <c r="J2321" s="106"/>
      <c r="K2321" s="106"/>
      <c r="L2321" s="106"/>
      <c r="W2321" s="32"/>
      <c r="X2321" s="32"/>
      <c r="Y2321" s="32"/>
      <c r="Z2321" s="32"/>
      <c r="AA2321" s="32"/>
      <c r="AB2321" s="32"/>
      <c r="AC2321" s="32"/>
      <c r="AD2321" s="32"/>
      <c r="AE2321" s="32"/>
      <c r="AF2321" s="32"/>
      <c r="AG2321" s="32"/>
      <c r="AH2321" s="32"/>
      <c r="AI2321" s="32"/>
      <c r="AJ2321" s="32"/>
      <c r="AK2321" s="32"/>
      <c r="AL2321" s="32"/>
      <c r="AM2321" s="32"/>
      <c r="AN2321" s="32"/>
      <c r="AO2321" s="32"/>
      <c r="AP2321" s="32"/>
      <c r="AQ2321" s="32"/>
    </row>
    <row r="2322" spans="1:43" s="35" customFormat="1" hidden="1" outlineLevel="1" x14ac:dyDescent="0.25">
      <c r="A2322" s="160" t="s">
        <v>2268</v>
      </c>
      <c r="B2322" s="82" t="s">
        <v>2269</v>
      </c>
      <c r="C2322" s="101"/>
      <c r="D2322" s="268"/>
      <c r="E2322" s="351"/>
      <c r="F2322" s="80"/>
      <c r="G2322" s="105"/>
      <c r="H2322" s="80"/>
      <c r="I2322" s="106"/>
      <c r="J2322" s="106"/>
      <c r="K2322" s="106"/>
      <c r="L2322" s="106"/>
      <c r="W2322" s="32"/>
      <c r="X2322" s="32"/>
      <c r="Y2322" s="32"/>
      <c r="Z2322" s="32"/>
      <c r="AA2322" s="32"/>
      <c r="AB2322" s="32"/>
      <c r="AC2322" s="32"/>
      <c r="AD2322" s="32"/>
      <c r="AE2322" s="32"/>
      <c r="AF2322" s="32"/>
      <c r="AG2322" s="32"/>
      <c r="AH2322" s="32"/>
      <c r="AI2322" s="32"/>
      <c r="AJ2322" s="32"/>
      <c r="AK2322" s="32"/>
      <c r="AL2322" s="32"/>
      <c r="AM2322" s="32"/>
      <c r="AN2322" s="32"/>
      <c r="AO2322" s="32"/>
      <c r="AP2322" s="32"/>
      <c r="AQ2322" s="32"/>
    </row>
    <row r="2323" spans="1:43" s="35" customFormat="1" hidden="1" outlineLevel="1" x14ac:dyDescent="0.25">
      <c r="A2323" s="160" t="s">
        <v>2270</v>
      </c>
      <c r="B2323" s="82" t="s">
        <v>2271</v>
      </c>
      <c r="C2323" s="101"/>
      <c r="D2323" s="268"/>
      <c r="E2323" s="351"/>
      <c r="F2323" s="80"/>
      <c r="G2323" s="105"/>
      <c r="H2323" s="80"/>
      <c r="I2323" s="106"/>
      <c r="J2323" s="106"/>
      <c r="K2323" s="106"/>
      <c r="L2323" s="106"/>
      <c r="W2323" s="32"/>
      <c r="X2323" s="32"/>
      <c r="Y2323" s="32"/>
      <c r="Z2323" s="32"/>
      <c r="AA2323" s="32"/>
      <c r="AB2323" s="32"/>
      <c r="AC2323" s="32"/>
      <c r="AD2323" s="32"/>
      <c r="AE2323" s="32"/>
      <c r="AF2323" s="32"/>
      <c r="AG2323" s="32"/>
      <c r="AH2323" s="32"/>
      <c r="AI2323" s="32"/>
      <c r="AJ2323" s="32"/>
      <c r="AK2323" s="32"/>
      <c r="AL2323" s="32"/>
      <c r="AM2323" s="32"/>
      <c r="AN2323" s="32"/>
      <c r="AO2323" s="32"/>
      <c r="AP2323" s="32"/>
      <c r="AQ2323" s="32"/>
    </row>
    <row r="2324" spans="1:43" s="35" customFormat="1" hidden="1" outlineLevel="1" x14ac:dyDescent="0.25">
      <c r="A2324" s="160" t="s">
        <v>2272</v>
      </c>
      <c r="B2324" s="82" t="s">
        <v>2273</v>
      </c>
      <c r="C2324" s="101"/>
      <c r="D2324" s="268"/>
      <c r="E2324" s="351"/>
      <c r="F2324" s="80"/>
      <c r="G2324" s="105"/>
      <c r="H2324" s="80"/>
      <c r="I2324" s="106"/>
      <c r="J2324" s="106"/>
      <c r="K2324" s="106"/>
      <c r="L2324" s="106"/>
      <c r="W2324" s="32"/>
      <c r="X2324" s="32"/>
      <c r="Y2324" s="32"/>
      <c r="Z2324" s="32"/>
      <c r="AA2324" s="32"/>
      <c r="AB2324" s="32"/>
      <c r="AC2324" s="32"/>
      <c r="AD2324" s="32"/>
      <c r="AE2324" s="32"/>
      <c r="AF2324" s="32"/>
      <c r="AG2324" s="32"/>
      <c r="AH2324" s="32"/>
      <c r="AI2324" s="32"/>
      <c r="AJ2324" s="32"/>
      <c r="AK2324" s="32"/>
      <c r="AL2324" s="32"/>
      <c r="AM2324" s="32"/>
      <c r="AN2324" s="32"/>
      <c r="AO2324" s="32"/>
      <c r="AP2324" s="32"/>
      <c r="AQ2324" s="32"/>
    </row>
    <row r="2325" spans="1:43" s="35" customFormat="1" hidden="1" outlineLevel="1" x14ac:dyDescent="0.25">
      <c r="A2325" s="160" t="s">
        <v>2274</v>
      </c>
      <c r="B2325" s="82" t="s">
        <v>2275</v>
      </c>
      <c r="C2325" s="101"/>
      <c r="D2325" s="268"/>
      <c r="E2325" s="351"/>
      <c r="F2325" s="80"/>
      <c r="G2325" s="105"/>
      <c r="H2325" s="80"/>
      <c r="I2325" s="106"/>
      <c r="J2325" s="106"/>
      <c r="K2325" s="106"/>
      <c r="L2325" s="106"/>
      <c r="W2325" s="32"/>
      <c r="X2325" s="32"/>
      <c r="Y2325" s="32"/>
      <c r="Z2325" s="32"/>
      <c r="AA2325" s="32"/>
      <c r="AB2325" s="32"/>
      <c r="AC2325" s="32"/>
      <c r="AD2325" s="32"/>
      <c r="AE2325" s="32"/>
      <c r="AF2325" s="32"/>
      <c r="AG2325" s="32"/>
      <c r="AH2325" s="32"/>
      <c r="AI2325" s="32"/>
      <c r="AJ2325" s="32"/>
      <c r="AK2325" s="32"/>
      <c r="AL2325" s="32"/>
      <c r="AM2325" s="32"/>
      <c r="AN2325" s="32"/>
      <c r="AO2325" s="32"/>
      <c r="AP2325" s="32"/>
      <c r="AQ2325" s="32"/>
    </row>
    <row r="2326" spans="1:43" s="35" customFormat="1" hidden="1" outlineLevel="1" x14ac:dyDescent="0.25">
      <c r="A2326" s="160" t="s">
        <v>2276</v>
      </c>
      <c r="B2326" s="207" t="s">
        <v>143</v>
      </c>
      <c r="C2326" s="101"/>
      <c r="D2326" s="268"/>
      <c r="E2326" s="351"/>
      <c r="F2326" s="80"/>
      <c r="G2326" s="105"/>
      <c r="H2326" s="80"/>
      <c r="I2326" s="106"/>
      <c r="J2326" s="106"/>
      <c r="K2326" s="106"/>
      <c r="L2326" s="106"/>
      <c r="W2326" s="32"/>
      <c r="X2326" s="32"/>
      <c r="Y2326" s="32"/>
      <c r="Z2326" s="32"/>
      <c r="AA2326" s="32"/>
      <c r="AB2326" s="32"/>
      <c r="AC2326" s="32"/>
      <c r="AD2326" s="32"/>
      <c r="AE2326" s="32"/>
      <c r="AF2326" s="32"/>
      <c r="AG2326" s="32"/>
      <c r="AH2326" s="32"/>
      <c r="AI2326" s="32"/>
      <c r="AJ2326" s="32"/>
      <c r="AK2326" s="32"/>
      <c r="AL2326" s="32"/>
      <c r="AM2326" s="32"/>
      <c r="AN2326" s="32"/>
      <c r="AO2326" s="32"/>
      <c r="AP2326" s="32"/>
      <c r="AQ2326" s="32"/>
    </row>
    <row r="2327" spans="1:43" s="35" customFormat="1" hidden="1" outlineLevel="1" x14ac:dyDescent="0.25">
      <c r="A2327" s="160" t="s">
        <v>2277</v>
      </c>
      <c r="B2327" s="82" t="s">
        <v>2267</v>
      </c>
      <c r="C2327" s="101"/>
      <c r="D2327" s="268"/>
      <c r="E2327" s="351"/>
      <c r="F2327" s="80"/>
      <c r="G2327" s="105"/>
      <c r="H2327" s="80"/>
      <c r="I2327" s="106"/>
      <c r="J2327" s="106"/>
      <c r="K2327" s="106"/>
      <c r="L2327" s="106"/>
      <c r="W2327" s="32"/>
      <c r="X2327" s="32"/>
      <c r="Y2327" s="32"/>
      <c r="Z2327" s="32"/>
      <c r="AA2327" s="32"/>
      <c r="AB2327" s="32"/>
      <c r="AC2327" s="32"/>
      <c r="AD2327" s="32"/>
      <c r="AE2327" s="32"/>
      <c r="AF2327" s="32"/>
      <c r="AG2327" s="32"/>
      <c r="AH2327" s="32"/>
      <c r="AI2327" s="32"/>
      <c r="AJ2327" s="32"/>
      <c r="AK2327" s="32"/>
      <c r="AL2327" s="32"/>
      <c r="AM2327" s="32"/>
      <c r="AN2327" s="32"/>
      <c r="AO2327" s="32"/>
      <c r="AP2327" s="32"/>
      <c r="AQ2327" s="32"/>
    </row>
    <row r="2328" spans="1:43" s="35" customFormat="1" hidden="1" outlineLevel="1" x14ac:dyDescent="0.25">
      <c r="A2328" s="160" t="s">
        <v>2278</v>
      </c>
      <c r="B2328" s="82" t="s">
        <v>2269</v>
      </c>
      <c r="C2328" s="101"/>
      <c r="D2328" s="268"/>
      <c r="E2328" s="351"/>
      <c r="F2328" s="80"/>
      <c r="G2328" s="105"/>
      <c r="H2328" s="80"/>
      <c r="I2328" s="106"/>
      <c r="J2328" s="106"/>
      <c r="K2328" s="106"/>
      <c r="L2328" s="106"/>
      <c r="W2328" s="32"/>
      <c r="X2328" s="32"/>
      <c r="Y2328" s="32"/>
      <c r="Z2328" s="32"/>
      <c r="AA2328" s="32"/>
      <c r="AB2328" s="32"/>
      <c r="AC2328" s="32"/>
      <c r="AD2328" s="32"/>
      <c r="AE2328" s="32"/>
      <c r="AF2328" s="32"/>
      <c r="AG2328" s="32"/>
      <c r="AH2328" s="32"/>
      <c r="AI2328" s="32"/>
      <c r="AJ2328" s="32"/>
      <c r="AK2328" s="32"/>
      <c r="AL2328" s="32"/>
      <c r="AM2328" s="32"/>
      <c r="AN2328" s="32"/>
      <c r="AO2328" s="32"/>
      <c r="AP2328" s="32"/>
      <c r="AQ2328" s="32"/>
    </row>
    <row r="2329" spans="1:43" s="35" customFormat="1" hidden="1" outlineLevel="1" x14ac:dyDescent="0.25">
      <c r="A2329" s="160" t="s">
        <v>2279</v>
      </c>
      <c r="B2329" s="82" t="s">
        <v>2271</v>
      </c>
      <c r="C2329" s="101"/>
      <c r="D2329" s="268"/>
      <c r="E2329" s="351"/>
      <c r="F2329" s="80"/>
      <c r="G2329" s="105"/>
      <c r="H2329" s="80"/>
      <c r="I2329" s="106"/>
      <c r="J2329" s="106"/>
      <c r="K2329" s="106"/>
      <c r="L2329" s="106"/>
      <c r="W2329" s="32"/>
      <c r="X2329" s="32"/>
      <c r="Y2329" s="32"/>
      <c r="Z2329" s="32"/>
      <c r="AA2329" s="32"/>
      <c r="AB2329" s="32"/>
      <c r="AC2329" s="32"/>
      <c r="AD2329" s="32"/>
      <c r="AE2329" s="32"/>
      <c r="AF2329" s="32"/>
      <c r="AG2329" s="32"/>
      <c r="AH2329" s="32"/>
      <c r="AI2329" s="32"/>
      <c r="AJ2329" s="32"/>
      <c r="AK2329" s="32"/>
      <c r="AL2329" s="32"/>
      <c r="AM2329" s="32"/>
      <c r="AN2329" s="32"/>
      <c r="AO2329" s="32"/>
      <c r="AP2329" s="32"/>
      <c r="AQ2329" s="32"/>
    </row>
    <row r="2330" spans="1:43" s="35" customFormat="1" hidden="1" outlineLevel="1" x14ac:dyDescent="0.25">
      <c r="A2330" s="160" t="s">
        <v>2280</v>
      </c>
      <c r="B2330" s="82" t="s">
        <v>2273</v>
      </c>
      <c r="C2330" s="101"/>
      <c r="D2330" s="268"/>
      <c r="E2330" s="351"/>
      <c r="F2330" s="80"/>
      <c r="G2330" s="105"/>
      <c r="H2330" s="80"/>
      <c r="I2330" s="106"/>
      <c r="J2330" s="106"/>
      <c r="K2330" s="106"/>
      <c r="L2330" s="106"/>
      <c r="W2330" s="32"/>
      <c r="X2330" s="32"/>
      <c r="Y2330" s="32"/>
      <c r="Z2330" s="32"/>
      <c r="AA2330" s="32"/>
      <c r="AB2330" s="32"/>
      <c r="AC2330" s="32"/>
      <c r="AD2330" s="32"/>
      <c r="AE2330" s="32"/>
      <c r="AF2330" s="32"/>
      <c r="AG2330" s="32"/>
      <c r="AH2330" s="32"/>
      <c r="AI2330" s="32"/>
      <c r="AJ2330" s="32"/>
      <c r="AK2330" s="32"/>
      <c r="AL2330" s="32"/>
      <c r="AM2330" s="32"/>
      <c r="AN2330" s="32"/>
      <c r="AO2330" s="32"/>
      <c r="AP2330" s="32"/>
      <c r="AQ2330" s="32"/>
    </row>
    <row r="2331" spans="1:43" s="35" customFormat="1" hidden="1" outlineLevel="1" x14ac:dyDescent="0.25">
      <c r="A2331" s="160" t="s">
        <v>2281</v>
      </c>
      <c r="B2331" s="82" t="s">
        <v>2275</v>
      </c>
      <c r="C2331" s="101"/>
      <c r="D2331" s="268"/>
      <c r="E2331" s="351"/>
      <c r="F2331" s="80"/>
      <c r="G2331" s="105"/>
      <c r="H2331" s="80"/>
      <c r="I2331" s="106"/>
      <c r="J2331" s="106"/>
      <c r="K2331" s="106"/>
      <c r="L2331" s="106"/>
      <c r="W2331" s="32"/>
      <c r="X2331" s="32"/>
      <c r="Y2331" s="32"/>
      <c r="Z2331" s="32"/>
      <c r="AA2331" s="32"/>
      <c r="AB2331" s="32"/>
      <c r="AC2331" s="32"/>
      <c r="AD2331" s="32"/>
      <c r="AE2331" s="32"/>
      <c r="AF2331" s="32"/>
      <c r="AG2331" s="32"/>
      <c r="AH2331" s="32"/>
      <c r="AI2331" s="32"/>
      <c r="AJ2331" s="32"/>
      <c r="AK2331" s="32"/>
      <c r="AL2331" s="32"/>
      <c r="AM2331" s="32"/>
      <c r="AN2331" s="32"/>
      <c r="AO2331" s="32"/>
      <c r="AP2331" s="32"/>
      <c r="AQ2331" s="32"/>
    </row>
    <row r="2332" spans="1:43" s="35" customFormat="1" hidden="1" outlineLevel="1" x14ac:dyDescent="0.25">
      <c r="A2332" s="160" t="s">
        <v>2282</v>
      </c>
      <c r="B2332" s="77" t="s">
        <v>147</v>
      </c>
      <c r="C2332" s="101"/>
      <c r="D2332" s="268"/>
      <c r="E2332" s="351"/>
      <c r="F2332" s="80"/>
      <c r="G2332" s="105"/>
      <c r="H2332" s="80"/>
      <c r="I2332" s="106"/>
      <c r="J2332" s="106"/>
      <c r="K2332" s="106"/>
      <c r="L2332" s="106"/>
      <c r="W2332" s="32"/>
      <c r="X2332" s="32"/>
      <c r="Y2332" s="32"/>
      <c r="Z2332" s="32"/>
      <c r="AA2332" s="32"/>
      <c r="AB2332" s="32"/>
      <c r="AC2332" s="32"/>
      <c r="AD2332" s="32"/>
      <c r="AE2332" s="32"/>
      <c r="AF2332" s="32"/>
      <c r="AG2332" s="32"/>
      <c r="AH2332" s="32"/>
      <c r="AI2332" s="32"/>
      <c r="AJ2332" s="32"/>
      <c r="AK2332" s="32"/>
      <c r="AL2332" s="32"/>
      <c r="AM2332" s="32"/>
      <c r="AN2332" s="32"/>
      <c r="AO2332" s="32"/>
      <c r="AP2332" s="32"/>
      <c r="AQ2332" s="32"/>
    </row>
    <row r="2333" spans="1:43" s="35" customFormat="1" hidden="1" outlineLevel="1" x14ac:dyDescent="0.25">
      <c r="A2333" s="160" t="s">
        <v>2283</v>
      </c>
      <c r="B2333" s="82" t="s">
        <v>2267</v>
      </c>
      <c r="C2333" s="101"/>
      <c r="D2333" s="268"/>
      <c r="E2333" s="351"/>
      <c r="F2333" s="80"/>
      <c r="G2333" s="105"/>
      <c r="H2333" s="80"/>
      <c r="I2333" s="106"/>
      <c r="J2333" s="106"/>
      <c r="K2333" s="106"/>
      <c r="L2333" s="106"/>
      <c r="W2333" s="32"/>
      <c r="X2333" s="32"/>
      <c r="Y2333" s="32"/>
      <c r="Z2333" s="32"/>
      <c r="AA2333" s="32"/>
      <c r="AB2333" s="32"/>
      <c r="AC2333" s="32"/>
      <c r="AD2333" s="32"/>
      <c r="AE2333" s="32"/>
      <c r="AF2333" s="32"/>
      <c r="AG2333" s="32"/>
      <c r="AH2333" s="32"/>
      <c r="AI2333" s="32"/>
      <c r="AJ2333" s="32"/>
      <c r="AK2333" s="32"/>
      <c r="AL2333" s="32"/>
      <c r="AM2333" s="32"/>
      <c r="AN2333" s="32"/>
      <c r="AO2333" s="32"/>
      <c r="AP2333" s="32"/>
      <c r="AQ2333" s="32"/>
    </row>
    <row r="2334" spans="1:43" s="35" customFormat="1" hidden="1" outlineLevel="1" x14ac:dyDescent="0.25">
      <c r="A2334" s="160" t="s">
        <v>2284</v>
      </c>
      <c r="B2334" s="82" t="s">
        <v>2269</v>
      </c>
      <c r="C2334" s="101"/>
      <c r="D2334" s="268"/>
      <c r="E2334" s="351"/>
      <c r="F2334" s="80"/>
      <c r="G2334" s="105"/>
      <c r="H2334" s="80"/>
      <c r="I2334" s="106"/>
      <c r="J2334" s="106"/>
      <c r="K2334" s="106"/>
      <c r="L2334" s="106"/>
      <c r="W2334" s="32"/>
      <c r="X2334" s="32"/>
      <c r="Y2334" s="32"/>
      <c r="Z2334" s="32"/>
      <c r="AA2334" s="32"/>
      <c r="AB2334" s="32"/>
      <c r="AC2334" s="32"/>
      <c r="AD2334" s="32"/>
      <c r="AE2334" s="32"/>
      <c r="AF2334" s="32"/>
      <c r="AG2334" s="32"/>
      <c r="AH2334" s="32"/>
      <c r="AI2334" s="32"/>
      <c r="AJ2334" s="32"/>
      <c r="AK2334" s="32"/>
      <c r="AL2334" s="32"/>
      <c r="AM2334" s="32"/>
      <c r="AN2334" s="32"/>
      <c r="AO2334" s="32"/>
      <c r="AP2334" s="32"/>
      <c r="AQ2334" s="32"/>
    </row>
    <row r="2335" spans="1:43" s="35" customFormat="1" hidden="1" outlineLevel="1" x14ac:dyDescent="0.25">
      <c r="A2335" s="160" t="s">
        <v>2285</v>
      </c>
      <c r="B2335" s="82" t="s">
        <v>2271</v>
      </c>
      <c r="C2335" s="101"/>
      <c r="D2335" s="268"/>
      <c r="E2335" s="351"/>
      <c r="F2335" s="80"/>
      <c r="G2335" s="105"/>
      <c r="H2335" s="80"/>
      <c r="I2335" s="106"/>
      <c r="J2335" s="106"/>
      <c r="K2335" s="106"/>
      <c r="L2335" s="106"/>
      <c r="W2335" s="32"/>
      <c r="X2335" s="32"/>
      <c r="Y2335" s="32"/>
      <c r="Z2335" s="32"/>
      <c r="AA2335" s="32"/>
      <c r="AB2335" s="32"/>
      <c r="AC2335" s="32"/>
      <c r="AD2335" s="32"/>
      <c r="AE2335" s="32"/>
      <c r="AF2335" s="32"/>
      <c r="AG2335" s="32"/>
      <c r="AH2335" s="32"/>
      <c r="AI2335" s="32"/>
      <c r="AJ2335" s="32"/>
      <c r="AK2335" s="32"/>
      <c r="AL2335" s="32"/>
      <c r="AM2335" s="32"/>
      <c r="AN2335" s="32"/>
      <c r="AO2335" s="32"/>
      <c r="AP2335" s="32"/>
      <c r="AQ2335" s="32"/>
    </row>
    <row r="2336" spans="1:43" s="35" customFormat="1" hidden="1" outlineLevel="1" x14ac:dyDescent="0.25">
      <c r="A2336" s="160" t="s">
        <v>2286</v>
      </c>
      <c r="B2336" s="82" t="s">
        <v>2273</v>
      </c>
      <c r="C2336" s="101"/>
      <c r="D2336" s="268"/>
      <c r="E2336" s="351"/>
      <c r="F2336" s="80"/>
      <c r="G2336" s="105"/>
      <c r="H2336" s="80"/>
      <c r="I2336" s="106"/>
      <c r="J2336" s="106"/>
      <c r="K2336" s="106"/>
      <c r="L2336" s="106"/>
      <c r="W2336" s="32"/>
      <c r="X2336" s="32"/>
      <c r="Y2336" s="32"/>
      <c r="Z2336" s="32"/>
      <c r="AA2336" s="32"/>
      <c r="AB2336" s="32"/>
      <c r="AC2336" s="32"/>
      <c r="AD2336" s="32"/>
      <c r="AE2336" s="32"/>
      <c r="AF2336" s="32"/>
      <c r="AG2336" s="32"/>
      <c r="AH2336" s="32"/>
      <c r="AI2336" s="32"/>
      <c r="AJ2336" s="32"/>
      <c r="AK2336" s="32"/>
      <c r="AL2336" s="32"/>
      <c r="AM2336" s="32"/>
      <c r="AN2336" s="32"/>
      <c r="AO2336" s="32"/>
      <c r="AP2336" s="32"/>
      <c r="AQ2336" s="32"/>
    </row>
    <row r="2337" spans="1:43" s="35" customFormat="1" hidden="1" outlineLevel="1" x14ac:dyDescent="0.25">
      <c r="A2337" s="160" t="s">
        <v>2287</v>
      </c>
      <c r="B2337" s="82" t="s">
        <v>2275</v>
      </c>
      <c r="C2337" s="101"/>
      <c r="D2337" s="268"/>
      <c r="E2337" s="351"/>
      <c r="F2337" s="80"/>
      <c r="G2337" s="105"/>
      <c r="H2337" s="80"/>
      <c r="I2337" s="106"/>
      <c r="J2337" s="106"/>
      <c r="K2337" s="106"/>
      <c r="L2337" s="106"/>
      <c r="W2337" s="32"/>
      <c r="X2337" s="32"/>
      <c r="Y2337" s="32"/>
      <c r="Z2337" s="32"/>
      <c r="AA2337" s="32"/>
      <c r="AB2337" s="32"/>
      <c r="AC2337" s="32"/>
      <c r="AD2337" s="32"/>
      <c r="AE2337" s="32"/>
      <c r="AF2337" s="32"/>
      <c r="AG2337" s="32"/>
      <c r="AH2337" s="32"/>
      <c r="AI2337" s="32"/>
      <c r="AJ2337" s="32"/>
      <c r="AK2337" s="32"/>
      <c r="AL2337" s="32"/>
      <c r="AM2337" s="32"/>
      <c r="AN2337" s="32"/>
      <c r="AO2337" s="32"/>
      <c r="AP2337" s="32"/>
      <c r="AQ2337" s="32"/>
    </row>
    <row r="2338" spans="1:43" s="35" customFormat="1" hidden="1" outlineLevel="1" x14ac:dyDescent="0.25">
      <c r="A2338" s="160" t="s">
        <v>2288</v>
      </c>
      <c r="B2338" s="77" t="s">
        <v>1304</v>
      </c>
      <c r="C2338" s="101"/>
      <c r="D2338" s="268"/>
      <c r="E2338" s="351"/>
      <c r="F2338" s="80"/>
      <c r="G2338" s="105"/>
      <c r="H2338" s="80"/>
      <c r="I2338" s="106"/>
      <c r="J2338" s="106"/>
      <c r="K2338" s="106"/>
      <c r="L2338" s="106"/>
      <c r="W2338" s="32"/>
      <c r="X2338" s="32"/>
      <c r="Y2338" s="32"/>
      <c r="Z2338" s="32"/>
      <c r="AA2338" s="32"/>
      <c r="AB2338" s="32"/>
      <c r="AC2338" s="32"/>
      <c r="AD2338" s="32"/>
      <c r="AE2338" s="32"/>
      <c r="AF2338" s="32"/>
      <c r="AG2338" s="32"/>
      <c r="AH2338" s="32"/>
      <c r="AI2338" s="32"/>
      <c r="AJ2338" s="32"/>
      <c r="AK2338" s="32"/>
      <c r="AL2338" s="32"/>
      <c r="AM2338" s="32"/>
      <c r="AN2338" s="32"/>
      <c r="AO2338" s="32"/>
      <c r="AP2338" s="32"/>
      <c r="AQ2338" s="32"/>
    </row>
    <row r="2339" spans="1:43" s="35" customFormat="1" hidden="1" outlineLevel="1" x14ac:dyDescent="0.25">
      <c r="A2339" s="160" t="s">
        <v>2289</v>
      </c>
      <c r="B2339" s="82" t="s">
        <v>2267</v>
      </c>
      <c r="C2339" s="101"/>
      <c r="D2339" s="268"/>
      <c r="E2339" s="351"/>
      <c r="F2339" s="80"/>
      <c r="G2339" s="105"/>
      <c r="H2339" s="80"/>
      <c r="I2339" s="106"/>
      <c r="J2339" s="106"/>
      <c r="K2339" s="106"/>
      <c r="L2339" s="106"/>
      <c r="W2339" s="32"/>
      <c r="X2339" s="32"/>
      <c r="Y2339" s="32"/>
      <c r="Z2339" s="32"/>
      <c r="AA2339" s="32"/>
      <c r="AB2339" s="32"/>
      <c r="AC2339" s="32"/>
      <c r="AD2339" s="32"/>
      <c r="AE2339" s="32"/>
      <c r="AF2339" s="32"/>
      <c r="AG2339" s="32"/>
      <c r="AH2339" s="32"/>
      <c r="AI2339" s="32"/>
      <c r="AJ2339" s="32"/>
      <c r="AK2339" s="32"/>
      <c r="AL2339" s="32"/>
      <c r="AM2339" s="32"/>
      <c r="AN2339" s="32"/>
      <c r="AO2339" s="32"/>
      <c r="AP2339" s="32"/>
      <c r="AQ2339" s="32"/>
    </row>
    <row r="2340" spans="1:43" s="35" customFormat="1" hidden="1" outlineLevel="1" x14ac:dyDescent="0.25">
      <c r="A2340" s="160" t="s">
        <v>2290</v>
      </c>
      <c r="B2340" s="82" t="s">
        <v>2269</v>
      </c>
      <c r="C2340" s="101"/>
      <c r="D2340" s="268"/>
      <c r="E2340" s="351"/>
      <c r="F2340" s="80"/>
      <c r="G2340" s="105"/>
      <c r="H2340" s="80"/>
      <c r="I2340" s="106"/>
      <c r="J2340" s="106"/>
      <c r="K2340" s="106"/>
      <c r="L2340" s="106"/>
      <c r="W2340" s="32"/>
      <c r="X2340" s="32"/>
      <c r="Y2340" s="32"/>
      <c r="Z2340" s="32"/>
      <c r="AA2340" s="32"/>
      <c r="AB2340" s="32"/>
      <c r="AC2340" s="32"/>
      <c r="AD2340" s="32"/>
      <c r="AE2340" s="32"/>
      <c r="AF2340" s="32"/>
      <c r="AG2340" s="32"/>
      <c r="AH2340" s="32"/>
      <c r="AI2340" s="32"/>
      <c r="AJ2340" s="32"/>
      <c r="AK2340" s="32"/>
      <c r="AL2340" s="32"/>
      <c r="AM2340" s="32"/>
      <c r="AN2340" s="32"/>
      <c r="AO2340" s="32"/>
      <c r="AP2340" s="32"/>
      <c r="AQ2340" s="32"/>
    </row>
    <row r="2341" spans="1:43" s="35" customFormat="1" hidden="1" outlineLevel="1" x14ac:dyDescent="0.25">
      <c r="A2341" s="160" t="s">
        <v>2291</v>
      </c>
      <c r="B2341" s="82" t="s">
        <v>2271</v>
      </c>
      <c r="C2341" s="101"/>
      <c r="D2341" s="268"/>
      <c r="E2341" s="351"/>
      <c r="F2341" s="80"/>
      <c r="G2341" s="105"/>
      <c r="H2341" s="80"/>
      <c r="I2341" s="106"/>
      <c r="J2341" s="106"/>
      <c r="K2341" s="106"/>
      <c r="L2341" s="106"/>
      <c r="W2341" s="32"/>
      <c r="X2341" s="32"/>
      <c r="Y2341" s="32"/>
      <c r="Z2341" s="32"/>
      <c r="AA2341" s="32"/>
      <c r="AB2341" s="32"/>
      <c r="AC2341" s="32"/>
      <c r="AD2341" s="32"/>
      <c r="AE2341" s="32"/>
      <c r="AF2341" s="32"/>
      <c r="AG2341" s="32"/>
      <c r="AH2341" s="32"/>
      <c r="AI2341" s="32"/>
      <c r="AJ2341" s="32"/>
      <c r="AK2341" s="32"/>
      <c r="AL2341" s="32"/>
      <c r="AM2341" s="32"/>
      <c r="AN2341" s="32"/>
      <c r="AO2341" s="32"/>
      <c r="AP2341" s="32"/>
      <c r="AQ2341" s="32"/>
    </row>
    <row r="2342" spans="1:43" s="35" customFormat="1" hidden="1" outlineLevel="1" x14ac:dyDescent="0.25">
      <c r="A2342" s="160" t="s">
        <v>2292</v>
      </c>
      <c r="B2342" s="82" t="s">
        <v>2273</v>
      </c>
      <c r="C2342" s="101"/>
      <c r="D2342" s="268"/>
      <c r="E2342" s="351"/>
      <c r="F2342" s="80"/>
      <c r="G2342" s="105"/>
      <c r="H2342" s="80"/>
      <c r="I2342" s="106"/>
      <c r="J2342" s="106"/>
      <c r="K2342" s="106"/>
      <c r="L2342" s="106"/>
      <c r="W2342" s="32"/>
      <c r="X2342" s="32"/>
      <c r="Y2342" s="32"/>
      <c r="Z2342" s="32"/>
      <c r="AA2342" s="32"/>
      <c r="AB2342" s="32"/>
      <c r="AC2342" s="32"/>
      <c r="AD2342" s="32"/>
      <c r="AE2342" s="32"/>
      <c r="AF2342" s="32"/>
      <c r="AG2342" s="32"/>
      <c r="AH2342" s="32"/>
      <c r="AI2342" s="32"/>
      <c r="AJ2342" s="32"/>
      <c r="AK2342" s="32"/>
      <c r="AL2342" s="32"/>
      <c r="AM2342" s="32"/>
      <c r="AN2342" s="32"/>
      <c r="AO2342" s="32"/>
      <c r="AP2342" s="32"/>
      <c r="AQ2342" s="32"/>
    </row>
    <row r="2343" spans="1:43" s="35" customFormat="1" hidden="1" outlineLevel="1" x14ac:dyDescent="0.25">
      <c r="A2343" s="160" t="s">
        <v>2293</v>
      </c>
      <c r="B2343" s="82" t="s">
        <v>2275</v>
      </c>
      <c r="C2343" s="101"/>
      <c r="D2343" s="268"/>
      <c r="E2343" s="351"/>
      <c r="F2343" s="80"/>
      <c r="G2343" s="105"/>
      <c r="H2343" s="80"/>
      <c r="I2343" s="106"/>
      <c r="J2343" s="106"/>
      <c r="K2343" s="106"/>
      <c r="L2343" s="106"/>
      <c r="W2343" s="32"/>
      <c r="X2343" s="32"/>
      <c r="Y2343" s="32"/>
      <c r="Z2343" s="32"/>
      <c r="AA2343" s="32"/>
      <c r="AB2343" s="32"/>
      <c r="AC2343" s="32"/>
      <c r="AD2343" s="32"/>
      <c r="AE2343" s="32"/>
      <c r="AF2343" s="32"/>
      <c r="AG2343" s="32"/>
      <c r="AH2343" s="32"/>
      <c r="AI2343" s="32"/>
      <c r="AJ2343" s="32"/>
      <c r="AK2343" s="32"/>
      <c r="AL2343" s="32"/>
      <c r="AM2343" s="32"/>
      <c r="AN2343" s="32"/>
      <c r="AO2343" s="32"/>
      <c r="AP2343" s="32"/>
      <c r="AQ2343" s="32"/>
    </row>
    <row r="2344" spans="1:43" s="35" customFormat="1" hidden="1" outlineLevel="1" x14ac:dyDescent="0.25">
      <c r="A2344" s="160" t="s">
        <v>2294</v>
      </c>
      <c r="B2344" s="77" t="s">
        <v>1311</v>
      </c>
      <c r="C2344" s="101"/>
      <c r="D2344" s="268"/>
      <c r="E2344" s="351"/>
      <c r="F2344" s="80"/>
      <c r="G2344" s="105"/>
      <c r="H2344" s="80"/>
      <c r="I2344" s="106"/>
      <c r="J2344" s="106"/>
      <c r="K2344" s="106"/>
      <c r="L2344" s="106"/>
      <c r="W2344" s="32"/>
      <c r="X2344" s="32"/>
      <c r="Y2344" s="32"/>
      <c r="Z2344" s="32"/>
      <c r="AA2344" s="32"/>
      <c r="AB2344" s="32"/>
      <c r="AC2344" s="32"/>
      <c r="AD2344" s="32"/>
      <c r="AE2344" s="32"/>
      <c r="AF2344" s="32"/>
      <c r="AG2344" s="32"/>
      <c r="AH2344" s="32"/>
      <c r="AI2344" s="32"/>
      <c r="AJ2344" s="32"/>
      <c r="AK2344" s="32"/>
      <c r="AL2344" s="32"/>
      <c r="AM2344" s="32"/>
      <c r="AN2344" s="32"/>
      <c r="AO2344" s="32"/>
      <c r="AP2344" s="32"/>
      <c r="AQ2344" s="32"/>
    </row>
    <row r="2345" spans="1:43" s="35" customFormat="1" hidden="1" outlineLevel="1" x14ac:dyDescent="0.25">
      <c r="A2345" s="160" t="s">
        <v>2295</v>
      </c>
      <c r="B2345" s="82" t="s">
        <v>2267</v>
      </c>
      <c r="C2345" s="101"/>
      <c r="D2345" s="268"/>
      <c r="E2345" s="351"/>
      <c r="F2345" s="80"/>
      <c r="G2345" s="105"/>
      <c r="H2345" s="80"/>
      <c r="I2345" s="106"/>
      <c r="J2345" s="106"/>
      <c r="K2345" s="106"/>
      <c r="L2345" s="106"/>
      <c r="W2345" s="32"/>
      <c r="X2345" s="32"/>
      <c r="Y2345" s="32"/>
      <c r="Z2345" s="32"/>
      <c r="AA2345" s="32"/>
      <c r="AB2345" s="32"/>
      <c r="AC2345" s="32"/>
      <c r="AD2345" s="32"/>
      <c r="AE2345" s="32"/>
      <c r="AF2345" s="32"/>
      <c r="AG2345" s="32"/>
      <c r="AH2345" s="32"/>
      <c r="AI2345" s="32"/>
      <c r="AJ2345" s="32"/>
      <c r="AK2345" s="32"/>
      <c r="AL2345" s="32"/>
      <c r="AM2345" s="32"/>
      <c r="AN2345" s="32"/>
      <c r="AO2345" s="32"/>
      <c r="AP2345" s="32"/>
      <c r="AQ2345" s="32"/>
    </row>
    <row r="2346" spans="1:43" s="35" customFormat="1" hidden="1" outlineLevel="1" x14ac:dyDescent="0.25">
      <c r="A2346" s="160" t="s">
        <v>2296</v>
      </c>
      <c r="B2346" s="82" t="s">
        <v>2269</v>
      </c>
      <c r="C2346" s="101"/>
      <c r="D2346" s="268"/>
      <c r="E2346" s="351"/>
      <c r="F2346" s="80"/>
      <c r="G2346" s="105"/>
      <c r="H2346" s="80"/>
      <c r="I2346" s="106"/>
      <c r="J2346" s="106"/>
      <c r="K2346" s="106"/>
      <c r="L2346" s="106"/>
      <c r="W2346" s="32"/>
      <c r="X2346" s="32"/>
      <c r="Y2346" s="32"/>
      <c r="Z2346" s="32"/>
      <c r="AA2346" s="32"/>
      <c r="AB2346" s="32"/>
      <c r="AC2346" s="32"/>
      <c r="AD2346" s="32"/>
      <c r="AE2346" s="32"/>
      <c r="AF2346" s="32"/>
      <c r="AG2346" s="32"/>
      <c r="AH2346" s="32"/>
      <c r="AI2346" s="32"/>
      <c r="AJ2346" s="32"/>
      <c r="AK2346" s="32"/>
      <c r="AL2346" s="32"/>
      <c r="AM2346" s="32"/>
      <c r="AN2346" s="32"/>
      <c r="AO2346" s="32"/>
      <c r="AP2346" s="32"/>
      <c r="AQ2346" s="32"/>
    </row>
    <row r="2347" spans="1:43" s="35" customFormat="1" hidden="1" outlineLevel="1" x14ac:dyDescent="0.25">
      <c r="A2347" s="160" t="s">
        <v>2297</v>
      </c>
      <c r="B2347" s="82" t="s">
        <v>2271</v>
      </c>
      <c r="C2347" s="101"/>
      <c r="D2347" s="268"/>
      <c r="E2347" s="351"/>
      <c r="F2347" s="80"/>
      <c r="G2347" s="105"/>
      <c r="H2347" s="80"/>
      <c r="I2347" s="106"/>
      <c r="J2347" s="106"/>
      <c r="K2347" s="106"/>
      <c r="L2347" s="106"/>
      <c r="W2347" s="32"/>
      <c r="X2347" s="32"/>
      <c r="Y2347" s="32"/>
      <c r="Z2347" s="32"/>
      <c r="AA2347" s="32"/>
      <c r="AB2347" s="32"/>
      <c r="AC2347" s="32"/>
      <c r="AD2347" s="32"/>
      <c r="AE2347" s="32"/>
      <c r="AF2347" s="32"/>
      <c r="AG2347" s="32"/>
      <c r="AH2347" s="32"/>
      <c r="AI2347" s="32"/>
      <c r="AJ2347" s="32"/>
      <c r="AK2347" s="32"/>
      <c r="AL2347" s="32"/>
      <c r="AM2347" s="32"/>
      <c r="AN2347" s="32"/>
      <c r="AO2347" s="32"/>
      <c r="AP2347" s="32"/>
      <c r="AQ2347" s="32"/>
    </row>
    <row r="2348" spans="1:43" s="35" customFormat="1" hidden="1" outlineLevel="1" x14ac:dyDescent="0.25">
      <c r="A2348" s="160" t="s">
        <v>2298</v>
      </c>
      <c r="B2348" s="82" t="s">
        <v>2273</v>
      </c>
      <c r="C2348" s="101"/>
      <c r="D2348" s="268"/>
      <c r="E2348" s="351"/>
      <c r="F2348" s="80"/>
      <c r="G2348" s="105"/>
      <c r="H2348" s="80"/>
      <c r="I2348" s="106"/>
      <c r="J2348" s="106"/>
      <c r="K2348" s="106"/>
      <c r="L2348" s="106"/>
      <c r="W2348" s="32"/>
      <c r="X2348" s="32"/>
      <c r="Y2348" s="32"/>
      <c r="Z2348" s="32"/>
      <c r="AA2348" s="32"/>
      <c r="AB2348" s="32"/>
      <c r="AC2348" s="32"/>
      <c r="AD2348" s="32"/>
      <c r="AE2348" s="32"/>
      <c r="AF2348" s="32"/>
      <c r="AG2348" s="32"/>
      <c r="AH2348" s="32"/>
      <c r="AI2348" s="32"/>
      <c r="AJ2348" s="32"/>
      <c r="AK2348" s="32"/>
      <c r="AL2348" s="32"/>
      <c r="AM2348" s="32"/>
      <c r="AN2348" s="32"/>
      <c r="AO2348" s="32"/>
      <c r="AP2348" s="32"/>
      <c r="AQ2348" s="32"/>
    </row>
    <row r="2349" spans="1:43" s="35" customFormat="1" hidden="1" outlineLevel="1" x14ac:dyDescent="0.25">
      <c r="A2349" s="160" t="s">
        <v>2299</v>
      </c>
      <c r="B2349" s="82" t="s">
        <v>2275</v>
      </c>
      <c r="C2349" s="101"/>
      <c r="D2349" s="268"/>
      <c r="E2349" s="351"/>
      <c r="F2349" s="80"/>
      <c r="G2349" s="105"/>
      <c r="H2349" s="80"/>
      <c r="I2349" s="106"/>
      <c r="J2349" s="106"/>
      <c r="K2349" s="106"/>
      <c r="L2349" s="106"/>
      <c r="W2349" s="32"/>
      <c r="X2349" s="32"/>
      <c r="Y2349" s="32"/>
      <c r="Z2349" s="32"/>
      <c r="AA2349" s="32"/>
      <c r="AB2349" s="32"/>
      <c r="AC2349" s="32"/>
      <c r="AD2349" s="32"/>
      <c r="AE2349" s="32"/>
      <c r="AF2349" s="32"/>
      <c r="AG2349" s="32"/>
      <c r="AH2349" s="32"/>
      <c r="AI2349" s="32"/>
      <c r="AJ2349" s="32"/>
      <c r="AK2349" s="32"/>
      <c r="AL2349" s="32"/>
      <c r="AM2349" s="32"/>
      <c r="AN2349" s="32"/>
      <c r="AO2349" s="32"/>
      <c r="AP2349" s="32"/>
      <c r="AQ2349" s="32"/>
    </row>
    <row r="2350" spans="1:43" s="35" customFormat="1" hidden="1" outlineLevel="1" x14ac:dyDescent="0.25">
      <c r="A2350" s="160" t="s">
        <v>2300</v>
      </c>
      <c r="B2350" s="77" t="s">
        <v>1318</v>
      </c>
      <c r="C2350" s="101"/>
      <c r="D2350" s="268"/>
      <c r="E2350" s="351"/>
      <c r="F2350" s="80"/>
      <c r="G2350" s="105"/>
      <c r="H2350" s="80"/>
      <c r="I2350" s="106"/>
      <c r="J2350" s="106"/>
      <c r="K2350" s="106"/>
      <c r="L2350" s="106"/>
      <c r="W2350" s="32"/>
      <c r="X2350" s="32"/>
      <c r="Y2350" s="32"/>
      <c r="Z2350" s="32"/>
      <c r="AA2350" s="32"/>
      <c r="AB2350" s="32"/>
      <c r="AC2350" s="32"/>
      <c r="AD2350" s="32"/>
      <c r="AE2350" s="32"/>
      <c r="AF2350" s="32"/>
      <c r="AG2350" s="32"/>
      <c r="AH2350" s="32"/>
      <c r="AI2350" s="32"/>
      <c r="AJ2350" s="32"/>
      <c r="AK2350" s="32"/>
      <c r="AL2350" s="32"/>
      <c r="AM2350" s="32"/>
      <c r="AN2350" s="32"/>
      <c r="AO2350" s="32"/>
      <c r="AP2350" s="32"/>
      <c r="AQ2350" s="32"/>
    </row>
    <row r="2351" spans="1:43" s="35" customFormat="1" hidden="1" outlineLevel="1" x14ac:dyDescent="0.25">
      <c r="A2351" s="160" t="s">
        <v>2301</v>
      </c>
      <c r="B2351" s="82" t="s">
        <v>2267</v>
      </c>
      <c r="C2351" s="101"/>
      <c r="D2351" s="268"/>
      <c r="E2351" s="351"/>
      <c r="F2351" s="80"/>
      <c r="G2351" s="105"/>
      <c r="H2351" s="80"/>
      <c r="I2351" s="106"/>
      <c r="J2351" s="106"/>
      <c r="K2351" s="106"/>
      <c r="L2351" s="106"/>
      <c r="W2351" s="32"/>
      <c r="X2351" s="32"/>
      <c r="Y2351" s="32"/>
      <c r="Z2351" s="32"/>
      <c r="AA2351" s="32"/>
      <c r="AB2351" s="32"/>
      <c r="AC2351" s="32"/>
      <c r="AD2351" s="32"/>
      <c r="AE2351" s="32"/>
      <c r="AF2351" s="32"/>
      <c r="AG2351" s="32"/>
      <c r="AH2351" s="32"/>
      <c r="AI2351" s="32"/>
      <c r="AJ2351" s="32"/>
      <c r="AK2351" s="32"/>
      <c r="AL2351" s="32"/>
      <c r="AM2351" s="32"/>
      <c r="AN2351" s="32"/>
      <c r="AO2351" s="32"/>
      <c r="AP2351" s="32"/>
      <c r="AQ2351" s="32"/>
    </row>
    <row r="2352" spans="1:43" s="35" customFormat="1" hidden="1" outlineLevel="1" x14ac:dyDescent="0.25">
      <c r="A2352" s="160" t="s">
        <v>2302</v>
      </c>
      <c r="B2352" s="82" t="s">
        <v>2269</v>
      </c>
      <c r="C2352" s="101"/>
      <c r="D2352" s="268"/>
      <c r="E2352" s="351"/>
      <c r="F2352" s="80"/>
      <c r="G2352" s="105"/>
      <c r="H2352" s="80"/>
      <c r="I2352" s="106"/>
      <c r="J2352" s="106"/>
      <c r="K2352" s="106"/>
      <c r="L2352" s="106"/>
      <c r="W2352" s="32"/>
      <c r="X2352" s="32"/>
      <c r="Y2352" s="32"/>
      <c r="Z2352" s="32"/>
      <c r="AA2352" s="32"/>
      <c r="AB2352" s="32"/>
      <c r="AC2352" s="32"/>
      <c r="AD2352" s="32"/>
      <c r="AE2352" s="32"/>
      <c r="AF2352" s="32"/>
      <c r="AG2352" s="32"/>
      <c r="AH2352" s="32"/>
      <c r="AI2352" s="32"/>
      <c r="AJ2352" s="32"/>
      <c r="AK2352" s="32"/>
      <c r="AL2352" s="32"/>
      <c r="AM2352" s="32"/>
      <c r="AN2352" s="32"/>
      <c r="AO2352" s="32"/>
      <c r="AP2352" s="32"/>
      <c r="AQ2352" s="32"/>
    </row>
    <row r="2353" spans="1:43" s="35" customFormat="1" hidden="1" outlineLevel="1" x14ac:dyDescent="0.25">
      <c r="A2353" s="160" t="s">
        <v>2303</v>
      </c>
      <c r="B2353" s="82" t="s">
        <v>2271</v>
      </c>
      <c r="C2353" s="101"/>
      <c r="D2353" s="268"/>
      <c r="E2353" s="351"/>
      <c r="F2353" s="80"/>
      <c r="G2353" s="105"/>
      <c r="H2353" s="80"/>
      <c r="I2353" s="106"/>
      <c r="J2353" s="106"/>
      <c r="K2353" s="106"/>
      <c r="L2353" s="106"/>
      <c r="W2353" s="32"/>
      <c r="X2353" s="32"/>
      <c r="Y2353" s="32"/>
      <c r="Z2353" s="32"/>
      <c r="AA2353" s="32"/>
      <c r="AB2353" s="32"/>
      <c r="AC2353" s="32"/>
      <c r="AD2353" s="32"/>
      <c r="AE2353" s="32"/>
      <c r="AF2353" s="32"/>
      <c r="AG2353" s="32"/>
      <c r="AH2353" s="32"/>
      <c r="AI2353" s="32"/>
      <c r="AJ2353" s="32"/>
      <c r="AK2353" s="32"/>
      <c r="AL2353" s="32"/>
      <c r="AM2353" s="32"/>
      <c r="AN2353" s="32"/>
      <c r="AO2353" s="32"/>
      <c r="AP2353" s="32"/>
      <c r="AQ2353" s="32"/>
    </row>
    <row r="2354" spans="1:43" s="35" customFormat="1" hidden="1" outlineLevel="1" x14ac:dyDescent="0.25">
      <c r="A2354" s="160" t="s">
        <v>2304</v>
      </c>
      <c r="B2354" s="82" t="s">
        <v>2273</v>
      </c>
      <c r="C2354" s="101"/>
      <c r="D2354" s="268"/>
      <c r="E2354" s="351"/>
      <c r="F2354" s="80"/>
      <c r="G2354" s="105"/>
      <c r="H2354" s="80"/>
      <c r="I2354" s="106"/>
      <c r="J2354" s="106"/>
      <c r="K2354" s="106"/>
      <c r="L2354" s="106"/>
      <c r="W2354" s="32"/>
      <c r="X2354" s="32"/>
      <c r="Y2354" s="32"/>
      <c r="Z2354" s="32"/>
      <c r="AA2354" s="32"/>
      <c r="AB2354" s="32"/>
      <c r="AC2354" s="32"/>
      <c r="AD2354" s="32"/>
      <c r="AE2354" s="32"/>
      <c r="AF2354" s="32"/>
      <c r="AG2354" s="32"/>
      <c r="AH2354" s="32"/>
      <c r="AI2354" s="32"/>
      <c r="AJ2354" s="32"/>
      <c r="AK2354" s="32"/>
      <c r="AL2354" s="32"/>
      <c r="AM2354" s="32"/>
      <c r="AN2354" s="32"/>
      <c r="AO2354" s="32"/>
      <c r="AP2354" s="32"/>
      <c r="AQ2354" s="32"/>
    </row>
    <row r="2355" spans="1:43" s="35" customFormat="1" hidden="1" outlineLevel="1" x14ac:dyDescent="0.25">
      <c r="A2355" s="160" t="s">
        <v>2305</v>
      </c>
      <c r="B2355" s="82" t="s">
        <v>2275</v>
      </c>
      <c r="C2355" s="101"/>
      <c r="D2355" s="268"/>
      <c r="E2355" s="351"/>
      <c r="F2355" s="80"/>
      <c r="G2355" s="105"/>
      <c r="H2355" s="80"/>
      <c r="I2355" s="106"/>
      <c r="J2355" s="106"/>
      <c r="K2355" s="106"/>
      <c r="L2355" s="106"/>
      <c r="W2355" s="32"/>
      <c r="X2355" s="32"/>
      <c r="Y2355" s="32"/>
      <c r="Z2355" s="32"/>
      <c r="AA2355" s="32"/>
      <c r="AB2355" s="32"/>
      <c r="AC2355" s="32"/>
      <c r="AD2355" s="32"/>
      <c r="AE2355" s="32"/>
      <c r="AF2355" s="32"/>
      <c r="AG2355" s="32"/>
      <c r="AH2355" s="32"/>
      <c r="AI2355" s="32"/>
      <c r="AJ2355" s="32"/>
      <c r="AK2355" s="32"/>
      <c r="AL2355" s="32"/>
      <c r="AM2355" s="32"/>
      <c r="AN2355" s="32"/>
      <c r="AO2355" s="32"/>
      <c r="AP2355" s="32"/>
      <c r="AQ2355" s="32"/>
    </row>
    <row r="2356" spans="1:43" s="35" customFormat="1" hidden="1" outlineLevel="1" x14ac:dyDescent="0.25">
      <c r="A2356" s="160" t="s">
        <v>2306</v>
      </c>
      <c r="B2356" s="77" t="s">
        <v>1325</v>
      </c>
      <c r="C2356" s="101"/>
      <c r="D2356" s="268"/>
      <c r="E2356" s="351"/>
      <c r="F2356" s="80"/>
      <c r="G2356" s="105"/>
      <c r="H2356" s="80"/>
      <c r="I2356" s="106"/>
      <c r="J2356" s="106"/>
      <c r="K2356" s="106"/>
      <c r="L2356" s="106"/>
      <c r="W2356" s="32"/>
      <c r="X2356" s="32"/>
      <c r="Y2356" s="32"/>
      <c r="Z2356" s="32"/>
      <c r="AA2356" s="32"/>
      <c r="AB2356" s="32"/>
      <c r="AC2356" s="32"/>
      <c r="AD2356" s="32"/>
      <c r="AE2356" s="32"/>
      <c r="AF2356" s="32"/>
      <c r="AG2356" s="32"/>
      <c r="AH2356" s="32"/>
      <c r="AI2356" s="32"/>
      <c r="AJ2356" s="32"/>
      <c r="AK2356" s="32"/>
      <c r="AL2356" s="32"/>
      <c r="AM2356" s="32"/>
      <c r="AN2356" s="32"/>
      <c r="AO2356" s="32"/>
      <c r="AP2356" s="32"/>
      <c r="AQ2356" s="32"/>
    </row>
    <row r="2357" spans="1:43" s="35" customFormat="1" hidden="1" outlineLevel="1" x14ac:dyDescent="0.25">
      <c r="A2357" s="160" t="s">
        <v>2307</v>
      </c>
      <c r="B2357" s="82" t="s">
        <v>2267</v>
      </c>
      <c r="C2357" s="101"/>
      <c r="D2357" s="268"/>
      <c r="E2357" s="351"/>
      <c r="F2357" s="80"/>
      <c r="G2357" s="105"/>
      <c r="H2357" s="80"/>
      <c r="I2357" s="106"/>
      <c r="J2357" s="106"/>
      <c r="K2357" s="106"/>
      <c r="L2357" s="106"/>
      <c r="W2357" s="32"/>
      <c r="X2357" s="32"/>
      <c r="Y2357" s="32"/>
      <c r="Z2357" s="32"/>
      <c r="AA2357" s="32"/>
      <c r="AB2357" s="32"/>
      <c r="AC2357" s="32"/>
      <c r="AD2357" s="32"/>
      <c r="AE2357" s="32"/>
      <c r="AF2357" s="32"/>
      <c r="AG2357" s="32"/>
      <c r="AH2357" s="32"/>
      <c r="AI2357" s="32"/>
      <c r="AJ2357" s="32"/>
      <c r="AK2357" s="32"/>
      <c r="AL2357" s="32"/>
      <c r="AM2357" s="32"/>
      <c r="AN2357" s="32"/>
      <c r="AO2357" s="32"/>
      <c r="AP2357" s="32"/>
      <c r="AQ2357" s="32"/>
    </row>
    <row r="2358" spans="1:43" s="35" customFormat="1" hidden="1" outlineLevel="1" x14ac:dyDescent="0.25">
      <c r="A2358" s="160" t="s">
        <v>2308</v>
      </c>
      <c r="B2358" s="82" t="s">
        <v>2269</v>
      </c>
      <c r="C2358" s="101"/>
      <c r="D2358" s="268"/>
      <c r="E2358" s="351"/>
      <c r="F2358" s="80"/>
      <c r="G2358" s="105"/>
      <c r="H2358" s="80"/>
      <c r="I2358" s="106"/>
      <c r="J2358" s="106"/>
      <c r="K2358" s="106"/>
      <c r="L2358" s="106"/>
      <c r="W2358" s="32"/>
      <c r="X2358" s="32"/>
      <c r="Y2358" s="32"/>
      <c r="Z2358" s="32"/>
      <c r="AA2358" s="32"/>
      <c r="AB2358" s="32"/>
      <c r="AC2358" s="32"/>
      <c r="AD2358" s="32"/>
      <c r="AE2358" s="32"/>
      <c r="AF2358" s="32"/>
      <c r="AG2358" s="32"/>
      <c r="AH2358" s="32"/>
      <c r="AI2358" s="32"/>
      <c r="AJ2358" s="32"/>
      <c r="AK2358" s="32"/>
      <c r="AL2358" s="32"/>
      <c r="AM2358" s="32"/>
      <c r="AN2358" s="32"/>
      <c r="AO2358" s="32"/>
      <c r="AP2358" s="32"/>
      <c r="AQ2358" s="32"/>
    </row>
    <row r="2359" spans="1:43" s="35" customFormat="1" hidden="1" outlineLevel="1" x14ac:dyDescent="0.25">
      <c r="A2359" s="160" t="s">
        <v>2309</v>
      </c>
      <c r="B2359" s="82" t="s">
        <v>2271</v>
      </c>
      <c r="C2359" s="101"/>
      <c r="D2359" s="268"/>
      <c r="E2359" s="351"/>
      <c r="F2359" s="80"/>
      <c r="G2359" s="105"/>
      <c r="H2359" s="80"/>
      <c r="I2359" s="106"/>
      <c r="J2359" s="106"/>
      <c r="K2359" s="106"/>
      <c r="L2359" s="106"/>
      <c r="W2359" s="32"/>
      <c r="X2359" s="32"/>
      <c r="Y2359" s="32"/>
      <c r="Z2359" s="32"/>
      <c r="AA2359" s="32"/>
      <c r="AB2359" s="32"/>
      <c r="AC2359" s="32"/>
      <c r="AD2359" s="32"/>
      <c r="AE2359" s="32"/>
      <c r="AF2359" s="32"/>
      <c r="AG2359" s="32"/>
      <c r="AH2359" s="32"/>
      <c r="AI2359" s="32"/>
      <c r="AJ2359" s="32"/>
      <c r="AK2359" s="32"/>
      <c r="AL2359" s="32"/>
      <c r="AM2359" s="32"/>
      <c r="AN2359" s="32"/>
      <c r="AO2359" s="32"/>
      <c r="AP2359" s="32"/>
      <c r="AQ2359" s="32"/>
    </row>
    <row r="2360" spans="1:43" s="35" customFormat="1" hidden="1" outlineLevel="1" x14ac:dyDescent="0.25">
      <c r="A2360" s="160" t="s">
        <v>2310</v>
      </c>
      <c r="B2360" s="82" t="s">
        <v>2273</v>
      </c>
      <c r="C2360" s="101"/>
      <c r="D2360" s="268"/>
      <c r="E2360" s="351"/>
      <c r="F2360" s="80"/>
      <c r="G2360" s="105"/>
      <c r="H2360" s="80"/>
      <c r="I2360" s="106"/>
      <c r="J2360" s="106"/>
      <c r="K2360" s="106"/>
      <c r="L2360" s="106"/>
      <c r="W2360" s="32"/>
      <c r="X2360" s="32"/>
      <c r="Y2360" s="32"/>
      <c r="Z2360" s="32"/>
      <c r="AA2360" s="32"/>
      <c r="AB2360" s="32"/>
      <c r="AC2360" s="32"/>
      <c r="AD2360" s="32"/>
      <c r="AE2360" s="32"/>
      <c r="AF2360" s="32"/>
      <c r="AG2360" s="32"/>
      <c r="AH2360" s="32"/>
      <c r="AI2360" s="32"/>
      <c r="AJ2360" s="32"/>
      <c r="AK2360" s="32"/>
      <c r="AL2360" s="32"/>
      <c r="AM2360" s="32"/>
      <c r="AN2360" s="32"/>
      <c r="AO2360" s="32"/>
      <c r="AP2360" s="32"/>
      <c r="AQ2360" s="32"/>
    </row>
    <row r="2361" spans="1:43" s="35" customFormat="1" hidden="1" outlineLevel="1" x14ac:dyDescent="0.25">
      <c r="A2361" s="160" t="s">
        <v>2311</v>
      </c>
      <c r="B2361" s="82" t="s">
        <v>2275</v>
      </c>
      <c r="C2361" s="101"/>
      <c r="D2361" s="268"/>
      <c r="E2361" s="351"/>
      <c r="F2361" s="80"/>
      <c r="G2361" s="105"/>
      <c r="H2361" s="80"/>
      <c r="I2361" s="106"/>
      <c r="J2361" s="106"/>
      <c r="K2361" s="106"/>
      <c r="L2361" s="106"/>
      <c r="W2361" s="32"/>
      <c r="X2361" s="32"/>
      <c r="Y2361" s="32"/>
      <c r="Z2361" s="32"/>
      <c r="AA2361" s="32"/>
      <c r="AB2361" s="32"/>
      <c r="AC2361" s="32"/>
      <c r="AD2361" s="32"/>
      <c r="AE2361" s="32"/>
      <c r="AF2361" s="32"/>
      <c r="AG2361" s="32"/>
      <c r="AH2361" s="32"/>
      <c r="AI2361" s="32"/>
      <c r="AJ2361" s="32"/>
      <c r="AK2361" s="32"/>
      <c r="AL2361" s="32"/>
      <c r="AM2361" s="32"/>
      <c r="AN2361" s="32"/>
      <c r="AO2361" s="32"/>
      <c r="AP2361" s="32"/>
      <c r="AQ2361" s="32"/>
    </row>
    <row r="2362" spans="1:43" s="35" customFormat="1" hidden="1" outlineLevel="1" x14ac:dyDescent="0.25">
      <c r="A2362" s="160" t="s">
        <v>2312</v>
      </c>
      <c r="B2362" s="77" t="s">
        <v>155</v>
      </c>
      <c r="C2362" s="101"/>
      <c r="D2362" s="268"/>
      <c r="E2362" s="351"/>
      <c r="F2362" s="80"/>
      <c r="G2362" s="105"/>
      <c r="H2362" s="80"/>
      <c r="I2362" s="106"/>
      <c r="J2362" s="106"/>
      <c r="K2362" s="106"/>
      <c r="L2362" s="106"/>
      <c r="W2362" s="32"/>
      <c r="X2362" s="32"/>
      <c r="Y2362" s="32"/>
      <c r="Z2362" s="32"/>
      <c r="AA2362" s="32"/>
      <c r="AB2362" s="32"/>
      <c r="AC2362" s="32"/>
      <c r="AD2362" s="32"/>
      <c r="AE2362" s="32"/>
      <c r="AF2362" s="32"/>
      <c r="AG2362" s="32"/>
      <c r="AH2362" s="32"/>
      <c r="AI2362" s="32"/>
      <c r="AJ2362" s="32"/>
      <c r="AK2362" s="32"/>
      <c r="AL2362" s="32"/>
      <c r="AM2362" s="32"/>
      <c r="AN2362" s="32"/>
      <c r="AO2362" s="32"/>
      <c r="AP2362" s="32"/>
      <c r="AQ2362" s="32"/>
    </row>
    <row r="2363" spans="1:43" s="35" customFormat="1" hidden="1" outlineLevel="1" x14ac:dyDescent="0.25">
      <c r="A2363" s="160" t="s">
        <v>2313</v>
      </c>
      <c r="B2363" s="82" t="s">
        <v>2267</v>
      </c>
      <c r="C2363" s="101"/>
      <c r="D2363" s="268"/>
      <c r="E2363" s="351"/>
      <c r="F2363" s="80"/>
      <c r="G2363" s="105"/>
      <c r="H2363" s="80"/>
      <c r="I2363" s="106"/>
      <c r="J2363" s="106"/>
      <c r="K2363" s="106"/>
      <c r="L2363" s="106"/>
      <c r="W2363" s="32"/>
      <c r="X2363" s="32"/>
      <c r="Y2363" s="32"/>
      <c r="Z2363" s="32"/>
      <c r="AA2363" s="32"/>
      <c r="AB2363" s="32"/>
      <c r="AC2363" s="32"/>
      <c r="AD2363" s="32"/>
      <c r="AE2363" s="32"/>
      <c r="AF2363" s="32"/>
      <c r="AG2363" s="32"/>
      <c r="AH2363" s="32"/>
      <c r="AI2363" s="32"/>
      <c r="AJ2363" s="32"/>
      <c r="AK2363" s="32"/>
      <c r="AL2363" s="32"/>
      <c r="AM2363" s="32"/>
      <c r="AN2363" s="32"/>
      <c r="AO2363" s="32"/>
      <c r="AP2363" s="32"/>
      <c r="AQ2363" s="32"/>
    </row>
    <row r="2364" spans="1:43" s="35" customFormat="1" hidden="1" outlineLevel="1" x14ac:dyDescent="0.25">
      <c r="A2364" s="160" t="s">
        <v>2314</v>
      </c>
      <c r="B2364" s="82" t="s">
        <v>2269</v>
      </c>
      <c r="C2364" s="101"/>
      <c r="D2364" s="268"/>
      <c r="E2364" s="351"/>
      <c r="F2364" s="80"/>
      <c r="G2364" s="105"/>
      <c r="H2364" s="80"/>
      <c r="I2364" s="106"/>
      <c r="J2364" s="106"/>
      <c r="K2364" s="106"/>
      <c r="L2364" s="106"/>
      <c r="W2364" s="32"/>
      <c r="X2364" s="32"/>
      <c r="Y2364" s="32"/>
      <c r="Z2364" s="32"/>
      <c r="AA2364" s="32"/>
      <c r="AB2364" s="32"/>
      <c r="AC2364" s="32"/>
      <c r="AD2364" s="32"/>
      <c r="AE2364" s="32"/>
      <c r="AF2364" s="32"/>
      <c r="AG2364" s="32"/>
      <c r="AH2364" s="32"/>
      <c r="AI2364" s="32"/>
      <c r="AJ2364" s="32"/>
      <c r="AK2364" s="32"/>
      <c r="AL2364" s="32"/>
      <c r="AM2364" s="32"/>
      <c r="AN2364" s="32"/>
      <c r="AO2364" s="32"/>
      <c r="AP2364" s="32"/>
      <c r="AQ2364" s="32"/>
    </row>
    <row r="2365" spans="1:43" s="35" customFormat="1" hidden="1" outlineLevel="1" x14ac:dyDescent="0.25">
      <c r="A2365" s="160" t="s">
        <v>2315</v>
      </c>
      <c r="B2365" s="82" t="s">
        <v>2271</v>
      </c>
      <c r="C2365" s="101"/>
      <c r="D2365" s="268"/>
      <c r="E2365" s="351"/>
      <c r="F2365" s="80"/>
      <c r="G2365" s="105"/>
      <c r="H2365" s="80"/>
      <c r="I2365" s="106"/>
      <c r="J2365" s="106"/>
      <c r="K2365" s="106"/>
      <c r="L2365" s="106"/>
      <c r="W2365" s="32"/>
      <c r="X2365" s="32"/>
      <c r="Y2365" s="32"/>
      <c r="Z2365" s="32"/>
      <c r="AA2365" s="32"/>
      <c r="AB2365" s="32"/>
      <c r="AC2365" s="32"/>
      <c r="AD2365" s="32"/>
      <c r="AE2365" s="32"/>
      <c r="AF2365" s="32"/>
      <c r="AG2365" s="32"/>
      <c r="AH2365" s="32"/>
      <c r="AI2365" s="32"/>
      <c r="AJ2365" s="32"/>
      <c r="AK2365" s="32"/>
      <c r="AL2365" s="32"/>
      <c r="AM2365" s="32"/>
      <c r="AN2365" s="32"/>
      <c r="AO2365" s="32"/>
      <c r="AP2365" s="32"/>
      <c r="AQ2365" s="32"/>
    </row>
    <row r="2366" spans="1:43" s="35" customFormat="1" hidden="1" outlineLevel="1" x14ac:dyDescent="0.25">
      <c r="A2366" s="160" t="s">
        <v>2316</v>
      </c>
      <c r="B2366" s="82" t="s">
        <v>2273</v>
      </c>
      <c r="C2366" s="101"/>
      <c r="D2366" s="268"/>
      <c r="E2366" s="351"/>
      <c r="F2366" s="80"/>
      <c r="G2366" s="105"/>
      <c r="H2366" s="80"/>
      <c r="I2366" s="106"/>
      <c r="J2366" s="106"/>
      <c r="K2366" s="106"/>
      <c r="L2366" s="106"/>
      <c r="W2366" s="32"/>
      <c r="X2366" s="32"/>
      <c r="Y2366" s="32"/>
      <c r="Z2366" s="32"/>
      <c r="AA2366" s="32"/>
      <c r="AB2366" s="32"/>
      <c r="AC2366" s="32"/>
      <c r="AD2366" s="32"/>
      <c r="AE2366" s="32"/>
      <c r="AF2366" s="32"/>
      <c r="AG2366" s="32"/>
      <c r="AH2366" s="32"/>
      <c r="AI2366" s="32"/>
      <c r="AJ2366" s="32"/>
      <c r="AK2366" s="32"/>
      <c r="AL2366" s="32"/>
      <c r="AM2366" s="32"/>
      <c r="AN2366" s="32"/>
      <c r="AO2366" s="32"/>
      <c r="AP2366" s="32"/>
      <c r="AQ2366" s="32"/>
    </row>
    <row r="2367" spans="1:43" s="35" customFormat="1" hidden="1" outlineLevel="1" x14ac:dyDescent="0.25">
      <c r="A2367" s="160" t="s">
        <v>2317</v>
      </c>
      <c r="B2367" s="82" t="s">
        <v>2275</v>
      </c>
      <c r="C2367" s="101"/>
      <c r="D2367" s="268"/>
      <c r="E2367" s="351"/>
      <c r="F2367" s="80"/>
      <c r="G2367" s="105"/>
      <c r="H2367" s="80"/>
      <c r="I2367" s="106"/>
      <c r="J2367" s="106"/>
      <c r="K2367" s="106"/>
      <c r="L2367" s="106"/>
      <c r="W2367" s="32"/>
      <c r="X2367" s="32"/>
      <c r="Y2367" s="32"/>
      <c r="Z2367" s="32"/>
      <c r="AA2367" s="32"/>
      <c r="AB2367" s="32"/>
      <c r="AC2367" s="32"/>
      <c r="AD2367" s="32"/>
      <c r="AE2367" s="32"/>
      <c r="AF2367" s="32"/>
      <c r="AG2367" s="32"/>
      <c r="AH2367" s="32"/>
      <c r="AI2367" s="32"/>
      <c r="AJ2367" s="32"/>
      <c r="AK2367" s="32"/>
      <c r="AL2367" s="32"/>
      <c r="AM2367" s="32"/>
      <c r="AN2367" s="32"/>
      <c r="AO2367" s="32"/>
      <c r="AP2367" s="32"/>
      <c r="AQ2367" s="32"/>
    </row>
    <row r="2368" spans="1:43" s="35" customFormat="1" hidden="1" outlineLevel="1" x14ac:dyDescent="0.25">
      <c r="A2368" s="160" t="s">
        <v>2318</v>
      </c>
      <c r="B2368" s="77" t="s">
        <v>159</v>
      </c>
      <c r="C2368" s="101"/>
      <c r="D2368" s="268"/>
      <c r="E2368" s="351"/>
      <c r="F2368" s="80"/>
      <c r="G2368" s="105"/>
      <c r="H2368" s="80"/>
      <c r="I2368" s="106"/>
      <c r="J2368" s="106"/>
      <c r="K2368" s="106"/>
      <c r="L2368" s="106"/>
      <c r="W2368" s="32"/>
      <c r="X2368" s="32"/>
      <c r="Y2368" s="32"/>
      <c r="Z2368" s="32"/>
      <c r="AA2368" s="32"/>
      <c r="AB2368" s="32"/>
      <c r="AC2368" s="32"/>
      <c r="AD2368" s="32"/>
      <c r="AE2368" s="32"/>
      <c r="AF2368" s="32"/>
      <c r="AG2368" s="32"/>
      <c r="AH2368" s="32"/>
      <c r="AI2368" s="32"/>
      <c r="AJ2368" s="32"/>
      <c r="AK2368" s="32"/>
      <c r="AL2368" s="32"/>
      <c r="AM2368" s="32"/>
      <c r="AN2368" s="32"/>
      <c r="AO2368" s="32"/>
      <c r="AP2368" s="32"/>
      <c r="AQ2368" s="32"/>
    </row>
    <row r="2369" spans="1:43" s="35" customFormat="1" hidden="1" outlineLevel="1" x14ac:dyDescent="0.25">
      <c r="A2369" s="160" t="s">
        <v>2319</v>
      </c>
      <c r="B2369" s="82" t="s">
        <v>2267</v>
      </c>
      <c r="C2369" s="101"/>
      <c r="D2369" s="268"/>
      <c r="E2369" s="351"/>
      <c r="F2369" s="80"/>
      <c r="G2369" s="105"/>
      <c r="H2369" s="80"/>
      <c r="I2369" s="106"/>
      <c r="J2369" s="106"/>
      <c r="K2369" s="106"/>
      <c r="L2369" s="106"/>
      <c r="W2369" s="32"/>
      <c r="X2369" s="32"/>
      <c r="Y2369" s="32"/>
      <c r="Z2369" s="32"/>
      <c r="AA2369" s="32"/>
      <c r="AB2369" s="32"/>
      <c r="AC2369" s="32"/>
      <c r="AD2369" s="32"/>
      <c r="AE2369" s="32"/>
      <c r="AF2369" s="32"/>
      <c r="AG2369" s="32"/>
      <c r="AH2369" s="32"/>
      <c r="AI2369" s="32"/>
      <c r="AJ2369" s="32"/>
      <c r="AK2369" s="32"/>
      <c r="AL2369" s="32"/>
      <c r="AM2369" s="32"/>
      <c r="AN2369" s="32"/>
      <c r="AO2369" s="32"/>
      <c r="AP2369" s="32"/>
      <c r="AQ2369" s="32"/>
    </row>
    <row r="2370" spans="1:43" s="35" customFormat="1" hidden="1" outlineLevel="1" x14ac:dyDescent="0.25">
      <c r="A2370" s="160" t="s">
        <v>2320</v>
      </c>
      <c r="B2370" s="82" t="s">
        <v>2269</v>
      </c>
      <c r="C2370" s="101"/>
      <c r="D2370" s="268"/>
      <c r="E2370" s="351"/>
      <c r="F2370" s="80"/>
      <c r="G2370" s="105"/>
      <c r="H2370" s="80"/>
      <c r="I2370" s="106"/>
      <c r="J2370" s="106"/>
      <c r="K2370" s="106"/>
      <c r="L2370" s="106"/>
      <c r="W2370" s="32"/>
      <c r="X2370" s="32"/>
      <c r="Y2370" s="32"/>
      <c r="Z2370" s="32"/>
      <c r="AA2370" s="32"/>
      <c r="AB2370" s="32"/>
      <c r="AC2370" s="32"/>
      <c r="AD2370" s="32"/>
      <c r="AE2370" s="32"/>
      <c r="AF2370" s="32"/>
      <c r="AG2370" s="32"/>
      <c r="AH2370" s="32"/>
      <c r="AI2370" s="32"/>
      <c r="AJ2370" s="32"/>
      <c r="AK2370" s="32"/>
      <c r="AL2370" s="32"/>
      <c r="AM2370" s="32"/>
      <c r="AN2370" s="32"/>
      <c r="AO2370" s="32"/>
      <c r="AP2370" s="32"/>
      <c r="AQ2370" s="32"/>
    </row>
    <row r="2371" spans="1:43" s="35" customFormat="1" hidden="1" outlineLevel="1" x14ac:dyDescent="0.25">
      <c r="A2371" s="160" t="s">
        <v>2321</v>
      </c>
      <c r="B2371" s="82" t="s">
        <v>2271</v>
      </c>
      <c r="C2371" s="101"/>
      <c r="D2371" s="268"/>
      <c r="E2371" s="351"/>
      <c r="F2371" s="80"/>
      <c r="G2371" s="105"/>
      <c r="H2371" s="80"/>
      <c r="I2371" s="106"/>
      <c r="J2371" s="106"/>
      <c r="K2371" s="106"/>
      <c r="L2371" s="106"/>
      <c r="W2371" s="32"/>
      <c r="X2371" s="32"/>
      <c r="Y2371" s="32"/>
      <c r="Z2371" s="32"/>
      <c r="AA2371" s="32"/>
      <c r="AB2371" s="32"/>
      <c r="AC2371" s="32"/>
      <c r="AD2371" s="32"/>
      <c r="AE2371" s="32"/>
      <c r="AF2371" s="32"/>
      <c r="AG2371" s="32"/>
      <c r="AH2371" s="32"/>
      <c r="AI2371" s="32"/>
      <c r="AJ2371" s="32"/>
      <c r="AK2371" s="32"/>
      <c r="AL2371" s="32"/>
      <c r="AM2371" s="32"/>
      <c r="AN2371" s="32"/>
      <c r="AO2371" s="32"/>
      <c r="AP2371" s="32"/>
      <c r="AQ2371" s="32"/>
    </row>
    <row r="2372" spans="1:43" s="35" customFormat="1" hidden="1" outlineLevel="1" x14ac:dyDescent="0.25">
      <c r="A2372" s="160" t="s">
        <v>2322</v>
      </c>
      <c r="B2372" s="82" t="s">
        <v>2273</v>
      </c>
      <c r="C2372" s="101"/>
      <c r="D2372" s="268"/>
      <c r="E2372" s="351"/>
      <c r="F2372" s="80"/>
      <c r="G2372" s="105"/>
      <c r="H2372" s="80"/>
      <c r="I2372" s="106"/>
      <c r="J2372" s="106"/>
      <c r="K2372" s="106"/>
      <c r="L2372" s="106"/>
      <c r="W2372" s="32"/>
      <c r="X2372" s="32"/>
      <c r="Y2372" s="32"/>
      <c r="Z2372" s="32"/>
      <c r="AA2372" s="32"/>
      <c r="AB2372" s="32"/>
      <c r="AC2372" s="32"/>
      <c r="AD2372" s="32"/>
      <c r="AE2372" s="32"/>
      <c r="AF2372" s="32"/>
      <c r="AG2372" s="32"/>
      <c r="AH2372" s="32"/>
      <c r="AI2372" s="32"/>
      <c r="AJ2372" s="32"/>
      <c r="AK2372" s="32"/>
      <c r="AL2372" s="32"/>
      <c r="AM2372" s="32"/>
      <c r="AN2372" s="32"/>
      <c r="AO2372" s="32"/>
      <c r="AP2372" s="32"/>
      <c r="AQ2372" s="32"/>
    </row>
    <row r="2373" spans="1:43" s="35" customFormat="1" hidden="1" outlineLevel="1" x14ac:dyDescent="0.25">
      <c r="A2373" s="160" t="s">
        <v>2323</v>
      </c>
      <c r="B2373" s="82" t="s">
        <v>2275</v>
      </c>
      <c r="C2373" s="101"/>
      <c r="D2373" s="268"/>
      <c r="E2373" s="351"/>
      <c r="F2373" s="80"/>
      <c r="G2373" s="105"/>
      <c r="H2373" s="80"/>
      <c r="I2373" s="106"/>
      <c r="J2373" s="106"/>
      <c r="K2373" s="106"/>
      <c r="L2373" s="106"/>
      <c r="W2373" s="32"/>
      <c r="X2373" s="32"/>
      <c r="Y2373" s="32"/>
      <c r="Z2373" s="32"/>
      <c r="AA2373" s="32"/>
      <c r="AB2373" s="32"/>
      <c r="AC2373" s="32"/>
      <c r="AD2373" s="32"/>
      <c r="AE2373" s="32"/>
      <c r="AF2373" s="32"/>
      <c r="AG2373" s="32"/>
      <c r="AH2373" s="32"/>
      <c r="AI2373" s="32"/>
      <c r="AJ2373" s="32"/>
      <c r="AK2373" s="32"/>
      <c r="AL2373" s="32"/>
      <c r="AM2373" s="32"/>
      <c r="AN2373" s="32"/>
      <c r="AO2373" s="32"/>
      <c r="AP2373" s="32"/>
      <c r="AQ2373" s="32"/>
    </row>
    <row r="2374" spans="1:43" s="35" customFormat="1" collapsed="1" x14ac:dyDescent="0.25">
      <c r="A2374" s="355" t="s">
        <v>2324</v>
      </c>
      <c r="B2374" s="70" t="s">
        <v>1344</v>
      </c>
      <c r="C2374" s="107"/>
      <c r="D2374" s="346"/>
      <c r="E2374" s="352"/>
      <c r="F2374" s="72"/>
      <c r="G2374" s="108"/>
      <c r="H2374" s="72"/>
      <c r="I2374" s="109"/>
      <c r="J2374" s="109"/>
      <c r="K2374" s="109"/>
      <c r="L2374" s="109"/>
      <c r="W2374" s="32"/>
      <c r="X2374" s="32"/>
      <c r="Y2374" s="32"/>
      <c r="Z2374" s="32"/>
      <c r="AA2374" s="32"/>
      <c r="AB2374" s="32"/>
      <c r="AC2374" s="32"/>
      <c r="AD2374" s="32"/>
      <c r="AE2374" s="32"/>
      <c r="AF2374" s="32"/>
      <c r="AG2374" s="32"/>
      <c r="AH2374" s="32"/>
      <c r="AI2374" s="32"/>
      <c r="AJ2374" s="32"/>
      <c r="AK2374" s="32"/>
      <c r="AL2374" s="32"/>
      <c r="AM2374" s="32"/>
      <c r="AN2374" s="32"/>
      <c r="AO2374" s="32"/>
      <c r="AP2374" s="32"/>
      <c r="AQ2374" s="32"/>
    </row>
    <row r="2375" spans="1:43" s="35" customFormat="1" hidden="1" outlineLevel="1" x14ac:dyDescent="0.25">
      <c r="A2375" s="160" t="s">
        <v>2325</v>
      </c>
      <c r="B2375" s="77" t="s">
        <v>137</v>
      </c>
      <c r="C2375" s="101"/>
      <c r="D2375" s="268"/>
      <c r="E2375" s="351"/>
      <c r="F2375" s="80"/>
      <c r="G2375" s="105"/>
      <c r="H2375" s="80"/>
      <c r="I2375" s="106"/>
      <c r="J2375" s="106"/>
      <c r="K2375" s="106"/>
      <c r="L2375" s="106"/>
      <c r="W2375" s="32"/>
      <c r="X2375" s="32"/>
      <c r="Y2375" s="32"/>
      <c r="Z2375" s="32"/>
      <c r="AA2375" s="32"/>
      <c r="AB2375" s="32"/>
      <c r="AC2375" s="32"/>
      <c r="AD2375" s="32"/>
      <c r="AE2375" s="32"/>
      <c r="AF2375" s="32"/>
      <c r="AG2375" s="32"/>
      <c r="AH2375" s="32"/>
      <c r="AI2375" s="32"/>
      <c r="AJ2375" s="32"/>
      <c r="AK2375" s="32"/>
      <c r="AL2375" s="32"/>
      <c r="AM2375" s="32"/>
      <c r="AN2375" s="32"/>
      <c r="AO2375" s="32"/>
      <c r="AP2375" s="32"/>
      <c r="AQ2375" s="32"/>
    </row>
    <row r="2376" spans="1:43" s="35" customFormat="1" hidden="1" outlineLevel="1" x14ac:dyDescent="0.25">
      <c r="A2376" s="160" t="s">
        <v>2326</v>
      </c>
      <c r="B2376" s="82" t="s">
        <v>2267</v>
      </c>
      <c r="C2376" s="101"/>
      <c r="D2376" s="268"/>
      <c r="E2376" s="351"/>
      <c r="F2376" s="80"/>
      <c r="G2376" s="105"/>
      <c r="H2376" s="80"/>
      <c r="I2376" s="106"/>
      <c r="J2376" s="106"/>
      <c r="K2376" s="106"/>
      <c r="L2376" s="106"/>
      <c r="W2376" s="32"/>
      <c r="X2376" s="32"/>
      <c r="Y2376" s="32"/>
      <c r="Z2376" s="32"/>
      <c r="AA2376" s="32"/>
      <c r="AB2376" s="32"/>
      <c r="AC2376" s="32"/>
      <c r="AD2376" s="32"/>
      <c r="AE2376" s="32"/>
      <c r="AF2376" s="32"/>
      <c r="AG2376" s="32"/>
      <c r="AH2376" s="32"/>
      <c r="AI2376" s="32"/>
      <c r="AJ2376" s="32"/>
      <c r="AK2376" s="32"/>
      <c r="AL2376" s="32"/>
      <c r="AM2376" s="32"/>
      <c r="AN2376" s="32"/>
      <c r="AO2376" s="32"/>
      <c r="AP2376" s="32"/>
      <c r="AQ2376" s="32"/>
    </row>
    <row r="2377" spans="1:43" s="35" customFormat="1" hidden="1" outlineLevel="1" x14ac:dyDescent="0.25">
      <c r="A2377" s="160" t="s">
        <v>2327</v>
      </c>
      <c r="B2377" s="82" t="s">
        <v>2269</v>
      </c>
      <c r="C2377" s="101"/>
      <c r="D2377" s="268"/>
      <c r="E2377" s="351"/>
      <c r="F2377" s="80"/>
      <c r="G2377" s="105"/>
      <c r="H2377" s="80"/>
      <c r="I2377" s="106"/>
      <c r="J2377" s="106"/>
      <c r="K2377" s="106"/>
      <c r="L2377" s="106"/>
      <c r="W2377" s="32"/>
      <c r="X2377" s="32"/>
      <c r="Y2377" s="32"/>
      <c r="Z2377" s="32"/>
      <c r="AA2377" s="32"/>
      <c r="AB2377" s="32"/>
      <c r="AC2377" s="32"/>
      <c r="AD2377" s="32"/>
      <c r="AE2377" s="32"/>
      <c r="AF2377" s="32"/>
      <c r="AG2377" s="32"/>
      <c r="AH2377" s="32"/>
      <c r="AI2377" s="32"/>
      <c r="AJ2377" s="32"/>
      <c r="AK2377" s="32"/>
      <c r="AL2377" s="32"/>
      <c r="AM2377" s="32"/>
      <c r="AN2377" s="32"/>
      <c r="AO2377" s="32"/>
      <c r="AP2377" s="32"/>
      <c r="AQ2377" s="32"/>
    </row>
    <row r="2378" spans="1:43" s="35" customFormat="1" hidden="1" outlineLevel="1" x14ac:dyDescent="0.25">
      <c r="A2378" s="160" t="s">
        <v>2328</v>
      </c>
      <c r="B2378" s="82" t="s">
        <v>2271</v>
      </c>
      <c r="C2378" s="101"/>
      <c r="D2378" s="268"/>
      <c r="E2378" s="351"/>
      <c r="F2378" s="80"/>
      <c r="G2378" s="105"/>
      <c r="H2378" s="80"/>
      <c r="I2378" s="106"/>
      <c r="J2378" s="106"/>
      <c r="K2378" s="106"/>
      <c r="L2378" s="106"/>
      <c r="W2378" s="32"/>
      <c r="X2378" s="32"/>
      <c r="Y2378" s="32"/>
      <c r="Z2378" s="32"/>
      <c r="AA2378" s="32"/>
      <c r="AB2378" s="32"/>
      <c r="AC2378" s="32"/>
      <c r="AD2378" s="32"/>
      <c r="AE2378" s="32"/>
      <c r="AF2378" s="32"/>
      <c r="AG2378" s="32"/>
      <c r="AH2378" s="32"/>
      <c r="AI2378" s="32"/>
      <c r="AJ2378" s="32"/>
      <c r="AK2378" s="32"/>
      <c r="AL2378" s="32"/>
      <c r="AM2378" s="32"/>
      <c r="AN2378" s="32"/>
      <c r="AO2378" s="32"/>
      <c r="AP2378" s="32"/>
      <c r="AQ2378" s="32"/>
    </row>
    <row r="2379" spans="1:43" s="35" customFormat="1" hidden="1" outlineLevel="1" x14ac:dyDescent="0.25">
      <c r="A2379" s="160" t="s">
        <v>2329</v>
      </c>
      <c r="B2379" s="82" t="s">
        <v>2273</v>
      </c>
      <c r="C2379" s="101"/>
      <c r="D2379" s="268"/>
      <c r="E2379" s="351"/>
      <c r="F2379" s="80"/>
      <c r="G2379" s="105"/>
      <c r="H2379" s="80"/>
      <c r="I2379" s="106"/>
      <c r="J2379" s="106"/>
      <c r="K2379" s="106"/>
      <c r="L2379" s="106"/>
      <c r="W2379" s="32"/>
      <c r="X2379" s="32"/>
      <c r="Y2379" s="32"/>
      <c r="Z2379" s="32"/>
      <c r="AA2379" s="32"/>
      <c r="AB2379" s="32"/>
      <c r="AC2379" s="32"/>
      <c r="AD2379" s="32"/>
      <c r="AE2379" s="32"/>
      <c r="AF2379" s="32"/>
      <c r="AG2379" s="32"/>
      <c r="AH2379" s="32"/>
      <c r="AI2379" s="32"/>
      <c r="AJ2379" s="32"/>
      <c r="AK2379" s="32"/>
      <c r="AL2379" s="32"/>
      <c r="AM2379" s="32"/>
      <c r="AN2379" s="32"/>
      <c r="AO2379" s="32"/>
      <c r="AP2379" s="32"/>
      <c r="AQ2379" s="32"/>
    </row>
    <row r="2380" spans="1:43" s="35" customFormat="1" hidden="1" outlineLevel="1" x14ac:dyDescent="0.25">
      <c r="A2380" s="160" t="s">
        <v>2330</v>
      </c>
      <c r="B2380" s="82" t="s">
        <v>2275</v>
      </c>
      <c r="C2380" s="101"/>
      <c r="D2380" s="268"/>
      <c r="E2380" s="351"/>
      <c r="F2380" s="80"/>
      <c r="G2380" s="105"/>
      <c r="H2380" s="80"/>
      <c r="I2380" s="106"/>
      <c r="J2380" s="106"/>
      <c r="K2380" s="106"/>
      <c r="L2380" s="106"/>
      <c r="W2380" s="32"/>
      <c r="X2380" s="32"/>
      <c r="Y2380" s="32"/>
      <c r="Z2380" s="32"/>
      <c r="AA2380" s="32"/>
      <c r="AB2380" s="32"/>
      <c r="AC2380" s="32"/>
      <c r="AD2380" s="32"/>
      <c r="AE2380" s="32"/>
      <c r="AF2380" s="32"/>
      <c r="AG2380" s="32"/>
      <c r="AH2380" s="32"/>
      <c r="AI2380" s="32"/>
      <c r="AJ2380" s="32"/>
      <c r="AK2380" s="32"/>
      <c r="AL2380" s="32"/>
      <c r="AM2380" s="32"/>
      <c r="AN2380" s="32"/>
      <c r="AO2380" s="32"/>
      <c r="AP2380" s="32"/>
      <c r="AQ2380" s="32"/>
    </row>
    <row r="2381" spans="1:43" s="35" customFormat="1" hidden="1" outlineLevel="1" x14ac:dyDescent="0.25">
      <c r="A2381" s="160" t="s">
        <v>2331</v>
      </c>
      <c r="B2381" s="207" t="s">
        <v>143</v>
      </c>
      <c r="C2381" s="101"/>
      <c r="D2381" s="268"/>
      <c r="E2381" s="351"/>
      <c r="F2381" s="80"/>
      <c r="G2381" s="105"/>
      <c r="H2381" s="80"/>
      <c r="I2381" s="106"/>
      <c r="J2381" s="106"/>
      <c r="K2381" s="106"/>
      <c r="L2381" s="106"/>
      <c r="W2381" s="32"/>
      <c r="X2381" s="32"/>
      <c r="Y2381" s="32"/>
      <c r="Z2381" s="32"/>
      <c r="AA2381" s="32"/>
      <c r="AB2381" s="32"/>
      <c r="AC2381" s="32"/>
      <c r="AD2381" s="32"/>
      <c r="AE2381" s="32"/>
      <c r="AF2381" s="32"/>
      <c r="AG2381" s="32"/>
      <c r="AH2381" s="32"/>
      <c r="AI2381" s="32"/>
      <c r="AJ2381" s="32"/>
      <c r="AK2381" s="32"/>
      <c r="AL2381" s="32"/>
      <c r="AM2381" s="32"/>
      <c r="AN2381" s="32"/>
      <c r="AO2381" s="32"/>
      <c r="AP2381" s="32"/>
      <c r="AQ2381" s="32"/>
    </row>
    <row r="2382" spans="1:43" s="35" customFormat="1" hidden="1" outlineLevel="1" x14ac:dyDescent="0.25">
      <c r="A2382" s="160" t="s">
        <v>2332</v>
      </c>
      <c r="B2382" s="82" t="s">
        <v>2267</v>
      </c>
      <c r="C2382" s="101"/>
      <c r="D2382" s="268"/>
      <c r="E2382" s="351"/>
      <c r="F2382" s="80"/>
      <c r="G2382" s="105"/>
      <c r="H2382" s="80"/>
      <c r="I2382" s="106"/>
      <c r="J2382" s="106"/>
      <c r="K2382" s="106"/>
      <c r="L2382" s="106"/>
      <c r="W2382" s="32"/>
      <c r="X2382" s="32"/>
      <c r="Y2382" s="32"/>
      <c r="Z2382" s="32"/>
      <c r="AA2382" s="32"/>
      <c r="AB2382" s="32"/>
      <c r="AC2382" s="32"/>
      <c r="AD2382" s="32"/>
      <c r="AE2382" s="32"/>
      <c r="AF2382" s="32"/>
      <c r="AG2382" s="32"/>
      <c r="AH2382" s="32"/>
      <c r="AI2382" s="32"/>
      <c r="AJ2382" s="32"/>
      <c r="AK2382" s="32"/>
      <c r="AL2382" s="32"/>
      <c r="AM2382" s="32"/>
      <c r="AN2382" s="32"/>
      <c r="AO2382" s="32"/>
      <c r="AP2382" s="32"/>
      <c r="AQ2382" s="32"/>
    </row>
    <row r="2383" spans="1:43" s="35" customFormat="1" hidden="1" outlineLevel="1" x14ac:dyDescent="0.25">
      <c r="A2383" s="160" t="s">
        <v>2333</v>
      </c>
      <c r="B2383" s="82" t="s">
        <v>2269</v>
      </c>
      <c r="C2383" s="101"/>
      <c r="D2383" s="268"/>
      <c r="E2383" s="351"/>
      <c r="F2383" s="80"/>
      <c r="G2383" s="105"/>
      <c r="H2383" s="80"/>
      <c r="I2383" s="106"/>
      <c r="J2383" s="106"/>
      <c r="K2383" s="106"/>
      <c r="L2383" s="106"/>
      <c r="W2383" s="32"/>
      <c r="X2383" s="32"/>
      <c r="Y2383" s="32"/>
      <c r="Z2383" s="32"/>
      <c r="AA2383" s="32"/>
      <c r="AB2383" s="32"/>
      <c r="AC2383" s="32"/>
      <c r="AD2383" s="32"/>
      <c r="AE2383" s="32"/>
      <c r="AF2383" s="32"/>
      <c r="AG2383" s="32"/>
      <c r="AH2383" s="32"/>
      <c r="AI2383" s="32"/>
      <c r="AJ2383" s="32"/>
      <c r="AK2383" s="32"/>
      <c r="AL2383" s="32"/>
      <c r="AM2383" s="32"/>
      <c r="AN2383" s="32"/>
      <c r="AO2383" s="32"/>
      <c r="AP2383" s="32"/>
      <c r="AQ2383" s="32"/>
    </row>
    <row r="2384" spans="1:43" s="35" customFormat="1" hidden="1" outlineLevel="1" x14ac:dyDescent="0.25">
      <c r="A2384" s="160" t="s">
        <v>2334</v>
      </c>
      <c r="B2384" s="82" t="s">
        <v>2271</v>
      </c>
      <c r="C2384" s="101"/>
      <c r="D2384" s="268"/>
      <c r="E2384" s="351"/>
      <c r="F2384" s="80"/>
      <c r="G2384" s="105"/>
      <c r="H2384" s="80"/>
      <c r="I2384" s="106"/>
      <c r="J2384" s="106"/>
      <c r="K2384" s="106"/>
      <c r="L2384" s="106"/>
      <c r="W2384" s="32"/>
      <c r="X2384" s="32"/>
      <c r="Y2384" s="32"/>
      <c r="Z2384" s="32"/>
      <c r="AA2384" s="32"/>
      <c r="AB2384" s="32"/>
      <c r="AC2384" s="32"/>
      <c r="AD2384" s="32"/>
      <c r="AE2384" s="32"/>
      <c r="AF2384" s="32"/>
      <c r="AG2384" s="32"/>
      <c r="AH2384" s="32"/>
      <c r="AI2384" s="32"/>
      <c r="AJ2384" s="32"/>
      <c r="AK2384" s="32"/>
      <c r="AL2384" s="32"/>
      <c r="AM2384" s="32"/>
      <c r="AN2384" s="32"/>
      <c r="AO2384" s="32"/>
      <c r="AP2384" s="32"/>
      <c r="AQ2384" s="32"/>
    </row>
    <row r="2385" spans="1:43" s="35" customFormat="1" hidden="1" outlineLevel="1" x14ac:dyDescent="0.25">
      <c r="A2385" s="160" t="s">
        <v>2335</v>
      </c>
      <c r="B2385" s="82" t="s">
        <v>2273</v>
      </c>
      <c r="C2385" s="101"/>
      <c r="D2385" s="268"/>
      <c r="E2385" s="351"/>
      <c r="F2385" s="80"/>
      <c r="G2385" s="105"/>
      <c r="H2385" s="80"/>
      <c r="I2385" s="106"/>
      <c r="J2385" s="106"/>
      <c r="K2385" s="106"/>
      <c r="L2385" s="106"/>
      <c r="W2385" s="32"/>
      <c r="X2385" s="32"/>
      <c r="Y2385" s="32"/>
      <c r="Z2385" s="32"/>
      <c r="AA2385" s="32"/>
      <c r="AB2385" s="32"/>
      <c r="AC2385" s="32"/>
      <c r="AD2385" s="32"/>
      <c r="AE2385" s="32"/>
      <c r="AF2385" s="32"/>
      <c r="AG2385" s="32"/>
      <c r="AH2385" s="32"/>
      <c r="AI2385" s="32"/>
      <c r="AJ2385" s="32"/>
      <c r="AK2385" s="32"/>
      <c r="AL2385" s="32"/>
      <c r="AM2385" s="32"/>
      <c r="AN2385" s="32"/>
      <c r="AO2385" s="32"/>
      <c r="AP2385" s="32"/>
      <c r="AQ2385" s="32"/>
    </row>
    <row r="2386" spans="1:43" s="35" customFormat="1" hidden="1" outlineLevel="1" x14ac:dyDescent="0.25">
      <c r="A2386" s="160" t="s">
        <v>2336</v>
      </c>
      <c r="B2386" s="82" t="s">
        <v>2275</v>
      </c>
      <c r="C2386" s="101"/>
      <c r="D2386" s="268"/>
      <c r="E2386" s="351"/>
      <c r="F2386" s="80"/>
      <c r="G2386" s="105"/>
      <c r="H2386" s="80"/>
      <c r="I2386" s="106"/>
      <c r="J2386" s="106"/>
      <c r="K2386" s="106"/>
      <c r="L2386" s="106"/>
      <c r="W2386" s="32"/>
      <c r="X2386" s="32"/>
      <c r="Y2386" s="32"/>
      <c r="Z2386" s="32"/>
      <c r="AA2386" s="32"/>
      <c r="AB2386" s="32"/>
      <c r="AC2386" s="32"/>
      <c r="AD2386" s="32"/>
      <c r="AE2386" s="32"/>
      <c r="AF2386" s="32"/>
      <c r="AG2386" s="32"/>
      <c r="AH2386" s="32"/>
      <c r="AI2386" s="32"/>
      <c r="AJ2386" s="32"/>
      <c r="AK2386" s="32"/>
      <c r="AL2386" s="32"/>
      <c r="AM2386" s="32"/>
      <c r="AN2386" s="32"/>
      <c r="AO2386" s="32"/>
      <c r="AP2386" s="32"/>
      <c r="AQ2386" s="32"/>
    </row>
    <row r="2387" spans="1:43" s="35" customFormat="1" hidden="1" outlineLevel="1" x14ac:dyDescent="0.25">
      <c r="A2387" s="160" t="s">
        <v>2337</v>
      </c>
      <c r="B2387" s="77" t="s">
        <v>147</v>
      </c>
      <c r="C2387" s="101"/>
      <c r="D2387" s="268"/>
      <c r="E2387" s="351"/>
      <c r="F2387" s="80"/>
      <c r="G2387" s="105"/>
      <c r="H2387" s="80"/>
      <c r="I2387" s="106"/>
      <c r="J2387" s="106"/>
      <c r="K2387" s="106"/>
      <c r="L2387" s="106"/>
      <c r="W2387" s="32"/>
      <c r="X2387" s="32"/>
      <c r="Y2387" s="32"/>
      <c r="Z2387" s="32"/>
      <c r="AA2387" s="32"/>
      <c r="AB2387" s="32"/>
      <c r="AC2387" s="32"/>
      <c r="AD2387" s="32"/>
      <c r="AE2387" s="32"/>
      <c r="AF2387" s="32"/>
      <c r="AG2387" s="32"/>
      <c r="AH2387" s="32"/>
      <c r="AI2387" s="32"/>
      <c r="AJ2387" s="32"/>
      <c r="AK2387" s="32"/>
      <c r="AL2387" s="32"/>
      <c r="AM2387" s="32"/>
      <c r="AN2387" s="32"/>
      <c r="AO2387" s="32"/>
      <c r="AP2387" s="32"/>
      <c r="AQ2387" s="32"/>
    </row>
    <row r="2388" spans="1:43" s="35" customFormat="1" hidden="1" outlineLevel="1" x14ac:dyDescent="0.25">
      <c r="A2388" s="160" t="s">
        <v>2338</v>
      </c>
      <c r="B2388" s="82" t="s">
        <v>2267</v>
      </c>
      <c r="C2388" s="101"/>
      <c r="D2388" s="268"/>
      <c r="E2388" s="351"/>
      <c r="F2388" s="80"/>
      <c r="G2388" s="105"/>
      <c r="H2388" s="80"/>
      <c r="I2388" s="106"/>
      <c r="J2388" s="106"/>
      <c r="K2388" s="106"/>
      <c r="L2388" s="106"/>
      <c r="W2388" s="32"/>
      <c r="X2388" s="32"/>
      <c r="Y2388" s="32"/>
      <c r="Z2388" s="32"/>
      <c r="AA2388" s="32"/>
      <c r="AB2388" s="32"/>
      <c r="AC2388" s="32"/>
      <c r="AD2388" s="32"/>
      <c r="AE2388" s="32"/>
      <c r="AF2388" s="32"/>
      <c r="AG2388" s="32"/>
      <c r="AH2388" s="32"/>
      <c r="AI2388" s="32"/>
      <c r="AJ2388" s="32"/>
      <c r="AK2388" s="32"/>
      <c r="AL2388" s="32"/>
      <c r="AM2388" s="32"/>
      <c r="AN2388" s="32"/>
      <c r="AO2388" s="32"/>
      <c r="AP2388" s="32"/>
      <c r="AQ2388" s="32"/>
    </row>
    <row r="2389" spans="1:43" s="35" customFormat="1" hidden="1" outlineLevel="1" x14ac:dyDescent="0.25">
      <c r="A2389" s="160" t="s">
        <v>2339</v>
      </c>
      <c r="B2389" s="82" t="s">
        <v>2269</v>
      </c>
      <c r="C2389" s="101"/>
      <c r="D2389" s="268"/>
      <c r="E2389" s="351"/>
      <c r="F2389" s="80"/>
      <c r="G2389" s="105"/>
      <c r="H2389" s="80"/>
      <c r="I2389" s="106"/>
      <c r="J2389" s="106"/>
      <c r="K2389" s="106"/>
      <c r="L2389" s="106"/>
      <c r="W2389" s="32"/>
      <c r="X2389" s="32"/>
      <c r="Y2389" s="32"/>
      <c r="Z2389" s="32"/>
      <c r="AA2389" s="32"/>
      <c r="AB2389" s="32"/>
      <c r="AC2389" s="32"/>
      <c r="AD2389" s="32"/>
      <c r="AE2389" s="32"/>
      <c r="AF2389" s="32"/>
      <c r="AG2389" s="32"/>
      <c r="AH2389" s="32"/>
      <c r="AI2389" s="32"/>
      <c r="AJ2389" s="32"/>
      <c r="AK2389" s="32"/>
      <c r="AL2389" s="32"/>
      <c r="AM2389" s="32"/>
      <c r="AN2389" s="32"/>
      <c r="AO2389" s="32"/>
      <c r="AP2389" s="32"/>
      <c r="AQ2389" s="32"/>
    </row>
    <row r="2390" spans="1:43" s="35" customFormat="1" hidden="1" outlineLevel="1" x14ac:dyDescent="0.25">
      <c r="A2390" s="160" t="s">
        <v>2340</v>
      </c>
      <c r="B2390" s="82" t="s">
        <v>2271</v>
      </c>
      <c r="C2390" s="101"/>
      <c r="D2390" s="268"/>
      <c r="E2390" s="351"/>
      <c r="F2390" s="80"/>
      <c r="G2390" s="105"/>
      <c r="H2390" s="80"/>
      <c r="I2390" s="106"/>
      <c r="J2390" s="106"/>
      <c r="K2390" s="106"/>
      <c r="L2390" s="106"/>
      <c r="W2390" s="32"/>
      <c r="X2390" s="32"/>
      <c r="Y2390" s="32"/>
      <c r="Z2390" s="32"/>
      <c r="AA2390" s="32"/>
      <c r="AB2390" s="32"/>
      <c r="AC2390" s="32"/>
      <c r="AD2390" s="32"/>
      <c r="AE2390" s="32"/>
      <c r="AF2390" s="32"/>
      <c r="AG2390" s="32"/>
      <c r="AH2390" s="32"/>
      <c r="AI2390" s="32"/>
      <c r="AJ2390" s="32"/>
      <c r="AK2390" s="32"/>
      <c r="AL2390" s="32"/>
      <c r="AM2390" s="32"/>
      <c r="AN2390" s="32"/>
      <c r="AO2390" s="32"/>
      <c r="AP2390" s="32"/>
      <c r="AQ2390" s="32"/>
    </row>
    <row r="2391" spans="1:43" s="35" customFormat="1" hidden="1" outlineLevel="1" x14ac:dyDescent="0.25">
      <c r="A2391" s="160" t="s">
        <v>2341</v>
      </c>
      <c r="B2391" s="82" t="s">
        <v>2273</v>
      </c>
      <c r="C2391" s="101"/>
      <c r="D2391" s="268"/>
      <c r="E2391" s="351"/>
      <c r="F2391" s="80"/>
      <c r="G2391" s="105"/>
      <c r="H2391" s="80"/>
      <c r="I2391" s="106"/>
      <c r="J2391" s="106"/>
      <c r="K2391" s="106"/>
      <c r="L2391" s="106"/>
      <c r="W2391" s="32"/>
      <c r="X2391" s="32"/>
      <c r="Y2391" s="32"/>
      <c r="Z2391" s="32"/>
      <c r="AA2391" s="32"/>
      <c r="AB2391" s="32"/>
      <c r="AC2391" s="32"/>
      <c r="AD2391" s="32"/>
      <c r="AE2391" s="32"/>
      <c r="AF2391" s="32"/>
      <c r="AG2391" s="32"/>
      <c r="AH2391" s="32"/>
      <c r="AI2391" s="32"/>
      <c r="AJ2391" s="32"/>
      <c r="AK2391" s="32"/>
      <c r="AL2391" s="32"/>
      <c r="AM2391" s="32"/>
      <c r="AN2391" s="32"/>
      <c r="AO2391" s="32"/>
      <c r="AP2391" s="32"/>
      <c r="AQ2391" s="32"/>
    </row>
    <row r="2392" spans="1:43" s="35" customFormat="1" hidden="1" outlineLevel="1" x14ac:dyDescent="0.25">
      <c r="A2392" s="160" t="s">
        <v>2342</v>
      </c>
      <c r="B2392" s="82" t="s">
        <v>2275</v>
      </c>
      <c r="C2392" s="101"/>
      <c r="D2392" s="268"/>
      <c r="E2392" s="351"/>
      <c r="F2392" s="80"/>
      <c r="G2392" s="105"/>
      <c r="H2392" s="80"/>
      <c r="I2392" s="106"/>
      <c r="J2392" s="106"/>
      <c r="K2392" s="106"/>
      <c r="L2392" s="106"/>
      <c r="W2392" s="32"/>
      <c r="X2392" s="32"/>
      <c r="Y2392" s="32"/>
      <c r="Z2392" s="32"/>
      <c r="AA2392" s="32"/>
      <c r="AB2392" s="32"/>
      <c r="AC2392" s="32"/>
      <c r="AD2392" s="32"/>
      <c r="AE2392" s="32"/>
      <c r="AF2392" s="32"/>
      <c r="AG2392" s="32"/>
      <c r="AH2392" s="32"/>
      <c r="AI2392" s="32"/>
      <c r="AJ2392" s="32"/>
      <c r="AK2392" s="32"/>
      <c r="AL2392" s="32"/>
      <c r="AM2392" s="32"/>
      <c r="AN2392" s="32"/>
      <c r="AO2392" s="32"/>
      <c r="AP2392" s="32"/>
      <c r="AQ2392" s="32"/>
    </row>
    <row r="2393" spans="1:43" s="35" customFormat="1" hidden="1" outlineLevel="1" x14ac:dyDescent="0.25">
      <c r="A2393" s="160" t="s">
        <v>2343</v>
      </c>
      <c r="B2393" s="77" t="s">
        <v>1304</v>
      </c>
      <c r="C2393" s="101"/>
      <c r="D2393" s="268"/>
      <c r="E2393" s="351"/>
      <c r="F2393" s="80"/>
      <c r="G2393" s="105"/>
      <c r="H2393" s="80"/>
      <c r="I2393" s="106"/>
      <c r="J2393" s="106"/>
      <c r="K2393" s="106"/>
      <c r="L2393" s="106"/>
      <c r="W2393" s="32"/>
      <c r="X2393" s="32"/>
      <c r="Y2393" s="32"/>
      <c r="Z2393" s="32"/>
      <c r="AA2393" s="32"/>
      <c r="AB2393" s="32"/>
      <c r="AC2393" s="32"/>
      <c r="AD2393" s="32"/>
      <c r="AE2393" s="32"/>
      <c r="AF2393" s="32"/>
      <c r="AG2393" s="32"/>
      <c r="AH2393" s="32"/>
      <c r="AI2393" s="32"/>
      <c r="AJ2393" s="32"/>
      <c r="AK2393" s="32"/>
      <c r="AL2393" s="32"/>
      <c r="AM2393" s="32"/>
      <c r="AN2393" s="32"/>
      <c r="AO2393" s="32"/>
      <c r="AP2393" s="32"/>
      <c r="AQ2393" s="32"/>
    </row>
    <row r="2394" spans="1:43" s="35" customFormat="1" hidden="1" outlineLevel="1" x14ac:dyDescent="0.25">
      <c r="A2394" s="160" t="s">
        <v>2344</v>
      </c>
      <c r="B2394" s="82" t="s">
        <v>2267</v>
      </c>
      <c r="C2394" s="101"/>
      <c r="D2394" s="268"/>
      <c r="E2394" s="351"/>
      <c r="F2394" s="80"/>
      <c r="G2394" s="105"/>
      <c r="H2394" s="80"/>
      <c r="I2394" s="106"/>
      <c r="J2394" s="106"/>
      <c r="K2394" s="106"/>
      <c r="L2394" s="106"/>
      <c r="W2394" s="32"/>
      <c r="X2394" s="32"/>
      <c r="Y2394" s="32"/>
      <c r="Z2394" s="32"/>
      <c r="AA2394" s="32"/>
      <c r="AB2394" s="32"/>
      <c r="AC2394" s="32"/>
      <c r="AD2394" s="32"/>
      <c r="AE2394" s="32"/>
      <c r="AF2394" s="32"/>
      <c r="AG2394" s="32"/>
      <c r="AH2394" s="32"/>
      <c r="AI2394" s="32"/>
      <c r="AJ2394" s="32"/>
      <c r="AK2394" s="32"/>
      <c r="AL2394" s="32"/>
      <c r="AM2394" s="32"/>
      <c r="AN2394" s="32"/>
      <c r="AO2394" s="32"/>
      <c r="AP2394" s="32"/>
      <c r="AQ2394" s="32"/>
    </row>
    <row r="2395" spans="1:43" s="35" customFormat="1" hidden="1" outlineLevel="1" x14ac:dyDescent="0.25">
      <c r="A2395" s="160" t="s">
        <v>2345</v>
      </c>
      <c r="B2395" s="82" t="s">
        <v>2269</v>
      </c>
      <c r="C2395" s="101"/>
      <c r="D2395" s="268"/>
      <c r="E2395" s="351"/>
      <c r="F2395" s="80"/>
      <c r="G2395" s="105"/>
      <c r="H2395" s="80"/>
      <c r="I2395" s="106"/>
      <c r="J2395" s="106"/>
      <c r="K2395" s="106"/>
      <c r="L2395" s="106"/>
      <c r="W2395" s="32"/>
      <c r="X2395" s="32"/>
      <c r="Y2395" s="32"/>
      <c r="Z2395" s="32"/>
      <c r="AA2395" s="32"/>
      <c r="AB2395" s="32"/>
      <c r="AC2395" s="32"/>
      <c r="AD2395" s="32"/>
      <c r="AE2395" s="32"/>
      <c r="AF2395" s="32"/>
      <c r="AG2395" s="32"/>
      <c r="AH2395" s="32"/>
      <c r="AI2395" s="32"/>
      <c r="AJ2395" s="32"/>
      <c r="AK2395" s="32"/>
      <c r="AL2395" s="32"/>
      <c r="AM2395" s="32"/>
      <c r="AN2395" s="32"/>
      <c r="AO2395" s="32"/>
      <c r="AP2395" s="32"/>
      <c r="AQ2395" s="32"/>
    </row>
    <row r="2396" spans="1:43" s="35" customFormat="1" hidden="1" outlineLevel="1" x14ac:dyDescent="0.25">
      <c r="A2396" s="160" t="s">
        <v>2346</v>
      </c>
      <c r="B2396" s="82" t="s">
        <v>2271</v>
      </c>
      <c r="C2396" s="101"/>
      <c r="D2396" s="268"/>
      <c r="E2396" s="351"/>
      <c r="F2396" s="80"/>
      <c r="G2396" s="105"/>
      <c r="H2396" s="80"/>
      <c r="I2396" s="106"/>
      <c r="J2396" s="106"/>
      <c r="K2396" s="106"/>
      <c r="L2396" s="106"/>
      <c r="W2396" s="32"/>
      <c r="X2396" s="32"/>
      <c r="Y2396" s="32"/>
      <c r="Z2396" s="32"/>
      <c r="AA2396" s="32"/>
      <c r="AB2396" s="32"/>
      <c r="AC2396" s="32"/>
      <c r="AD2396" s="32"/>
      <c r="AE2396" s="32"/>
      <c r="AF2396" s="32"/>
      <c r="AG2396" s="32"/>
      <c r="AH2396" s="32"/>
      <c r="AI2396" s="32"/>
      <c r="AJ2396" s="32"/>
      <c r="AK2396" s="32"/>
      <c r="AL2396" s="32"/>
      <c r="AM2396" s="32"/>
      <c r="AN2396" s="32"/>
      <c r="AO2396" s="32"/>
      <c r="AP2396" s="32"/>
      <c r="AQ2396" s="32"/>
    </row>
    <row r="2397" spans="1:43" s="35" customFormat="1" hidden="1" outlineLevel="1" x14ac:dyDescent="0.25">
      <c r="A2397" s="160" t="s">
        <v>2347</v>
      </c>
      <c r="B2397" s="82" t="s">
        <v>2273</v>
      </c>
      <c r="C2397" s="101"/>
      <c r="D2397" s="268"/>
      <c r="E2397" s="351"/>
      <c r="F2397" s="80"/>
      <c r="G2397" s="105"/>
      <c r="H2397" s="80"/>
      <c r="I2397" s="106"/>
      <c r="J2397" s="106"/>
      <c r="K2397" s="106"/>
      <c r="L2397" s="106"/>
      <c r="W2397" s="32"/>
      <c r="X2397" s="32"/>
      <c r="Y2397" s="32"/>
      <c r="Z2397" s="32"/>
      <c r="AA2397" s="32"/>
      <c r="AB2397" s="32"/>
      <c r="AC2397" s="32"/>
      <c r="AD2397" s="32"/>
      <c r="AE2397" s="32"/>
      <c r="AF2397" s="32"/>
      <c r="AG2397" s="32"/>
      <c r="AH2397" s="32"/>
      <c r="AI2397" s="32"/>
      <c r="AJ2397" s="32"/>
      <c r="AK2397" s="32"/>
      <c r="AL2397" s="32"/>
      <c r="AM2397" s="32"/>
      <c r="AN2397" s="32"/>
      <c r="AO2397" s="32"/>
      <c r="AP2397" s="32"/>
      <c r="AQ2397" s="32"/>
    </row>
    <row r="2398" spans="1:43" s="35" customFormat="1" hidden="1" outlineLevel="1" x14ac:dyDescent="0.25">
      <c r="A2398" s="160" t="s">
        <v>2348</v>
      </c>
      <c r="B2398" s="82" t="s">
        <v>2275</v>
      </c>
      <c r="C2398" s="101"/>
      <c r="D2398" s="268"/>
      <c r="E2398" s="351"/>
      <c r="F2398" s="80"/>
      <c r="G2398" s="105"/>
      <c r="H2398" s="80"/>
      <c r="I2398" s="106"/>
      <c r="J2398" s="106"/>
      <c r="K2398" s="106"/>
      <c r="L2398" s="106"/>
      <c r="W2398" s="32"/>
      <c r="X2398" s="32"/>
      <c r="Y2398" s="32"/>
      <c r="Z2398" s="32"/>
      <c r="AA2398" s="32"/>
      <c r="AB2398" s="32"/>
      <c r="AC2398" s="32"/>
      <c r="AD2398" s="32"/>
      <c r="AE2398" s="32"/>
      <c r="AF2398" s="32"/>
      <c r="AG2398" s="32"/>
      <c r="AH2398" s="32"/>
      <c r="AI2398" s="32"/>
      <c r="AJ2398" s="32"/>
      <c r="AK2398" s="32"/>
      <c r="AL2398" s="32"/>
      <c r="AM2398" s="32"/>
      <c r="AN2398" s="32"/>
      <c r="AO2398" s="32"/>
      <c r="AP2398" s="32"/>
      <c r="AQ2398" s="32"/>
    </row>
    <row r="2399" spans="1:43" s="35" customFormat="1" hidden="1" outlineLevel="1" x14ac:dyDescent="0.25">
      <c r="A2399" s="160" t="s">
        <v>2349</v>
      </c>
      <c r="B2399" s="77" t="s">
        <v>1311</v>
      </c>
      <c r="C2399" s="101"/>
      <c r="D2399" s="268"/>
      <c r="E2399" s="351"/>
      <c r="F2399" s="80"/>
      <c r="G2399" s="105"/>
      <c r="H2399" s="80"/>
      <c r="I2399" s="106"/>
      <c r="J2399" s="106"/>
      <c r="K2399" s="106"/>
      <c r="L2399" s="106"/>
      <c r="W2399" s="32"/>
      <c r="X2399" s="32"/>
      <c r="Y2399" s="32"/>
      <c r="Z2399" s="32"/>
      <c r="AA2399" s="32"/>
      <c r="AB2399" s="32"/>
      <c r="AC2399" s="32"/>
      <c r="AD2399" s="32"/>
      <c r="AE2399" s="32"/>
      <c r="AF2399" s="32"/>
      <c r="AG2399" s="32"/>
      <c r="AH2399" s="32"/>
      <c r="AI2399" s="32"/>
      <c r="AJ2399" s="32"/>
      <c r="AK2399" s="32"/>
      <c r="AL2399" s="32"/>
      <c r="AM2399" s="32"/>
      <c r="AN2399" s="32"/>
      <c r="AO2399" s="32"/>
      <c r="AP2399" s="32"/>
      <c r="AQ2399" s="32"/>
    </row>
    <row r="2400" spans="1:43" s="35" customFormat="1" hidden="1" outlineLevel="1" x14ac:dyDescent="0.25">
      <c r="A2400" s="160" t="s">
        <v>2350</v>
      </c>
      <c r="B2400" s="82" t="s">
        <v>2267</v>
      </c>
      <c r="C2400" s="101"/>
      <c r="D2400" s="268"/>
      <c r="E2400" s="351"/>
      <c r="F2400" s="80"/>
      <c r="G2400" s="105"/>
      <c r="H2400" s="80"/>
      <c r="I2400" s="106"/>
      <c r="J2400" s="106"/>
      <c r="K2400" s="106"/>
      <c r="L2400" s="106"/>
      <c r="W2400" s="32"/>
      <c r="X2400" s="32"/>
      <c r="Y2400" s="32"/>
      <c r="Z2400" s="32"/>
      <c r="AA2400" s="32"/>
      <c r="AB2400" s="32"/>
      <c r="AC2400" s="32"/>
      <c r="AD2400" s="32"/>
      <c r="AE2400" s="32"/>
      <c r="AF2400" s="32"/>
      <c r="AG2400" s="32"/>
      <c r="AH2400" s="32"/>
      <c r="AI2400" s="32"/>
      <c r="AJ2400" s="32"/>
      <c r="AK2400" s="32"/>
      <c r="AL2400" s="32"/>
      <c r="AM2400" s="32"/>
      <c r="AN2400" s="32"/>
      <c r="AO2400" s="32"/>
      <c r="AP2400" s="32"/>
      <c r="AQ2400" s="32"/>
    </row>
    <row r="2401" spans="1:43" s="35" customFormat="1" hidden="1" outlineLevel="1" x14ac:dyDescent="0.25">
      <c r="A2401" s="160" t="s">
        <v>2351</v>
      </c>
      <c r="B2401" s="82" t="s">
        <v>2269</v>
      </c>
      <c r="C2401" s="101"/>
      <c r="D2401" s="268"/>
      <c r="E2401" s="351"/>
      <c r="F2401" s="80"/>
      <c r="G2401" s="105"/>
      <c r="H2401" s="80"/>
      <c r="I2401" s="106"/>
      <c r="J2401" s="106"/>
      <c r="K2401" s="106"/>
      <c r="L2401" s="106"/>
      <c r="W2401" s="32"/>
      <c r="X2401" s="32"/>
      <c r="Y2401" s="32"/>
      <c r="Z2401" s="32"/>
      <c r="AA2401" s="32"/>
      <c r="AB2401" s="32"/>
      <c r="AC2401" s="32"/>
      <c r="AD2401" s="32"/>
      <c r="AE2401" s="32"/>
      <c r="AF2401" s="32"/>
      <c r="AG2401" s="32"/>
      <c r="AH2401" s="32"/>
      <c r="AI2401" s="32"/>
      <c r="AJ2401" s="32"/>
      <c r="AK2401" s="32"/>
      <c r="AL2401" s="32"/>
      <c r="AM2401" s="32"/>
      <c r="AN2401" s="32"/>
      <c r="AO2401" s="32"/>
      <c r="AP2401" s="32"/>
      <c r="AQ2401" s="32"/>
    </row>
    <row r="2402" spans="1:43" s="35" customFormat="1" hidden="1" outlineLevel="1" x14ac:dyDescent="0.25">
      <c r="A2402" s="160" t="s">
        <v>2352</v>
      </c>
      <c r="B2402" s="82" t="s">
        <v>2271</v>
      </c>
      <c r="C2402" s="101"/>
      <c r="D2402" s="268"/>
      <c r="E2402" s="351"/>
      <c r="F2402" s="80"/>
      <c r="G2402" s="105"/>
      <c r="H2402" s="80"/>
      <c r="I2402" s="106"/>
      <c r="J2402" s="106"/>
      <c r="K2402" s="106"/>
      <c r="L2402" s="106"/>
      <c r="W2402" s="32"/>
      <c r="X2402" s="32"/>
      <c r="Y2402" s="32"/>
      <c r="Z2402" s="32"/>
      <c r="AA2402" s="32"/>
      <c r="AB2402" s="32"/>
      <c r="AC2402" s="32"/>
      <c r="AD2402" s="32"/>
      <c r="AE2402" s="32"/>
      <c r="AF2402" s="32"/>
      <c r="AG2402" s="32"/>
      <c r="AH2402" s="32"/>
      <c r="AI2402" s="32"/>
      <c r="AJ2402" s="32"/>
      <c r="AK2402" s="32"/>
      <c r="AL2402" s="32"/>
      <c r="AM2402" s="32"/>
      <c r="AN2402" s="32"/>
      <c r="AO2402" s="32"/>
      <c r="AP2402" s="32"/>
      <c r="AQ2402" s="32"/>
    </row>
    <row r="2403" spans="1:43" s="35" customFormat="1" hidden="1" outlineLevel="1" x14ac:dyDescent="0.25">
      <c r="A2403" s="160" t="s">
        <v>2353</v>
      </c>
      <c r="B2403" s="82" t="s">
        <v>2273</v>
      </c>
      <c r="C2403" s="101"/>
      <c r="D2403" s="268"/>
      <c r="E2403" s="351"/>
      <c r="F2403" s="80"/>
      <c r="G2403" s="105"/>
      <c r="H2403" s="80"/>
      <c r="I2403" s="106"/>
      <c r="J2403" s="106"/>
      <c r="K2403" s="106"/>
      <c r="L2403" s="106"/>
      <c r="W2403" s="32"/>
      <c r="X2403" s="32"/>
      <c r="Y2403" s="32"/>
      <c r="Z2403" s="32"/>
      <c r="AA2403" s="32"/>
      <c r="AB2403" s="32"/>
      <c r="AC2403" s="32"/>
      <c r="AD2403" s="32"/>
      <c r="AE2403" s="32"/>
      <c r="AF2403" s="32"/>
      <c r="AG2403" s="32"/>
      <c r="AH2403" s="32"/>
      <c r="AI2403" s="32"/>
      <c r="AJ2403" s="32"/>
      <c r="AK2403" s="32"/>
      <c r="AL2403" s="32"/>
      <c r="AM2403" s="32"/>
      <c r="AN2403" s="32"/>
      <c r="AO2403" s="32"/>
      <c r="AP2403" s="32"/>
      <c r="AQ2403" s="32"/>
    </row>
    <row r="2404" spans="1:43" s="35" customFormat="1" hidden="1" outlineLevel="1" x14ac:dyDescent="0.25">
      <c r="A2404" s="160" t="s">
        <v>2354</v>
      </c>
      <c r="B2404" s="82" t="s">
        <v>2275</v>
      </c>
      <c r="C2404" s="101"/>
      <c r="D2404" s="268"/>
      <c r="E2404" s="351"/>
      <c r="F2404" s="80"/>
      <c r="G2404" s="105"/>
      <c r="H2404" s="80"/>
      <c r="I2404" s="106"/>
      <c r="J2404" s="106"/>
      <c r="K2404" s="106"/>
      <c r="L2404" s="106"/>
      <c r="W2404" s="32"/>
      <c r="X2404" s="32"/>
      <c r="Y2404" s="32"/>
      <c r="Z2404" s="32"/>
      <c r="AA2404" s="32"/>
      <c r="AB2404" s="32"/>
      <c r="AC2404" s="32"/>
      <c r="AD2404" s="32"/>
      <c r="AE2404" s="32"/>
      <c r="AF2404" s="32"/>
      <c r="AG2404" s="32"/>
      <c r="AH2404" s="32"/>
      <c r="AI2404" s="32"/>
      <c r="AJ2404" s="32"/>
      <c r="AK2404" s="32"/>
      <c r="AL2404" s="32"/>
      <c r="AM2404" s="32"/>
      <c r="AN2404" s="32"/>
      <c r="AO2404" s="32"/>
      <c r="AP2404" s="32"/>
      <c r="AQ2404" s="32"/>
    </row>
    <row r="2405" spans="1:43" s="35" customFormat="1" hidden="1" outlineLevel="1" x14ac:dyDescent="0.25">
      <c r="A2405" s="160" t="s">
        <v>2355</v>
      </c>
      <c r="B2405" s="77" t="s">
        <v>1318</v>
      </c>
      <c r="C2405" s="101"/>
      <c r="D2405" s="268"/>
      <c r="E2405" s="351"/>
      <c r="F2405" s="80"/>
      <c r="G2405" s="105"/>
      <c r="H2405" s="80"/>
      <c r="I2405" s="106"/>
      <c r="J2405" s="106"/>
      <c r="K2405" s="106"/>
      <c r="L2405" s="106"/>
      <c r="W2405" s="32"/>
      <c r="X2405" s="32"/>
      <c r="Y2405" s="32"/>
      <c r="Z2405" s="32"/>
      <c r="AA2405" s="32"/>
      <c r="AB2405" s="32"/>
      <c r="AC2405" s="32"/>
      <c r="AD2405" s="32"/>
      <c r="AE2405" s="32"/>
      <c r="AF2405" s="32"/>
      <c r="AG2405" s="32"/>
      <c r="AH2405" s="32"/>
      <c r="AI2405" s="32"/>
      <c r="AJ2405" s="32"/>
      <c r="AK2405" s="32"/>
      <c r="AL2405" s="32"/>
      <c r="AM2405" s="32"/>
      <c r="AN2405" s="32"/>
      <c r="AO2405" s="32"/>
      <c r="AP2405" s="32"/>
      <c r="AQ2405" s="32"/>
    </row>
    <row r="2406" spans="1:43" s="35" customFormat="1" hidden="1" outlineLevel="1" x14ac:dyDescent="0.25">
      <c r="A2406" s="160" t="s">
        <v>2356</v>
      </c>
      <c r="B2406" s="82" t="s">
        <v>2267</v>
      </c>
      <c r="C2406" s="101"/>
      <c r="D2406" s="268"/>
      <c r="E2406" s="351"/>
      <c r="F2406" s="80"/>
      <c r="G2406" s="105"/>
      <c r="H2406" s="80"/>
      <c r="I2406" s="106"/>
      <c r="J2406" s="106"/>
      <c r="K2406" s="106"/>
      <c r="L2406" s="106"/>
      <c r="W2406" s="32"/>
      <c r="X2406" s="32"/>
      <c r="Y2406" s="32"/>
      <c r="Z2406" s="32"/>
      <c r="AA2406" s="32"/>
      <c r="AB2406" s="32"/>
      <c r="AC2406" s="32"/>
      <c r="AD2406" s="32"/>
      <c r="AE2406" s="32"/>
      <c r="AF2406" s="32"/>
      <c r="AG2406" s="32"/>
      <c r="AH2406" s="32"/>
      <c r="AI2406" s="32"/>
      <c r="AJ2406" s="32"/>
      <c r="AK2406" s="32"/>
      <c r="AL2406" s="32"/>
      <c r="AM2406" s="32"/>
      <c r="AN2406" s="32"/>
      <c r="AO2406" s="32"/>
      <c r="AP2406" s="32"/>
      <c r="AQ2406" s="32"/>
    </row>
    <row r="2407" spans="1:43" s="35" customFormat="1" hidden="1" outlineLevel="1" x14ac:dyDescent="0.25">
      <c r="A2407" s="160" t="s">
        <v>2357</v>
      </c>
      <c r="B2407" s="82" t="s">
        <v>2269</v>
      </c>
      <c r="C2407" s="101"/>
      <c r="D2407" s="268"/>
      <c r="E2407" s="351"/>
      <c r="F2407" s="80"/>
      <c r="G2407" s="105"/>
      <c r="H2407" s="80"/>
      <c r="I2407" s="106"/>
      <c r="J2407" s="106"/>
      <c r="K2407" s="106"/>
      <c r="L2407" s="106"/>
      <c r="W2407" s="32"/>
      <c r="X2407" s="32"/>
      <c r="Y2407" s="32"/>
      <c r="Z2407" s="32"/>
      <c r="AA2407" s="32"/>
      <c r="AB2407" s="32"/>
      <c r="AC2407" s="32"/>
      <c r="AD2407" s="32"/>
      <c r="AE2407" s="32"/>
      <c r="AF2407" s="32"/>
      <c r="AG2407" s="32"/>
      <c r="AH2407" s="32"/>
      <c r="AI2407" s="32"/>
      <c r="AJ2407" s="32"/>
      <c r="AK2407" s="32"/>
      <c r="AL2407" s="32"/>
      <c r="AM2407" s="32"/>
      <c r="AN2407" s="32"/>
      <c r="AO2407" s="32"/>
      <c r="AP2407" s="32"/>
      <c r="AQ2407" s="32"/>
    </row>
    <row r="2408" spans="1:43" s="35" customFormat="1" hidden="1" outlineLevel="1" x14ac:dyDescent="0.25">
      <c r="A2408" s="160" t="s">
        <v>2358</v>
      </c>
      <c r="B2408" s="82" t="s">
        <v>2271</v>
      </c>
      <c r="C2408" s="101"/>
      <c r="D2408" s="268"/>
      <c r="E2408" s="351"/>
      <c r="F2408" s="80"/>
      <c r="G2408" s="105"/>
      <c r="H2408" s="80"/>
      <c r="I2408" s="106"/>
      <c r="J2408" s="106"/>
      <c r="K2408" s="106"/>
      <c r="L2408" s="106"/>
      <c r="W2408" s="32"/>
      <c r="X2408" s="32"/>
      <c r="Y2408" s="32"/>
      <c r="Z2408" s="32"/>
      <c r="AA2408" s="32"/>
      <c r="AB2408" s="32"/>
      <c r="AC2408" s="32"/>
      <c r="AD2408" s="32"/>
      <c r="AE2408" s="32"/>
      <c r="AF2408" s="32"/>
      <c r="AG2408" s="32"/>
      <c r="AH2408" s="32"/>
      <c r="AI2408" s="32"/>
      <c r="AJ2408" s="32"/>
      <c r="AK2408" s="32"/>
      <c r="AL2408" s="32"/>
      <c r="AM2408" s="32"/>
      <c r="AN2408" s="32"/>
      <c r="AO2408" s="32"/>
      <c r="AP2408" s="32"/>
      <c r="AQ2408" s="32"/>
    </row>
    <row r="2409" spans="1:43" s="35" customFormat="1" hidden="1" outlineLevel="1" x14ac:dyDescent="0.25">
      <c r="A2409" s="160" t="s">
        <v>2359</v>
      </c>
      <c r="B2409" s="82" t="s">
        <v>2273</v>
      </c>
      <c r="C2409" s="101"/>
      <c r="D2409" s="268"/>
      <c r="E2409" s="351"/>
      <c r="F2409" s="80"/>
      <c r="G2409" s="105"/>
      <c r="H2409" s="80"/>
      <c r="I2409" s="106"/>
      <c r="J2409" s="106"/>
      <c r="K2409" s="106"/>
      <c r="L2409" s="106"/>
      <c r="W2409" s="32"/>
      <c r="X2409" s="32"/>
      <c r="Y2409" s="32"/>
      <c r="Z2409" s="32"/>
      <c r="AA2409" s="32"/>
      <c r="AB2409" s="32"/>
      <c r="AC2409" s="32"/>
      <c r="AD2409" s="32"/>
      <c r="AE2409" s="32"/>
      <c r="AF2409" s="32"/>
      <c r="AG2409" s="32"/>
      <c r="AH2409" s="32"/>
      <c r="AI2409" s="32"/>
      <c r="AJ2409" s="32"/>
      <c r="AK2409" s="32"/>
      <c r="AL2409" s="32"/>
      <c r="AM2409" s="32"/>
      <c r="AN2409" s="32"/>
      <c r="AO2409" s="32"/>
      <c r="AP2409" s="32"/>
      <c r="AQ2409" s="32"/>
    </row>
    <row r="2410" spans="1:43" s="35" customFormat="1" hidden="1" outlineLevel="1" x14ac:dyDescent="0.25">
      <c r="A2410" s="160" t="s">
        <v>2360</v>
      </c>
      <c r="B2410" s="82" t="s">
        <v>2275</v>
      </c>
      <c r="C2410" s="101"/>
      <c r="D2410" s="268"/>
      <c r="E2410" s="351"/>
      <c r="F2410" s="80"/>
      <c r="G2410" s="105"/>
      <c r="H2410" s="80"/>
      <c r="I2410" s="106"/>
      <c r="J2410" s="106"/>
      <c r="K2410" s="106"/>
      <c r="L2410" s="106"/>
      <c r="W2410" s="32"/>
      <c r="X2410" s="32"/>
      <c r="Y2410" s="32"/>
      <c r="Z2410" s="32"/>
      <c r="AA2410" s="32"/>
      <c r="AB2410" s="32"/>
      <c r="AC2410" s="32"/>
      <c r="AD2410" s="32"/>
      <c r="AE2410" s="32"/>
      <c r="AF2410" s="32"/>
      <c r="AG2410" s="32"/>
      <c r="AH2410" s="32"/>
      <c r="AI2410" s="32"/>
      <c r="AJ2410" s="32"/>
      <c r="AK2410" s="32"/>
      <c r="AL2410" s="32"/>
      <c r="AM2410" s="32"/>
      <c r="AN2410" s="32"/>
      <c r="AO2410" s="32"/>
      <c r="AP2410" s="32"/>
      <c r="AQ2410" s="32"/>
    </row>
    <row r="2411" spans="1:43" s="35" customFormat="1" hidden="1" outlineLevel="1" x14ac:dyDescent="0.25">
      <c r="A2411" s="160" t="s">
        <v>2361</v>
      </c>
      <c r="B2411" s="77" t="s">
        <v>1325</v>
      </c>
      <c r="C2411" s="101"/>
      <c r="D2411" s="268"/>
      <c r="E2411" s="351"/>
      <c r="F2411" s="80"/>
      <c r="G2411" s="105"/>
      <c r="H2411" s="80"/>
      <c r="I2411" s="106"/>
      <c r="J2411" s="106"/>
      <c r="K2411" s="106"/>
      <c r="L2411" s="106"/>
      <c r="W2411" s="32"/>
      <c r="X2411" s="32"/>
      <c r="Y2411" s="32"/>
      <c r="Z2411" s="32"/>
      <c r="AA2411" s="32"/>
      <c r="AB2411" s="32"/>
      <c r="AC2411" s="32"/>
      <c r="AD2411" s="32"/>
      <c r="AE2411" s="32"/>
      <c r="AF2411" s="32"/>
      <c r="AG2411" s="32"/>
      <c r="AH2411" s="32"/>
      <c r="AI2411" s="32"/>
      <c r="AJ2411" s="32"/>
      <c r="AK2411" s="32"/>
      <c r="AL2411" s="32"/>
      <c r="AM2411" s="32"/>
      <c r="AN2411" s="32"/>
      <c r="AO2411" s="32"/>
      <c r="AP2411" s="32"/>
      <c r="AQ2411" s="32"/>
    </row>
    <row r="2412" spans="1:43" s="35" customFormat="1" hidden="1" outlineLevel="1" x14ac:dyDescent="0.25">
      <c r="A2412" s="160" t="s">
        <v>2362</v>
      </c>
      <c r="B2412" s="82" t="s">
        <v>2267</v>
      </c>
      <c r="C2412" s="101"/>
      <c r="D2412" s="268"/>
      <c r="E2412" s="351"/>
      <c r="F2412" s="80"/>
      <c r="G2412" s="105"/>
      <c r="H2412" s="80"/>
      <c r="I2412" s="106"/>
      <c r="J2412" s="106"/>
      <c r="K2412" s="106"/>
      <c r="L2412" s="106"/>
      <c r="W2412" s="32"/>
      <c r="X2412" s="32"/>
      <c r="Y2412" s="32"/>
      <c r="Z2412" s="32"/>
      <c r="AA2412" s="32"/>
      <c r="AB2412" s="32"/>
      <c r="AC2412" s="32"/>
      <c r="AD2412" s="32"/>
      <c r="AE2412" s="32"/>
      <c r="AF2412" s="32"/>
      <c r="AG2412" s="32"/>
      <c r="AH2412" s="32"/>
      <c r="AI2412" s="32"/>
      <c r="AJ2412" s="32"/>
      <c r="AK2412" s="32"/>
      <c r="AL2412" s="32"/>
      <c r="AM2412" s="32"/>
      <c r="AN2412" s="32"/>
      <c r="AO2412" s="32"/>
      <c r="AP2412" s="32"/>
      <c r="AQ2412" s="32"/>
    </row>
    <row r="2413" spans="1:43" s="35" customFormat="1" hidden="1" outlineLevel="1" x14ac:dyDescent="0.25">
      <c r="A2413" s="160" t="s">
        <v>2363</v>
      </c>
      <c r="B2413" s="82" t="s">
        <v>2269</v>
      </c>
      <c r="C2413" s="101"/>
      <c r="D2413" s="268"/>
      <c r="E2413" s="351"/>
      <c r="F2413" s="80"/>
      <c r="G2413" s="105"/>
      <c r="H2413" s="80"/>
      <c r="I2413" s="106"/>
      <c r="J2413" s="106"/>
      <c r="K2413" s="106"/>
      <c r="L2413" s="106"/>
      <c r="W2413" s="32"/>
      <c r="X2413" s="32"/>
      <c r="Y2413" s="32"/>
      <c r="Z2413" s="32"/>
      <c r="AA2413" s="32"/>
      <c r="AB2413" s="32"/>
      <c r="AC2413" s="32"/>
      <c r="AD2413" s="32"/>
      <c r="AE2413" s="32"/>
      <c r="AF2413" s="32"/>
      <c r="AG2413" s="32"/>
      <c r="AH2413" s="32"/>
      <c r="AI2413" s="32"/>
      <c r="AJ2413" s="32"/>
      <c r="AK2413" s="32"/>
      <c r="AL2413" s="32"/>
      <c r="AM2413" s="32"/>
      <c r="AN2413" s="32"/>
      <c r="AO2413" s="32"/>
      <c r="AP2413" s="32"/>
      <c r="AQ2413" s="32"/>
    </row>
    <row r="2414" spans="1:43" s="35" customFormat="1" hidden="1" outlineLevel="1" x14ac:dyDescent="0.25">
      <c r="A2414" s="160" t="s">
        <v>2364</v>
      </c>
      <c r="B2414" s="82" t="s">
        <v>2271</v>
      </c>
      <c r="C2414" s="101"/>
      <c r="D2414" s="268"/>
      <c r="E2414" s="351"/>
      <c r="F2414" s="80"/>
      <c r="G2414" s="105"/>
      <c r="H2414" s="80"/>
      <c r="I2414" s="106"/>
      <c r="J2414" s="106"/>
      <c r="K2414" s="106"/>
      <c r="L2414" s="106"/>
      <c r="W2414" s="32"/>
      <c r="X2414" s="32"/>
      <c r="Y2414" s="32"/>
      <c r="Z2414" s="32"/>
      <c r="AA2414" s="32"/>
      <c r="AB2414" s="32"/>
      <c r="AC2414" s="32"/>
      <c r="AD2414" s="32"/>
      <c r="AE2414" s="32"/>
      <c r="AF2414" s="32"/>
      <c r="AG2414" s="32"/>
      <c r="AH2414" s="32"/>
      <c r="AI2414" s="32"/>
      <c r="AJ2414" s="32"/>
      <c r="AK2414" s="32"/>
      <c r="AL2414" s="32"/>
      <c r="AM2414" s="32"/>
      <c r="AN2414" s="32"/>
      <c r="AO2414" s="32"/>
      <c r="AP2414" s="32"/>
      <c r="AQ2414" s="32"/>
    </row>
    <row r="2415" spans="1:43" s="35" customFormat="1" hidden="1" outlineLevel="1" x14ac:dyDescent="0.25">
      <c r="A2415" s="160" t="s">
        <v>2365</v>
      </c>
      <c r="B2415" s="82" t="s">
        <v>2273</v>
      </c>
      <c r="C2415" s="101"/>
      <c r="D2415" s="268"/>
      <c r="E2415" s="351"/>
      <c r="F2415" s="80"/>
      <c r="G2415" s="105"/>
      <c r="H2415" s="80"/>
      <c r="I2415" s="106"/>
      <c r="J2415" s="106"/>
      <c r="K2415" s="106"/>
      <c r="L2415" s="106"/>
      <c r="W2415" s="32"/>
      <c r="X2415" s="32"/>
      <c r="Y2415" s="32"/>
      <c r="Z2415" s="32"/>
      <c r="AA2415" s="32"/>
      <c r="AB2415" s="32"/>
      <c r="AC2415" s="32"/>
      <c r="AD2415" s="32"/>
      <c r="AE2415" s="32"/>
      <c r="AF2415" s="32"/>
      <c r="AG2415" s="32"/>
      <c r="AH2415" s="32"/>
      <c r="AI2415" s="32"/>
      <c r="AJ2415" s="32"/>
      <c r="AK2415" s="32"/>
      <c r="AL2415" s="32"/>
      <c r="AM2415" s="32"/>
      <c r="AN2415" s="32"/>
      <c r="AO2415" s="32"/>
      <c r="AP2415" s="32"/>
      <c r="AQ2415" s="32"/>
    </row>
    <row r="2416" spans="1:43" s="35" customFormat="1" hidden="1" outlineLevel="1" x14ac:dyDescent="0.25">
      <c r="A2416" s="160" t="s">
        <v>2366</v>
      </c>
      <c r="B2416" s="82" t="s">
        <v>2275</v>
      </c>
      <c r="C2416" s="101"/>
      <c r="D2416" s="268"/>
      <c r="E2416" s="351"/>
      <c r="F2416" s="80"/>
      <c r="G2416" s="105"/>
      <c r="H2416" s="80"/>
      <c r="I2416" s="106"/>
      <c r="J2416" s="106"/>
      <c r="K2416" s="106"/>
      <c r="L2416" s="106"/>
      <c r="W2416" s="32"/>
      <c r="X2416" s="32"/>
      <c r="Y2416" s="32"/>
      <c r="Z2416" s="32"/>
      <c r="AA2416" s="32"/>
      <c r="AB2416" s="32"/>
      <c r="AC2416" s="32"/>
      <c r="AD2416" s="32"/>
      <c r="AE2416" s="32"/>
      <c r="AF2416" s="32"/>
      <c r="AG2416" s="32"/>
      <c r="AH2416" s="32"/>
      <c r="AI2416" s="32"/>
      <c r="AJ2416" s="32"/>
      <c r="AK2416" s="32"/>
      <c r="AL2416" s="32"/>
      <c r="AM2416" s="32"/>
      <c r="AN2416" s="32"/>
      <c r="AO2416" s="32"/>
      <c r="AP2416" s="32"/>
      <c r="AQ2416" s="32"/>
    </row>
    <row r="2417" spans="1:43" s="35" customFormat="1" hidden="1" outlineLevel="1" x14ac:dyDescent="0.25">
      <c r="A2417" s="160" t="s">
        <v>2367</v>
      </c>
      <c r="B2417" s="77" t="s">
        <v>155</v>
      </c>
      <c r="C2417" s="101"/>
      <c r="D2417" s="268"/>
      <c r="E2417" s="351"/>
      <c r="F2417" s="80"/>
      <c r="G2417" s="105"/>
      <c r="H2417" s="80"/>
      <c r="I2417" s="106"/>
      <c r="J2417" s="106"/>
      <c r="K2417" s="106"/>
      <c r="L2417" s="106"/>
      <c r="W2417" s="32"/>
      <c r="X2417" s="32"/>
      <c r="Y2417" s="32"/>
      <c r="Z2417" s="32"/>
      <c r="AA2417" s="32"/>
      <c r="AB2417" s="32"/>
      <c r="AC2417" s="32"/>
      <c r="AD2417" s="32"/>
      <c r="AE2417" s="32"/>
      <c r="AF2417" s="32"/>
      <c r="AG2417" s="32"/>
      <c r="AH2417" s="32"/>
      <c r="AI2417" s="32"/>
      <c r="AJ2417" s="32"/>
      <c r="AK2417" s="32"/>
      <c r="AL2417" s="32"/>
      <c r="AM2417" s="32"/>
      <c r="AN2417" s="32"/>
      <c r="AO2417" s="32"/>
      <c r="AP2417" s="32"/>
      <c r="AQ2417" s="32"/>
    </row>
    <row r="2418" spans="1:43" s="35" customFormat="1" hidden="1" outlineLevel="1" x14ac:dyDescent="0.25">
      <c r="A2418" s="160" t="s">
        <v>2368</v>
      </c>
      <c r="B2418" s="82" t="s">
        <v>2267</v>
      </c>
      <c r="C2418" s="101"/>
      <c r="D2418" s="268"/>
      <c r="E2418" s="351"/>
      <c r="F2418" s="80"/>
      <c r="G2418" s="105"/>
      <c r="H2418" s="80"/>
      <c r="I2418" s="106"/>
      <c r="J2418" s="106"/>
      <c r="K2418" s="106"/>
      <c r="L2418" s="106"/>
      <c r="W2418" s="32"/>
      <c r="X2418" s="32"/>
      <c r="Y2418" s="32"/>
      <c r="Z2418" s="32"/>
      <c r="AA2418" s="32"/>
      <c r="AB2418" s="32"/>
      <c r="AC2418" s="32"/>
      <c r="AD2418" s="32"/>
      <c r="AE2418" s="32"/>
      <c r="AF2418" s="32"/>
      <c r="AG2418" s="32"/>
      <c r="AH2418" s="32"/>
      <c r="AI2418" s="32"/>
      <c r="AJ2418" s="32"/>
      <c r="AK2418" s="32"/>
      <c r="AL2418" s="32"/>
      <c r="AM2418" s="32"/>
      <c r="AN2418" s="32"/>
      <c r="AO2418" s="32"/>
      <c r="AP2418" s="32"/>
      <c r="AQ2418" s="32"/>
    </row>
    <row r="2419" spans="1:43" s="35" customFormat="1" hidden="1" outlineLevel="1" x14ac:dyDescent="0.25">
      <c r="A2419" s="160" t="s">
        <v>2369</v>
      </c>
      <c r="B2419" s="82" t="s">
        <v>2269</v>
      </c>
      <c r="C2419" s="101"/>
      <c r="D2419" s="268"/>
      <c r="E2419" s="351"/>
      <c r="F2419" s="80"/>
      <c r="G2419" s="105"/>
      <c r="H2419" s="80"/>
      <c r="I2419" s="106"/>
      <c r="J2419" s="106"/>
      <c r="K2419" s="106"/>
      <c r="L2419" s="106"/>
      <c r="W2419" s="32"/>
      <c r="X2419" s="32"/>
      <c r="Y2419" s="32"/>
      <c r="Z2419" s="32"/>
      <c r="AA2419" s="32"/>
      <c r="AB2419" s="32"/>
      <c r="AC2419" s="32"/>
      <c r="AD2419" s="32"/>
      <c r="AE2419" s="32"/>
      <c r="AF2419" s="32"/>
      <c r="AG2419" s="32"/>
      <c r="AH2419" s="32"/>
      <c r="AI2419" s="32"/>
      <c r="AJ2419" s="32"/>
      <c r="AK2419" s="32"/>
      <c r="AL2419" s="32"/>
      <c r="AM2419" s="32"/>
      <c r="AN2419" s="32"/>
      <c r="AO2419" s="32"/>
      <c r="AP2419" s="32"/>
      <c r="AQ2419" s="32"/>
    </row>
    <row r="2420" spans="1:43" s="35" customFormat="1" hidden="1" outlineLevel="1" x14ac:dyDescent="0.25">
      <c r="A2420" s="160" t="s">
        <v>2370</v>
      </c>
      <c r="B2420" s="82" t="s">
        <v>2271</v>
      </c>
      <c r="C2420" s="101"/>
      <c r="D2420" s="268"/>
      <c r="E2420" s="351"/>
      <c r="F2420" s="80"/>
      <c r="G2420" s="105"/>
      <c r="H2420" s="80"/>
      <c r="I2420" s="106"/>
      <c r="J2420" s="106"/>
      <c r="K2420" s="106"/>
      <c r="L2420" s="106"/>
      <c r="W2420" s="32"/>
      <c r="X2420" s="32"/>
      <c r="Y2420" s="32"/>
      <c r="Z2420" s="32"/>
      <c r="AA2420" s="32"/>
      <c r="AB2420" s="32"/>
      <c r="AC2420" s="32"/>
      <c r="AD2420" s="32"/>
      <c r="AE2420" s="32"/>
      <c r="AF2420" s="32"/>
      <c r="AG2420" s="32"/>
      <c r="AH2420" s="32"/>
      <c r="AI2420" s="32"/>
      <c r="AJ2420" s="32"/>
      <c r="AK2420" s="32"/>
      <c r="AL2420" s="32"/>
      <c r="AM2420" s="32"/>
      <c r="AN2420" s="32"/>
      <c r="AO2420" s="32"/>
      <c r="AP2420" s="32"/>
      <c r="AQ2420" s="32"/>
    </row>
    <row r="2421" spans="1:43" s="35" customFormat="1" hidden="1" outlineLevel="1" x14ac:dyDescent="0.25">
      <c r="A2421" s="160" t="s">
        <v>2371</v>
      </c>
      <c r="B2421" s="82" t="s">
        <v>2273</v>
      </c>
      <c r="C2421" s="101"/>
      <c r="D2421" s="268"/>
      <c r="E2421" s="351"/>
      <c r="F2421" s="80"/>
      <c r="G2421" s="105"/>
      <c r="H2421" s="80"/>
      <c r="I2421" s="106"/>
      <c r="J2421" s="106"/>
      <c r="K2421" s="106"/>
      <c r="L2421" s="106"/>
      <c r="W2421" s="32"/>
      <c r="X2421" s="32"/>
      <c r="Y2421" s="32"/>
      <c r="Z2421" s="32"/>
      <c r="AA2421" s="32"/>
      <c r="AB2421" s="32"/>
      <c r="AC2421" s="32"/>
      <c r="AD2421" s="32"/>
      <c r="AE2421" s="32"/>
      <c r="AF2421" s="32"/>
      <c r="AG2421" s="32"/>
      <c r="AH2421" s="32"/>
      <c r="AI2421" s="32"/>
      <c r="AJ2421" s="32"/>
      <c r="AK2421" s="32"/>
      <c r="AL2421" s="32"/>
      <c r="AM2421" s="32"/>
      <c r="AN2421" s="32"/>
      <c r="AO2421" s="32"/>
      <c r="AP2421" s="32"/>
      <c r="AQ2421" s="32"/>
    </row>
    <row r="2422" spans="1:43" s="35" customFormat="1" hidden="1" outlineLevel="1" x14ac:dyDescent="0.25">
      <c r="A2422" s="160" t="s">
        <v>2372</v>
      </c>
      <c r="B2422" s="82" t="s">
        <v>2275</v>
      </c>
      <c r="C2422" s="101"/>
      <c r="D2422" s="268"/>
      <c r="E2422" s="351"/>
      <c r="F2422" s="80"/>
      <c r="G2422" s="105"/>
      <c r="H2422" s="80"/>
      <c r="I2422" s="106"/>
      <c r="J2422" s="106"/>
      <c r="K2422" s="106"/>
      <c r="L2422" s="106"/>
      <c r="W2422" s="32"/>
      <c r="X2422" s="32"/>
      <c r="Y2422" s="32"/>
      <c r="Z2422" s="32"/>
      <c r="AA2422" s="32"/>
      <c r="AB2422" s="32"/>
      <c r="AC2422" s="32"/>
      <c r="AD2422" s="32"/>
      <c r="AE2422" s="32"/>
      <c r="AF2422" s="32"/>
      <c r="AG2422" s="32"/>
      <c r="AH2422" s="32"/>
      <c r="AI2422" s="32"/>
      <c r="AJ2422" s="32"/>
      <c r="AK2422" s="32"/>
      <c r="AL2422" s="32"/>
      <c r="AM2422" s="32"/>
      <c r="AN2422" s="32"/>
      <c r="AO2422" s="32"/>
      <c r="AP2422" s="32"/>
      <c r="AQ2422" s="32"/>
    </row>
    <row r="2423" spans="1:43" s="35" customFormat="1" hidden="1" outlineLevel="1" x14ac:dyDescent="0.25">
      <c r="A2423" s="160" t="s">
        <v>2373</v>
      </c>
      <c r="B2423" s="77" t="s">
        <v>159</v>
      </c>
      <c r="C2423" s="101"/>
      <c r="D2423" s="268"/>
      <c r="E2423" s="351"/>
      <c r="F2423" s="80"/>
      <c r="G2423" s="105"/>
      <c r="H2423" s="80"/>
      <c r="I2423" s="106"/>
      <c r="J2423" s="106"/>
      <c r="K2423" s="106"/>
      <c r="L2423" s="106"/>
      <c r="W2423" s="32"/>
      <c r="X2423" s="32"/>
      <c r="Y2423" s="32"/>
      <c r="Z2423" s="32"/>
      <c r="AA2423" s="32"/>
      <c r="AB2423" s="32"/>
      <c r="AC2423" s="32"/>
      <c r="AD2423" s="32"/>
      <c r="AE2423" s="32"/>
      <c r="AF2423" s="32"/>
      <c r="AG2423" s="32"/>
      <c r="AH2423" s="32"/>
      <c r="AI2423" s="32"/>
      <c r="AJ2423" s="32"/>
      <c r="AK2423" s="32"/>
      <c r="AL2423" s="32"/>
      <c r="AM2423" s="32"/>
      <c r="AN2423" s="32"/>
      <c r="AO2423" s="32"/>
      <c r="AP2423" s="32"/>
      <c r="AQ2423" s="32"/>
    </row>
    <row r="2424" spans="1:43" s="35" customFormat="1" hidden="1" outlineLevel="1" x14ac:dyDescent="0.25">
      <c r="A2424" s="160" t="s">
        <v>2374</v>
      </c>
      <c r="B2424" s="82" t="s">
        <v>2267</v>
      </c>
      <c r="C2424" s="101"/>
      <c r="D2424" s="268"/>
      <c r="E2424" s="351"/>
      <c r="F2424" s="80"/>
      <c r="G2424" s="105"/>
      <c r="H2424" s="80"/>
      <c r="I2424" s="106"/>
      <c r="J2424" s="106"/>
      <c r="K2424" s="106"/>
      <c r="L2424" s="106"/>
      <c r="W2424" s="32"/>
      <c r="X2424" s="32"/>
      <c r="Y2424" s="32"/>
      <c r="Z2424" s="32"/>
      <c r="AA2424" s="32"/>
      <c r="AB2424" s="32"/>
      <c r="AC2424" s="32"/>
      <c r="AD2424" s="32"/>
      <c r="AE2424" s="32"/>
      <c r="AF2424" s="32"/>
      <c r="AG2424" s="32"/>
      <c r="AH2424" s="32"/>
      <c r="AI2424" s="32"/>
      <c r="AJ2424" s="32"/>
      <c r="AK2424" s="32"/>
      <c r="AL2424" s="32"/>
      <c r="AM2424" s="32"/>
      <c r="AN2424" s="32"/>
      <c r="AO2424" s="32"/>
      <c r="AP2424" s="32"/>
      <c r="AQ2424" s="32"/>
    </row>
    <row r="2425" spans="1:43" s="35" customFormat="1" hidden="1" outlineLevel="1" x14ac:dyDescent="0.25">
      <c r="A2425" s="160" t="s">
        <v>2375</v>
      </c>
      <c r="B2425" s="82" t="s">
        <v>2269</v>
      </c>
      <c r="C2425" s="101"/>
      <c r="D2425" s="268"/>
      <c r="E2425" s="351"/>
      <c r="F2425" s="80"/>
      <c r="G2425" s="105"/>
      <c r="H2425" s="80"/>
      <c r="I2425" s="106"/>
      <c r="J2425" s="106"/>
      <c r="K2425" s="106"/>
      <c r="L2425" s="106"/>
      <c r="W2425" s="32"/>
      <c r="X2425" s="32"/>
      <c r="Y2425" s="32"/>
      <c r="Z2425" s="32"/>
      <c r="AA2425" s="32"/>
      <c r="AB2425" s="32"/>
      <c r="AC2425" s="32"/>
      <c r="AD2425" s="32"/>
      <c r="AE2425" s="32"/>
      <c r="AF2425" s="32"/>
      <c r="AG2425" s="32"/>
      <c r="AH2425" s="32"/>
      <c r="AI2425" s="32"/>
      <c r="AJ2425" s="32"/>
      <c r="AK2425" s="32"/>
      <c r="AL2425" s="32"/>
      <c r="AM2425" s="32"/>
      <c r="AN2425" s="32"/>
      <c r="AO2425" s="32"/>
      <c r="AP2425" s="32"/>
      <c r="AQ2425" s="32"/>
    </row>
    <row r="2426" spans="1:43" s="35" customFormat="1" hidden="1" outlineLevel="1" x14ac:dyDescent="0.25">
      <c r="A2426" s="160" t="s">
        <v>2376</v>
      </c>
      <c r="B2426" s="82" t="s">
        <v>2271</v>
      </c>
      <c r="C2426" s="101"/>
      <c r="D2426" s="268"/>
      <c r="E2426" s="351"/>
      <c r="F2426" s="80"/>
      <c r="G2426" s="105"/>
      <c r="H2426" s="80"/>
      <c r="I2426" s="106"/>
      <c r="J2426" s="106"/>
      <c r="K2426" s="106"/>
      <c r="L2426" s="106"/>
      <c r="W2426" s="32"/>
      <c r="X2426" s="32"/>
      <c r="Y2426" s="32"/>
      <c r="Z2426" s="32"/>
      <c r="AA2426" s="32"/>
      <c r="AB2426" s="32"/>
      <c r="AC2426" s="32"/>
      <c r="AD2426" s="32"/>
      <c r="AE2426" s="32"/>
      <c r="AF2426" s="32"/>
      <c r="AG2426" s="32"/>
      <c r="AH2426" s="32"/>
      <c r="AI2426" s="32"/>
      <c r="AJ2426" s="32"/>
      <c r="AK2426" s="32"/>
      <c r="AL2426" s="32"/>
      <c r="AM2426" s="32"/>
      <c r="AN2426" s="32"/>
      <c r="AO2426" s="32"/>
      <c r="AP2426" s="32"/>
      <c r="AQ2426" s="32"/>
    </row>
    <row r="2427" spans="1:43" s="35" customFormat="1" hidden="1" outlineLevel="1" x14ac:dyDescent="0.25">
      <c r="A2427" s="160" t="s">
        <v>2377</v>
      </c>
      <c r="B2427" s="82" t="s">
        <v>2273</v>
      </c>
      <c r="C2427" s="101"/>
      <c r="D2427" s="268"/>
      <c r="E2427" s="351"/>
      <c r="F2427" s="80"/>
      <c r="G2427" s="105"/>
      <c r="H2427" s="80"/>
      <c r="I2427" s="106"/>
      <c r="J2427" s="106"/>
      <c r="K2427" s="106"/>
      <c r="L2427" s="106"/>
      <c r="W2427" s="32"/>
      <c r="X2427" s="32"/>
      <c r="Y2427" s="32"/>
      <c r="Z2427" s="32"/>
      <c r="AA2427" s="32"/>
      <c r="AB2427" s="32"/>
      <c r="AC2427" s="32"/>
      <c r="AD2427" s="32"/>
      <c r="AE2427" s="32"/>
      <c r="AF2427" s="32"/>
      <c r="AG2427" s="32"/>
      <c r="AH2427" s="32"/>
      <c r="AI2427" s="32"/>
      <c r="AJ2427" s="32"/>
      <c r="AK2427" s="32"/>
      <c r="AL2427" s="32"/>
      <c r="AM2427" s="32"/>
      <c r="AN2427" s="32"/>
      <c r="AO2427" s="32"/>
      <c r="AP2427" s="32"/>
      <c r="AQ2427" s="32"/>
    </row>
    <row r="2428" spans="1:43" s="35" customFormat="1" hidden="1" outlineLevel="1" x14ac:dyDescent="0.25">
      <c r="A2428" s="160" t="s">
        <v>2378</v>
      </c>
      <c r="B2428" s="82" t="s">
        <v>2275</v>
      </c>
      <c r="C2428" s="101"/>
      <c r="D2428" s="268"/>
      <c r="E2428" s="351"/>
      <c r="F2428" s="80"/>
      <c r="G2428" s="105"/>
      <c r="H2428" s="80"/>
      <c r="I2428" s="106"/>
      <c r="J2428" s="106"/>
      <c r="K2428" s="106"/>
      <c r="L2428" s="106"/>
      <c r="W2428" s="32"/>
      <c r="X2428" s="32"/>
      <c r="Y2428" s="32"/>
      <c r="Z2428" s="32"/>
      <c r="AA2428" s="32"/>
      <c r="AB2428" s="32"/>
      <c r="AC2428" s="32"/>
      <c r="AD2428" s="32"/>
      <c r="AE2428" s="32"/>
      <c r="AF2428" s="32"/>
      <c r="AG2428" s="32"/>
      <c r="AH2428" s="32"/>
      <c r="AI2428" s="32"/>
      <c r="AJ2428" s="32"/>
      <c r="AK2428" s="32"/>
      <c r="AL2428" s="32"/>
      <c r="AM2428" s="32"/>
      <c r="AN2428" s="32"/>
      <c r="AO2428" s="32"/>
      <c r="AP2428" s="32"/>
      <c r="AQ2428" s="32"/>
    </row>
    <row r="2429" spans="1:43" s="35" customFormat="1" collapsed="1" x14ac:dyDescent="0.25">
      <c r="A2429" s="354" t="s">
        <v>2379</v>
      </c>
      <c r="B2429" s="62" t="s">
        <v>1402</v>
      </c>
      <c r="C2429" s="63"/>
      <c r="D2429" s="345"/>
      <c r="E2429" s="345"/>
      <c r="F2429" s="64"/>
      <c r="G2429" s="65"/>
      <c r="H2429" s="64"/>
      <c r="I2429" s="66"/>
      <c r="J2429" s="66"/>
      <c r="K2429" s="66"/>
      <c r="L2429" s="66"/>
      <c r="W2429" s="32"/>
      <c r="X2429" s="32"/>
      <c r="Y2429" s="32"/>
      <c r="Z2429" s="32"/>
      <c r="AA2429" s="32"/>
      <c r="AB2429" s="32"/>
      <c r="AC2429" s="32"/>
      <c r="AD2429" s="32"/>
      <c r="AE2429" s="32"/>
      <c r="AF2429" s="32"/>
      <c r="AG2429" s="32"/>
      <c r="AH2429" s="32"/>
      <c r="AI2429" s="32"/>
      <c r="AJ2429" s="32"/>
      <c r="AK2429" s="32"/>
      <c r="AL2429" s="32"/>
      <c r="AM2429" s="32"/>
      <c r="AN2429" s="32"/>
      <c r="AO2429" s="32"/>
      <c r="AP2429" s="32"/>
      <c r="AQ2429" s="32"/>
    </row>
    <row r="2430" spans="1:43" s="35" customFormat="1" x14ac:dyDescent="0.25">
      <c r="A2430" s="355" t="s">
        <v>2380</v>
      </c>
      <c r="B2430" s="70" t="s">
        <v>1278</v>
      </c>
      <c r="C2430" s="107"/>
      <c r="D2430" s="346"/>
      <c r="E2430" s="352"/>
      <c r="F2430" s="72"/>
      <c r="G2430" s="108"/>
      <c r="H2430" s="72"/>
      <c r="I2430" s="109"/>
      <c r="J2430" s="109"/>
      <c r="K2430" s="109"/>
      <c r="L2430" s="109"/>
      <c r="W2430" s="32"/>
      <c r="X2430" s="32"/>
      <c r="Y2430" s="32"/>
      <c r="Z2430" s="32"/>
      <c r="AA2430" s="32"/>
      <c r="AB2430" s="32"/>
      <c r="AC2430" s="32"/>
      <c r="AD2430" s="32"/>
      <c r="AE2430" s="32"/>
      <c r="AF2430" s="32"/>
      <c r="AG2430" s="32"/>
      <c r="AH2430" s="32"/>
      <c r="AI2430" s="32"/>
      <c r="AJ2430" s="32"/>
      <c r="AK2430" s="32"/>
      <c r="AL2430" s="32"/>
      <c r="AM2430" s="32"/>
      <c r="AN2430" s="32"/>
      <c r="AO2430" s="32"/>
      <c r="AP2430" s="32"/>
      <c r="AQ2430" s="32"/>
    </row>
    <row r="2431" spans="1:43" s="35" customFormat="1" hidden="1" outlineLevel="1" x14ac:dyDescent="0.25">
      <c r="A2431" s="160" t="s">
        <v>2381</v>
      </c>
      <c r="B2431" s="77" t="s">
        <v>137</v>
      </c>
      <c r="C2431" s="101"/>
      <c r="D2431" s="268"/>
      <c r="E2431" s="351"/>
      <c r="F2431" s="80"/>
      <c r="G2431" s="105"/>
      <c r="H2431" s="80"/>
      <c r="I2431" s="106"/>
      <c r="J2431" s="106"/>
      <c r="K2431" s="106"/>
      <c r="L2431" s="106"/>
      <c r="W2431" s="32"/>
      <c r="X2431" s="32"/>
      <c r="Y2431" s="32"/>
      <c r="Z2431" s="32"/>
      <c r="AA2431" s="32"/>
      <c r="AB2431" s="32"/>
      <c r="AC2431" s="32"/>
      <c r="AD2431" s="32"/>
      <c r="AE2431" s="32"/>
      <c r="AF2431" s="32"/>
      <c r="AG2431" s="32"/>
      <c r="AH2431" s="32"/>
      <c r="AI2431" s="32"/>
      <c r="AJ2431" s="32"/>
      <c r="AK2431" s="32"/>
      <c r="AL2431" s="32"/>
      <c r="AM2431" s="32"/>
      <c r="AN2431" s="32"/>
      <c r="AO2431" s="32"/>
      <c r="AP2431" s="32"/>
      <c r="AQ2431" s="32"/>
    </row>
    <row r="2432" spans="1:43" s="35" customFormat="1" hidden="1" outlineLevel="1" x14ac:dyDescent="0.25">
      <c r="A2432" s="160" t="s">
        <v>2382</v>
      </c>
      <c r="B2432" s="82" t="s">
        <v>2267</v>
      </c>
      <c r="C2432" s="101"/>
      <c r="D2432" s="268"/>
      <c r="E2432" s="351"/>
      <c r="F2432" s="80"/>
      <c r="G2432" s="105"/>
      <c r="H2432" s="80"/>
      <c r="I2432" s="106"/>
      <c r="J2432" s="106"/>
      <c r="K2432" s="106"/>
      <c r="L2432" s="106"/>
      <c r="W2432" s="32"/>
      <c r="X2432" s="32"/>
      <c r="Y2432" s="32"/>
      <c r="Z2432" s="32"/>
      <c r="AA2432" s="32"/>
      <c r="AB2432" s="32"/>
      <c r="AC2432" s="32"/>
      <c r="AD2432" s="32"/>
      <c r="AE2432" s="32"/>
      <c r="AF2432" s="32"/>
      <c r="AG2432" s="32"/>
      <c r="AH2432" s="32"/>
      <c r="AI2432" s="32"/>
      <c r="AJ2432" s="32"/>
      <c r="AK2432" s="32"/>
      <c r="AL2432" s="32"/>
      <c r="AM2432" s="32"/>
      <c r="AN2432" s="32"/>
      <c r="AO2432" s="32"/>
      <c r="AP2432" s="32"/>
      <c r="AQ2432" s="32"/>
    </row>
    <row r="2433" spans="1:43" s="35" customFormat="1" hidden="1" outlineLevel="1" x14ac:dyDescent="0.25">
      <c r="A2433" s="160" t="s">
        <v>2383</v>
      </c>
      <c r="B2433" s="82" t="s">
        <v>2269</v>
      </c>
      <c r="C2433" s="101"/>
      <c r="D2433" s="268"/>
      <c r="E2433" s="351"/>
      <c r="F2433" s="80"/>
      <c r="G2433" s="105"/>
      <c r="H2433" s="80"/>
      <c r="I2433" s="106"/>
      <c r="J2433" s="106"/>
      <c r="K2433" s="106"/>
      <c r="L2433" s="106"/>
      <c r="W2433" s="32"/>
      <c r="X2433" s="32"/>
      <c r="Y2433" s="32"/>
      <c r="Z2433" s="32"/>
      <c r="AA2433" s="32"/>
      <c r="AB2433" s="32"/>
      <c r="AC2433" s="32"/>
      <c r="AD2433" s="32"/>
      <c r="AE2433" s="32"/>
      <c r="AF2433" s="32"/>
      <c r="AG2433" s="32"/>
      <c r="AH2433" s="32"/>
      <c r="AI2433" s="32"/>
      <c r="AJ2433" s="32"/>
      <c r="AK2433" s="32"/>
      <c r="AL2433" s="32"/>
      <c r="AM2433" s="32"/>
      <c r="AN2433" s="32"/>
      <c r="AO2433" s="32"/>
      <c r="AP2433" s="32"/>
      <c r="AQ2433" s="32"/>
    </row>
    <row r="2434" spans="1:43" s="35" customFormat="1" hidden="1" outlineLevel="1" x14ac:dyDescent="0.25">
      <c r="A2434" s="160" t="s">
        <v>2384</v>
      </c>
      <c r="B2434" s="82" t="s">
        <v>2271</v>
      </c>
      <c r="C2434" s="101"/>
      <c r="D2434" s="268"/>
      <c r="E2434" s="351"/>
      <c r="F2434" s="80"/>
      <c r="G2434" s="105"/>
      <c r="H2434" s="80"/>
      <c r="I2434" s="106"/>
      <c r="J2434" s="106"/>
      <c r="K2434" s="106"/>
      <c r="L2434" s="106"/>
      <c r="W2434" s="32"/>
      <c r="X2434" s="32"/>
      <c r="Y2434" s="32"/>
      <c r="Z2434" s="32"/>
      <c r="AA2434" s="32"/>
      <c r="AB2434" s="32"/>
      <c r="AC2434" s="32"/>
      <c r="AD2434" s="32"/>
      <c r="AE2434" s="32"/>
      <c r="AF2434" s="32"/>
      <c r="AG2434" s="32"/>
      <c r="AH2434" s="32"/>
      <c r="AI2434" s="32"/>
      <c r="AJ2434" s="32"/>
      <c r="AK2434" s="32"/>
      <c r="AL2434" s="32"/>
      <c r="AM2434" s="32"/>
      <c r="AN2434" s="32"/>
      <c r="AO2434" s="32"/>
      <c r="AP2434" s="32"/>
      <c r="AQ2434" s="32"/>
    </row>
    <row r="2435" spans="1:43" s="35" customFormat="1" hidden="1" outlineLevel="1" x14ac:dyDescent="0.25">
      <c r="A2435" s="160" t="s">
        <v>2385</v>
      </c>
      <c r="B2435" s="82" t="s">
        <v>2273</v>
      </c>
      <c r="C2435" s="101"/>
      <c r="D2435" s="268"/>
      <c r="E2435" s="351"/>
      <c r="F2435" s="80"/>
      <c r="G2435" s="105"/>
      <c r="H2435" s="80"/>
      <c r="I2435" s="106"/>
      <c r="J2435" s="106"/>
      <c r="K2435" s="106"/>
      <c r="L2435" s="106"/>
      <c r="W2435" s="32"/>
      <c r="X2435" s="32"/>
      <c r="Y2435" s="32"/>
      <c r="Z2435" s="32"/>
      <c r="AA2435" s="32"/>
      <c r="AB2435" s="32"/>
      <c r="AC2435" s="32"/>
      <c r="AD2435" s="32"/>
      <c r="AE2435" s="32"/>
      <c r="AF2435" s="32"/>
      <c r="AG2435" s="32"/>
      <c r="AH2435" s="32"/>
      <c r="AI2435" s="32"/>
      <c r="AJ2435" s="32"/>
      <c r="AK2435" s="32"/>
      <c r="AL2435" s="32"/>
      <c r="AM2435" s="32"/>
      <c r="AN2435" s="32"/>
      <c r="AO2435" s="32"/>
      <c r="AP2435" s="32"/>
      <c r="AQ2435" s="32"/>
    </row>
    <row r="2436" spans="1:43" s="35" customFormat="1" hidden="1" outlineLevel="1" x14ac:dyDescent="0.25">
      <c r="A2436" s="160" t="s">
        <v>2386</v>
      </c>
      <c r="B2436" s="82" t="s">
        <v>2275</v>
      </c>
      <c r="C2436" s="101"/>
      <c r="D2436" s="268"/>
      <c r="E2436" s="351"/>
      <c r="F2436" s="80"/>
      <c r="G2436" s="105"/>
      <c r="H2436" s="80"/>
      <c r="I2436" s="106"/>
      <c r="J2436" s="106"/>
      <c r="K2436" s="106"/>
      <c r="L2436" s="106"/>
      <c r="W2436" s="32"/>
      <c r="X2436" s="32"/>
      <c r="Y2436" s="32"/>
      <c r="Z2436" s="32"/>
      <c r="AA2436" s="32"/>
      <c r="AB2436" s="32"/>
      <c r="AC2436" s="32"/>
      <c r="AD2436" s="32"/>
      <c r="AE2436" s="32"/>
      <c r="AF2436" s="32"/>
      <c r="AG2436" s="32"/>
      <c r="AH2436" s="32"/>
      <c r="AI2436" s="32"/>
      <c r="AJ2436" s="32"/>
      <c r="AK2436" s="32"/>
      <c r="AL2436" s="32"/>
      <c r="AM2436" s="32"/>
      <c r="AN2436" s="32"/>
      <c r="AO2436" s="32"/>
      <c r="AP2436" s="32"/>
      <c r="AQ2436" s="32"/>
    </row>
    <row r="2437" spans="1:43" s="35" customFormat="1" hidden="1" outlineLevel="1" x14ac:dyDescent="0.25">
      <c r="A2437" s="160" t="s">
        <v>2387</v>
      </c>
      <c r="B2437" s="207" t="s">
        <v>143</v>
      </c>
      <c r="C2437" s="101"/>
      <c r="D2437" s="268"/>
      <c r="E2437" s="351"/>
      <c r="F2437" s="80"/>
      <c r="G2437" s="105"/>
      <c r="H2437" s="80"/>
      <c r="I2437" s="106"/>
      <c r="J2437" s="106"/>
      <c r="K2437" s="106"/>
      <c r="L2437" s="106"/>
      <c r="W2437" s="32"/>
      <c r="X2437" s="32"/>
      <c r="Y2437" s="32"/>
      <c r="Z2437" s="32"/>
      <c r="AA2437" s="32"/>
      <c r="AB2437" s="32"/>
      <c r="AC2437" s="32"/>
      <c r="AD2437" s="32"/>
      <c r="AE2437" s="32"/>
      <c r="AF2437" s="32"/>
      <c r="AG2437" s="32"/>
      <c r="AH2437" s="32"/>
      <c r="AI2437" s="32"/>
      <c r="AJ2437" s="32"/>
      <c r="AK2437" s="32"/>
      <c r="AL2437" s="32"/>
      <c r="AM2437" s="32"/>
      <c r="AN2437" s="32"/>
      <c r="AO2437" s="32"/>
      <c r="AP2437" s="32"/>
      <c r="AQ2437" s="32"/>
    </row>
    <row r="2438" spans="1:43" s="35" customFormat="1" hidden="1" outlineLevel="1" x14ac:dyDescent="0.25">
      <c r="A2438" s="160" t="s">
        <v>2388</v>
      </c>
      <c r="B2438" s="82" t="s">
        <v>2267</v>
      </c>
      <c r="C2438" s="101"/>
      <c r="D2438" s="268"/>
      <c r="E2438" s="351"/>
      <c r="F2438" s="80"/>
      <c r="G2438" s="105"/>
      <c r="H2438" s="80"/>
      <c r="I2438" s="106"/>
      <c r="J2438" s="106"/>
      <c r="K2438" s="106"/>
      <c r="L2438" s="106"/>
      <c r="W2438" s="32"/>
      <c r="X2438" s="32"/>
      <c r="Y2438" s="32"/>
      <c r="Z2438" s="32"/>
      <c r="AA2438" s="32"/>
      <c r="AB2438" s="32"/>
      <c r="AC2438" s="32"/>
      <c r="AD2438" s="32"/>
      <c r="AE2438" s="32"/>
      <c r="AF2438" s="32"/>
      <c r="AG2438" s="32"/>
      <c r="AH2438" s="32"/>
      <c r="AI2438" s="32"/>
      <c r="AJ2438" s="32"/>
      <c r="AK2438" s="32"/>
      <c r="AL2438" s="32"/>
      <c r="AM2438" s="32"/>
      <c r="AN2438" s="32"/>
      <c r="AO2438" s="32"/>
      <c r="AP2438" s="32"/>
      <c r="AQ2438" s="32"/>
    </row>
    <row r="2439" spans="1:43" s="35" customFormat="1" hidden="1" outlineLevel="1" x14ac:dyDescent="0.25">
      <c r="A2439" s="160" t="s">
        <v>2389</v>
      </c>
      <c r="B2439" s="82" t="s">
        <v>2269</v>
      </c>
      <c r="C2439" s="101"/>
      <c r="D2439" s="268"/>
      <c r="E2439" s="351"/>
      <c r="F2439" s="80"/>
      <c r="G2439" s="105"/>
      <c r="H2439" s="80"/>
      <c r="I2439" s="106"/>
      <c r="J2439" s="106"/>
      <c r="K2439" s="106"/>
      <c r="L2439" s="106"/>
      <c r="W2439" s="32"/>
      <c r="X2439" s="32"/>
      <c r="Y2439" s="32"/>
      <c r="Z2439" s="32"/>
      <c r="AA2439" s="32"/>
      <c r="AB2439" s="32"/>
      <c r="AC2439" s="32"/>
      <c r="AD2439" s="32"/>
      <c r="AE2439" s="32"/>
      <c r="AF2439" s="32"/>
      <c r="AG2439" s="32"/>
      <c r="AH2439" s="32"/>
      <c r="AI2439" s="32"/>
      <c r="AJ2439" s="32"/>
      <c r="AK2439" s="32"/>
      <c r="AL2439" s="32"/>
      <c r="AM2439" s="32"/>
      <c r="AN2439" s="32"/>
      <c r="AO2439" s="32"/>
      <c r="AP2439" s="32"/>
      <c r="AQ2439" s="32"/>
    </row>
    <row r="2440" spans="1:43" s="35" customFormat="1" hidden="1" outlineLevel="1" x14ac:dyDescent="0.25">
      <c r="A2440" s="160" t="s">
        <v>2390</v>
      </c>
      <c r="B2440" s="82" t="s">
        <v>2271</v>
      </c>
      <c r="C2440" s="101"/>
      <c r="D2440" s="268"/>
      <c r="E2440" s="351"/>
      <c r="F2440" s="80"/>
      <c r="G2440" s="105"/>
      <c r="H2440" s="80"/>
      <c r="I2440" s="106"/>
      <c r="J2440" s="106"/>
      <c r="K2440" s="106"/>
      <c r="L2440" s="106"/>
      <c r="W2440" s="32"/>
      <c r="X2440" s="32"/>
      <c r="Y2440" s="32"/>
      <c r="Z2440" s="32"/>
      <c r="AA2440" s="32"/>
      <c r="AB2440" s="32"/>
      <c r="AC2440" s="32"/>
      <c r="AD2440" s="32"/>
      <c r="AE2440" s="32"/>
      <c r="AF2440" s="32"/>
      <c r="AG2440" s="32"/>
      <c r="AH2440" s="32"/>
      <c r="AI2440" s="32"/>
      <c r="AJ2440" s="32"/>
      <c r="AK2440" s="32"/>
      <c r="AL2440" s="32"/>
      <c r="AM2440" s="32"/>
      <c r="AN2440" s="32"/>
      <c r="AO2440" s="32"/>
      <c r="AP2440" s="32"/>
      <c r="AQ2440" s="32"/>
    </row>
    <row r="2441" spans="1:43" s="35" customFormat="1" hidden="1" outlineLevel="1" x14ac:dyDescent="0.25">
      <c r="A2441" s="160" t="s">
        <v>2391</v>
      </c>
      <c r="B2441" s="82" t="s">
        <v>2273</v>
      </c>
      <c r="C2441" s="101"/>
      <c r="D2441" s="268"/>
      <c r="E2441" s="351"/>
      <c r="F2441" s="80"/>
      <c r="G2441" s="105"/>
      <c r="H2441" s="80"/>
      <c r="I2441" s="106"/>
      <c r="J2441" s="106"/>
      <c r="K2441" s="106"/>
      <c r="L2441" s="106"/>
      <c r="W2441" s="32"/>
      <c r="X2441" s="32"/>
      <c r="Y2441" s="32"/>
      <c r="Z2441" s="32"/>
      <c r="AA2441" s="32"/>
      <c r="AB2441" s="32"/>
      <c r="AC2441" s="32"/>
      <c r="AD2441" s="32"/>
      <c r="AE2441" s="32"/>
      <c r="AF2441" s="32"/>
      <c r="AG2441" s="32"/>
      <c r="AH2441" s="32"/>
      <c r="AI2441" s="32"/>
      <c r="AJ2441" s="32"/>
      <c r="AK2441" s="32"/>
      <c r="AL2441" s="32"/>
      <c r="AM2441" s="32"/>
      <c r="AN2441" s="32"/>
      <c r="AO2441" s="32"/>
      <c r="AP2441" s="32"/>
      <c r="AQ2441" s="32"/>
    </row>
    <row r="2442" spans="1:43" s="35" customFormat="1" hidden="1" outlineLevel="1" x14ac:dyDescent="0.25">
      <c r="A2442" s="160" t="s">
        <v>2392</v>
      </c>
      <c r="B2442" s="82" t="s">
        <v>2275</v>
      </c>
      <c r="C2442" s="101"/>
      <c r="D2442" s="268"/>
      <c r="E2442" s="351"/>
      <c r="F2442" s="80"/>
      <c r="G2442" s="105"/>
      <c r="H2442" s="80"/>
      <c r="I2442" s="106"/>
      <c r="J2442" s="106"/>
      <c r="K2442" s="106"/>
      <c r="L2442" s="106"/>
      <c r="W2442" s="32"/>
      <c r="X2442" s="32"/>
      <c r="Y2442" s="32"/>
      <c r="Z2442" s="32"/>
      <c r="AA2442" s="32"/>
      <c r="AB2442" s="32"/>
      <c r="AC2442" s="32"/>
      <c r="AD2442" s="32"/>
      <c r="AE2442" s="32"/>
      <c r="AF2442" s="32"/>
      <c r="AG2442" s="32"/>
      <c r="AH2442" s="32"/>
      <c r="AI2442" s="32"/>
      <c r="AJ2442" s="32"/>
      <c r="AK2442" s="32"/>
      <c r="AL2442" s="32"/>
      <c r="AM2442" s="32"/>
      <c r="AN2442" s="32"/>
      <c r="AO2442" s="32"/>
      <c r="AP2442" s="32"/>
      <c r="AQ2442" s="32"/>
    </row>
    <row r="2443" spans="1:43" s="35" customFormat="1" hidden="1" outlineLevel="1" x14ac:dyDescent="0.25">
      <c r="A2443" s="160" t="s">
        <v>2393</v>
      </c>
      <c r="B2443" s="77" t="s">
        <v>147</v>
      </c>
      <c r="C2443" s="101"/>
      <c r="D2443" s="268"/>
      <c r="E2443" s="351"/>
      <c r="F2443" s="80"/>
      <c r="G2443" s="105"/>
      <c r="H2443" s="80"/>
      <c r="I2443" s="106"/>
      <c r="J2443" s="106"/>
      <c r="K2443" s="106"/>
      <c r="L2443" s="106"/>
      <c r="W2443" s="32"/>
      <c r="X2443" s="32"/>
      <c r="Y2443" s="32"/>
      <c r="Z2443" s="32"/>
      <c r="AA2443" s="32"/>
      <c r="AB2443" s="32"/>
      <c r="AC2443" s="32"/>
      <c r="AD2443" s="32"/>
      <c r="AE2443" s="32"/>
      <c r="AF2443" s="32"/>
      <c r="AG2443" s="32"/>
      <c r="AH2443" s="32"/>
      <c r="AI2443" s="32"/>
      <c r="AJ2443" s="32"/>
      <c r="AK2443" s="32"/>
      <c r="AL2443" s="32"/>
      <c r="AM2443" s="32"/>
      <c r="AN2443" s="32"/>
      <c r="AO2443" s="32"/>
      <c r="AP2443" s="32"/>
      <c r="AQ2443" s="32"/>
    </row>
    <row r="2444" spans="1:43" s="35" customFormat="1" hidden="1" outlineLevel="1" x14ac:dyDescent="0.25">
      <c r="A2444" s="160" t="s">
        <v>2394</v>
      </c>
      <c r="B2444" s="82" t="s">
        <v>2267</v>
      </c>
      <c r="C2444" s="101"/>
      <c r="D2444" s="268"/>
      <c r="E2444" s="351"/>
      <c r="F2444" s="80"/>
      <c r="G2444" s="105"/>
      <c r="H2444" s="80"/>
      <c r="I2444" s="106"/>
      <c r="J2444" s="106"/>
      <c r="K2444" s="106"/>
      <c r="L2444" s="106"/>
      <c r="W2444" s="32"/>
      <c r="X2444" s="32"/>
      <c r="Y2444" s="32"/>
      <c r="Z2444" s="32"/>
      <c r="AA2444" s="32"/>
      <c r="AB2444" s="32"/>
      <c r="AC2444" s="32"/>
      <c r="AD2444" s="32"/>
      <c r="AE2444" s="32"/>
      <c r="AF2444" s="32"/>
      <c r="AG2444" s="32"/>
      <c r="AH2444" s="32"/>
      <c r="AI2444" s="32"/>
      <c r="AJ2444" s="32"/>
      <c r="AK2444" s="32"/>
      <c r="AL2444" s="32"/>
      <c r="AM2444" s="32"/>
      <c r="AN2444" s="32"/>
      <c r="AO2444" s="32"/>
      <c r="AP2444" s="32"/>
      <c r="AQ2444" s="32"/>
    </row>
    <row r="2445" spans="1:43" s="35" customFormat="1" hidden="1" outlineLevel="1" x14ac:dyDescent="0.25">
      <c r="A2445" s="160" t="s">
        <v>2395</v>
      </c>
      <c r="B2445" s="82" t="s">
        <v>2269</v>
      </c>
      <c r="C2445" s="101"/>
      <c r="D2445" s="268"/>
      <c r="E2445" s="351"/>
      <c r="F2445" s="80"/>
      <c r="G2445" s="105"/>
      <c r="H2445" s="80"/>
      <c r="I2445" s="106"/>
      <c r="J2445" s="106"/>
      <c r="K2445" s="106"/>
      <c r="L2445" s="106"/>
      <c r="W2445" s="32"/>
      <c r="X2445" s="32"/>
      <c r="Y2445" s="32"/>
      <c r="Z2445" s="32"/>
      <c r="AA2445" s="32"/>
      <c r="AB2445" s="32"/>
      <c r="AC2445" s="32"/>
      <c r="AD2445" s="32"/>
      <c r="AE2445" s="32"/>
      <c r="AF2445" s="32"/>
      <c r="AG2445" s="32"/>
      <c r="AH2445" s="32"/>
      <c r="AI2445" s="32"/>
      <c r="AJ2445" s="32"/>
      <c r="AK2445" s="32"/>
      <c r="AL2445" s="32"/>
      <c r="AM2445" s="32"/>
      <c r="AN2445" s="32"/>
      <c r="AO2445" s="32"/>
      <c r="AP2445" s="32"/>
      <c r="AQ2445" s="32"/>
    </row>
    <row r="2446" spans="1:43" s="35" customFormat="1" hidden="1" outlineLevel="1" x14ac:dyDescent="0.25">
      <c r="A2446" s="160" t="s">
        <v>2396</v>
      </c>
      <c r="B2446" s="82" t="s">
        <v>2271</v>
      </c>
      <c r="C2446" s="101"/>
      <c r="D2446" s="268"/>
      <c r="E2446" s="351"/>
      <c r="F2446" s="80"/>
      <c r="G2446" s="105"/>
      <c r="H2446" s="80"/>
      <c r="I2446" s="106"/>
      <c r="J2446" s="106"/>
      <c r="K2446" s="106"/>
      <c r="L2446" s="106"/>
      <c r="W2446" s="32"/>
      <c r="X2446" s="32"/>
      <c r="Y2446" s="32"/>
      <c r="Z2446" s="32"/>
      <c r="AA2446" s="32"/>
      <c r="AB2446" s="32"/>
      <c r="AC2446" s="32"/>
      <c r="AD2446" s="32"/>
      <c r="AE2446" s="32"/>
      <c r="AF2446" s="32"/>
      <c r="AG2446" s="32"/>
      <c r="AH2446" s="32"/>
      <c r="AI2446" s="32"/>
      <c r="AJ2446" s="32"/>
      <c r="AK2446" s="32"/>
      <c r="AL2446" s="32"/>
      <c r="AM2446" s="32"/>
      <c r="AN2446" s="32"/>
      <c r="AO2446" s="32"/>
      <c r="AP2446" s="32"/>
      <c r="AQ2446" s="32"/>
    </row>
    <row r="2447" spans="1:43" s="35" customFormat="1" hidden="1" outlineLevel="1" x14ac:dyDescent="0.25">
      <c r="A2447" s="160" t="s">
        <v>2397</v>
      </c>
      <c r="B2447" s="82" t="s">
        <v>2273</v>
      </c>
      <c r="C2447" s="101"/>
      <c r="D2447" s="268"/>
      <c r="E2447" s="351"/>
      <c r="F2447" s="80"/>
      <c r="G2447" s="105"/>
      <c r="H2447" s="80"/>
      <c r="I2447" s="106"/>
      <c r="J2447" s="106"/>
      <c r="K2447" s="106"/>
      <c r="L2447" s="106"/>
      <c r="W2447" s="32"/>
      <c r="X2447" s="32"/>
      <c r="Y2447" s="32"/>
      <c r="Z2447" s="32"/>
      <c r="AA2447" s="32"/>
      <c r="AB2447" s="32"/>
      <c r="AC2447" s="32"/>
      <c r="AD2447" s="32"/>
      <c r="AE2447" s="32"/>
      <c r="AF2447" s="32"/>
      <c r="AG2447" s="32"/>
      <c r="AH2447" s="32"/>
      <c r="AI2447" s="32"/>
      <c r="AJ2447" s="32"/>
      <c r="AK2447" s="32"/>
      <c r="AL2447" s="32"/>
      <c r="AM2447" s="32"/>
      <c r="AN2447" s="32"/>
      <c r="AO2447" s="32"/>
      <c r="AP2447" s="32"/>
      <c r="AQ2447" s="32"/>
    </row>
    <row r="2448" spans="1:43" s="35" customFormat="1" hidden="1" outlineLevel="1" x14ac:dyDescent="0.25">
      <c r="A2448" s="160" t="s">
        <v>2398</v>
      </c>
      <c r="B2448" s="82" t="s">
        <v>2275</v>
      </c>
      <c r="C2448" s="101"/>
      <c r="D2448" s="268"/>
      <c r="E2448" s="351"/>
      <c r="F2448" s="80"/>
      <c r="G2448" s="105"/>
      <c r="H2448" s="80"/>
      <c r="I2448" s="106"/>
      <c r="J2448" s="106"/>
      <c r="K2448" s="106"/>
      <c r="L2448" s="106"/>
      <c r="W2448" s="32"/>
      <c r="X2448" s="32"/>
      <c r="Y2448" s="32"/>
      <c r="Z2448" s="32"/>
      <c r="AA2448" s="32"/>
      <c r="AB2448" s="32"/>
      <c r="AC2448" s="32"/>
      <c r="AD2448" s="32"/>
      <c r="AE2448" s="32"/>
      <c r="AF2448" s="32"/>
      <c r="AG2448" s="32"/>
      <c r="AH2448" s="32"/>
      <c r="AI2448" s="32"/>
      <c r="AJ2448" s="32"/>
      <c r="AK2448" s="32"/>
      <c r="AL2448" s="32"/>
      <c r="AM2448" s="32"/>
      <c r="AN2448" s="32"/>
      <c r="AO2448" s="32"/>
      <c r="AP2448" s="32"/>
      <c r="AQ2448" s="32"/>
    </row>
    <row r="2449" spans="1:43" s="35" customFormat="1" hidden="1" outlineLevel="1" x14ac:dyDescent="0.25">
      <c r="A2449" s="160" t="s">
        <v>2399</v>
      </c>
      <c r="B2449" s="77" t="s">
        <v>1304</v>
      </c>
      <c r="C2449" s="101"/>
      <c r="D2449" s="268"/>
      <c r="E2449" s="351"/>
      <c r="F2449" s="80"/>
      <c r="G2449" s="105"/>
      <c r="H2449" s="80"/>
      <c r="I2449" s="106"/>
      <c r="J2449" s="106"/>
      <c r="K2449" s="106"/>
      <c r="L2449" s="106"/>
      <c r="W2449" s="32"/>
      <c r="X2449" s="32"/>
      <c r="Y2449" s="32"/>
      <c r="Z2449" s="32"/>
      <c r="AA2449" s="32"/>
      <c r="AB2449" s="32"/>
      <c r="AC2449" s="32"/>
      <c r="AD2449" s="32"/>
      <c r="AE2449" s="32"/>
      <c r="AF2449" s="32"/>
      <c r="AG2449" s="32"/>
      <c r="AH2449" s="32"/>
      <c r="AI2449" s="32"/>
      <c r="AJ2449" s="32"/>
      <c r="AK2449" s="32"/>
      <c r="AL2449" s="32"/>
      <c r="AM2449" s="32"/>
      <c r="AN2449" s="32"/>
      <c r="AO2449" s="32"/>
      <c r="AP2449" s="32"/>
      <c r="AQ2449" s="32"/>
    </row>
    <row r="2450" spans="1:43" s="35" customFormat="1" hidden="1" outlineLevel="1" x14ac:dyDescent="0.25">
      <c r="A2450" s="160" t="s">
        <v>2400</v>
      </c>
      <c r="B2450" s="82" t="s">
        <v>2267</v>
      </c>
      <c r="C2450" s="101"/>
      <c r="D2450" s="268"/>
      <c r="E2450" s="351"/>
      <c r="F2450" s="80"/>
      <c r="G2450" s="105"/>
      <c r="H2450" s="80"/>
      <c r="I2450" s="106"/>
      <c r="J2450" s="106"/>
      <c r="K2450" s="106"/>
      <c r="L2450" s="106"/>
      <c r="W2450" s="32"/>
      <c r="X2450" s="32"/>
      <c r="Y2450" s="32"/>
      <c r="Z2450" s="32"/>
      <c r="AA2450" s="32"/>
      <c r="AB2450" s="32"/>
      <c r="AC2450" s="32"/>
      <c r="AD2450" s="32"/>
      <c r="AE2450" s="32"/>
      <c r="AF2450" s="32"/>
      <c r="AG2450" s="32"/>
      <c r="AH2450" s="32"/>
      <c r="AI2450" s="32"/>
      <c r="AJ2450" s="32"/>
      <c r="AK2450" s="32"/>
      <c r="AL2450" s="32"/>
      <c r="AM2450" s="32"/>
      <c r="AN2450" s="32"/>
      <c r="AO2450" s="32"/>
      <c r="AP2450" s="32"/>
      <c r="AQ2450" s="32"/>
    </row>
    <row r="2451" spans="1:43" s="35" customFormat="1" hidden="1" outlineLevel="1" x14ac:dyDescent="0.25">
      <c r="A2451" s="160" t="s">
        <v>2401</v>
      </c>
      <c r="B2451" s="82" t="s">
        <v>2269</v>
      </c>
      <c r="C2451" s="101"/>
      <c r="D2451" s="268"/>
      <c r="E2451" s="351"/>
      <c r="F2451" s="80"/>
      <c r="G2451" s="105"/>
      <c r="H2451" s="80"/>
      <c r="I2451" s="106"/>
      <c r="J2451" s="106"/>
      <c r="K2451" s="106"/>
      <c r="L2451" s="106"/>
      <c r="W2451" s="32"/>
      <c r="X2451" s="32"/>
      <c r="Y2451" s="32"/>
      <c r="Z2451" s="32"/>
      <c r="AA2451" s="32"/>
      <c r="AB2451" s="32"/>
      <c r="AC2451" s="32"/>
      <c r="AD2451" s="32"/>
      <c r="AE2451" s="32"/>
      <c r="AF2451" s="32"/>
      <c r="AG2451" s="32"/>
      <c r="AH2451" s="32"/>
      <c r="AI2451" s="32"/>
      <c r="AJ2451" s="32"/>
      <c r="AK2451" s="32"/>
      <c r="AL2451" s="32"/>
      <c r="AM2451" s="32"/>
      <c r="AN2451" s="32"/>
      <c r="AO2451" s="32"/>
      <c r="AP2451" s="32"/>
      <c r="AQ2451" s="32"/>
    </row>
    <row r="2452" spans="1:43" s="35" customFormat="1" hidden="1" outlineLevel="1" x14ac:dyDescent="0.25">
      <c r="A2452" s="160" t="s">
        <v>2402</v>
      </c>
      <c r="B2452" s="82" t="s">
        <v>2271</v>
      </c>
      <c r="C2452" s="101"/>
      <c r="D2452" s="268"/>
      <c r="E2452" s="351"/>
      <c r="F2452" s="80"/>
      <c r="G2452" s="105"/>
      <c r="H2452" s="80"/>
      <c r="I2452" s="106"/>
      <c r="J2452" s="106"/>
      <c r="K2452" s="106"/>
      <c r="L2452" s="106"/>
      <c r="W2452" s="32"/>
      <c r="X2452" s="32"/>
      <c r="Y2452" s="32"/>
      <c r="Z2452" s="32"/>
      <c r="AA2452" s="32"/>
      <c r="AB2452" s="32"/>
      <c r="AC2452" s="32"/>
      <c r="AD2452" s="32"/>
      <c r="AE2452" s="32"/>
      <c r="AF2452" s="32"/>
      <c r="AG2452" s="32"/>
      <c r="AH2452" s="32"/>
      <c r="AI2452" s="32"/>
      <c r="AJ2452" s="32"/>
      <c r="AK2452" s="32"/>
      <c r="AL2452" s="32"/>
      <c r="AM2452" s="32"/>
      <c r="AN2452" s="32"/>
      <c r="AO2452" s="32"/>
      <c r="AP2452" s="32"/>
      <c r="AQ2452" s="32"/>
    </row>
    <row r="2453" spans="1:43" s="35" customFormat="1" hidden="1" outlineLevel="1" x14ac:dyDescent="0.25">
      <c r="A2453" s="160" t="s">
        <v>2403</v>
      </c>
      <c r="B2453" s="82" t="s">
        <v>2273</v>
      </c>
      <c r="C2453" s="101"/>
      <c r="D2453" s="268"/>
      <c r="E2453" s="351"/>
      <c r="F2453" s="80"/>
      <c r="G2453" s="105"/>
      <c r="H2453" s="80"/>
      <c r="I2453" s="106"/>
      <c r="J2453" s="106"/>
      <c r="K2453" s="106"/>
      <c r="L2453" s="106"/>
      <c r="W2453" s="32"/>
      <c r="X2453" s="32"/>
      <c r="Y2453" s="32"/>
      <c r="Z2453" s="32"/>
      <c r="AA2453" s="32"/>
      <c r="AB2453" s="32"/>
      <c r="AC2453" s="32"/>
      <c r="AD2453" s="32"/>
      <c r="AE2453" s="32"/>
      <c r="AF2453" s="32"/>
      <c r="AG2453" s="32"/>
      <c r="AH2453" s="32"/>
      <c r="AI2453" s="32"/>
      <c r="AJ2453" s="32"/>
      <c r="AK2453" s="32"/>
      <c r="AL2453" s="32"/>
      <c r="AM2453" s="32"/>
      <c r="AN2453" s="32"/>
      <c r="AO2453" s="32"/>
      <c r="AP2453" s="32"/>
      <c r="AQ2453" s="32"/>
    </row>
    <row r="2454" spans="1:43" s="35" customFormat="1" hidden="1" outlineLevel="1" x14ac:dyDescent="0.25">
      <c r="A2454" s="160" t="s">
        <v>2404</v>
      </c>
      <c r="B2454" s="82" t="s">
        <v>2275</v>
      </c>
      <c r="C2454" s="101"/>
      <c r="D2454" s="268"/>
      <c r="E2454" s="351"/>
      <c r="F2454" s="80"/>
      <c r="G2454" s="105"/>
      <c r="H2454" s="80"/>
      <c r="I2454" s="106"/>
      <c r="J2454" s="106"/>
      <c r="K2454" s="106"/>
      <c r="L2454" s="106"/>
      <c r="W2454" s="32"/>
      <c r="X2454" s="32"/>
      <c r="Y2454" s="32"/>
      <c r="Z2454" s="32"/>
      <c r="AA2454" s="32"/>
      <c r="AB2454" s="32"/>
      <c r="AC2454" s="32"/>
      <c r="AD2454" s="32"/>
      <c r="AE2454" s="32"/>
      <c r="AF2454" s="32"/>
      <c r="AG2454" s="32"/>
      <c r="AH2454" s="32"/>
      <c r="AI2454" s="32"/>
      <c r="AJ2454" s="32"/>
      <c r="AK2454" s="32"/>
      <c r="AL2454" s="32"/>
      <c r="AM2454" s="32"/>
      <c r="AN2454" s="32"/>
      <c r="AO2454" s="32"/>
      <c r="AP2454" s="32"/>
      <c r="AQ2454" s="32"/>
    </row>
    <row r="2455" spans="1:43" s="35" customFormat="1" hidden="1" outlineLevel="1" x14ac:dyDescent="0.25">
      <c r="A2455" s="160" t="s">
        <v>2405</v>
      </c>
      <c r="B2455" s="77" t="s">
        <v>1311</v>
      </c>
      <c r="C2455" s="101"/>
      <c r="D2455" s="268"/>
      <c r="E2455" s="351"/>
      <c r="F2455" s="80"/>
      <c r="G2455" s="105"/>
      <c r="H2455" s="80"/>
      <c r="I2455" s="106"/>
      <c r="J2455" s="106"/>
      <c r="K2455" s="106"/>
      <c r="L2455" s="106"/>
      <c r="W2455" s="32"/>
      <c r="X2455" s="32"/>
      <c r="Y2455" s="32"/>
      <c r="Z2455" s="32"/>
      <c r="AA2455" s="32"/>
      <c r="AB2455" s="32"/>
      <c r="AC2455" s="32"/>
      <c r="AD2455" s="32"/>
      <c r="AE2455" s="32"/>
      <c r="AF2455" s="32"/>
      <c r="AG2455" s="32"/>
      <c r="AH2455" s="32"/>
      <c r="AI2455" s="32"/>
      <c r="AJ2455" s="32"/>
      <c r="AK2455" s="32"/>
      <c r="AL2455" s="32"/>
      <c r="AM2455" s="32"/>
      <c r="AN2455" s="32"/>
      <c r="AO2455" s="32"/>
      <c r="AP2455" s="32"/>
      <c r="AQ2455" s="32"/>
    </row>
    <row r="2456" spans="1:43" s="35" customFormat="1" hidden="1" outlineLevel="1" x14ac:dyDescent="0.25">
      <c r="A2456" s="160" t="s">
        <v>2406</v>
      </c>
      <c r="B2456" s="82" t="s">
        <v>2267</v>
      </c>
      <c r="C2456" s="101"/>
      <c r="D2456" s="268"/>
      <c r="E2456" s="351"/>
      <c r="F2456" s="80"/>
      <c r="G2456" s="105"/>
      <c r="H2456" s="80"/>
      <c r="I2456" s="106"/>
      <c r="J2456" s="106"/>
      <c r="K2456" s="106"/>
      <c r="L2456" s="106"/>
      <c r="W2456" s="32"/>
      <c r="X2456" s="32"/>
      <c r="Y2456" s="32"/>
      <c r="Z2456" s="32"/>
      <c r="AA2456" s="32"/>
      <c r="AB2456" s="32"/>
      <c r="AC2456" s="32"/>
      <c r="AD2456" s="32"/>
      <c r="AE2456" s="32"/>
      <c r="AF2456" s="32"/>
      <c r="AG2456" s="32"/>
      <c r="AH2456" s="32"/>
      <c r="AI2456" s="32"/>
      <c r="AJ2456" s="32"/>
      <c r="AK2456" s="32"/>
      <c r="AL2456" s="32"/>
      <c r="AM2456" s="32"/>
      <c r="AN2456" s="32"/>
      <c r="AO2456" s="32"/>
      <c r="AP2456" s="32"/>
      <c r="AQ2456" s="32"/>
    </row>
    <row r="2457" spans="1:43" s="35" customFormat="1" hidden="1" outlineLevel="1" x14ac:dyDescent="0.25">
      <c r="A2457" s="160" t="s">
        <v>2407</v>
      </c>
      <c r="B2457" s="82" t="s">
        <v>2269</v>
      </c>
      <c r="C2457" s="101"/>
      <c r="D2457" s="268"/>
      <c r="E2457" s="351"/>
      <c r="F2457" s="80"/>
      <c r="G2457" s="105"/>
      <c r="H2457" s="80"/>
      <c r="I2457" s="106"/>
      <c r="J2457" s="106"/>
      <c r="K2457" s="106"/>
      <c r="L2457" s="106"/>
      <c r="W2457" s="32"/>
      <c r="X2457" s="32"/>
      <c r="Y2457" s="32"/>
      <c r="Z2457" s="32"/>
      <c r="AA2457" s="32"/>
      <c r="AB2457" s="32"/>
      <c r="AC2457" s="32"/>
      <c r="AD2457" s="32"/>
      <c r="AE2457" s="32"/>
      <c r="AF2457" s="32"/>
      <c r="AG2457" s="32"/>
      <c r="AH2457" s="32"/>
      <c r="AI2457" s="32"/>
      <c r="AJ2457" s="32"/>
      <c r="AK2457" s="32"/>
      <c r="AL2457" s="32"/>
      <c r="AM2457" s="32"/>
      <c r="AN2457" s="32"/>
      <c r="AO2457" s="32"/>
      <c r="AP2457" s="32"/>
      <c r="AQ2457" s="32"/>
    </row>
    <row r="2458" spans="1:43" s="35" customFormat="1" hidden="1" outlineLevel="1" x14ac:dyDescent="0.25">
      <c r="A2458" s="160" t="s">
        <v>2408</v>
      </c>
      <c r="B2458" s="82" t="s">
        <v>2271</v>
      </c>
      <c r="C2458" s="101"/>
      <c r="D2458" s="268"/>
      <c r="E2458" s="351"/>
      <c r="F2458" s="80"/>
      <c r="G2458" s="105"/>
      <c r="H2458" s="80"/>
      <c r="I2458" s="106"/>
      <c r="J2458" s="106"/>
      <c r="K2458" s="106"/>
      <c r="L2458" s="106"/>
      <c r="W2458" s="32"/>
      <c r="X2458" s="32"/>
      <c r="Y2458" s="32"/>
      <c r="Z2458" s="32"/>
      <c r="AA2458" s="32"/>
      <c r="AB2458" s="32"/>
      <c r="AC2458" s="32"/>
      <c r="AD2458" s="32"/>
      <c r="AE2458" s="32"/>
      <c r="AF2458" s="32"/>
      <c r="AG2458" s="32"/>
      <c r="AH2458" s="32"/>
      <c r="AI2458" s="32"/>
      <c r="AJ2458" s="32"/>
      <c r="AK2458" s="32"/>
      <c r="AL2458" s="32"/>
      <c r="AM2458" s="32"/>
      <c r="AN2458" s="32"/>
      <c r="AO2458" s="32"/>
      <c r="AP2458" s="32"/>
      <c r="AQ2458" s="32"/>
    </row>
    <row r="2459" spans="1:43" s="35" customFormat="1" hidden="1" outlineLevel="1" x14ac:dyDescent="0.25">
      <c r="A2459" s="160" t="s">
        <v>2409</v>
      </c>
      <c r="B2459" s="82" t="s">
        <v>2273</v>
      </c>
      <c r="C2459" s="101"/>
      <c r="D2459" s="268"/>
      <c r="E2459" s="351"/>
      <c r="F2459" s="80"/>
      <c r="G2459" s="105"/>
      <c r="H2459" s="80"/>
      <c r="I2459" s="106"/>
      <c r="J2459" s="106"/>
      <c r="K2459" s="106"/>
      <c r="L2459" s="106"/>
      <c r="W2459" s="32"/>
      <c r="X2459" s="32"/>
      <c r="Y2459" s="32"/>
      <c r="Z2459" s="32"/>
      <c r="AA2459" s="32"/>
      <c r="AB2459" s="32"/>
      <c r="AC2459" s="32"/>
      <c r="AD2459" s="32"/>
      <c r="AE2459" s="32"/>
      <c r="AF2459" s="32"/>
      <c r="AG2459" s="32"/>
      <c r="AH2459" s="32"/>
      <c r="AI2459" s="32"/>
      <c r="AJ2459" s="32"/>
      <c r="AK2459" s="32"/>
      <c r="AL2459" s="32"/>
      <c r="AM2459" s="32"/>
      <c r="AN2459" s="32"/>
      <c r="AO2459" s="32"/>
      <c r="AP2459" s="32"/>
      <c r="AQ2459" s="32"/>
    </row>
    <row r="2460" spans="1:43" s="35" customFormat="1" hidden="1" outlineLevel="1" x14ac:dyDescent="0.25">
      <c r="A2460" s="160" t="s">
        <v>2410</v>
      </c>
      <c r="B2460" s="82" t="s">
        <v>2275</v>
      </c>
      <c r="C2460" s="101"/>
      <c r="D2460" s="268"/>
      <c r="E2460" s="351"/>
      <c r="F2460" s="80"/>
      <c r="G2460" s="105"/>
      <c r="H2460" s="80"/>
      <c r="I2460" s="106"/>
      <c r="J2460" s="106"/>
      <c r="K2460" s="106"/>
      <c r="L2460" s="106"/>
      <c r="W2460" s="32"/>
      <c r="X2460" s="32"/>
      <c r="Y2460" s="32"/>
      <c r="Z2460" s="32"/>
      <c r="AA2460" s="32"/>
      <c r="AB2460" s="32"/>
      <c r="AC2460" s="32"/>
      <c r="AD2460" s="32"/>
      <c r="AE2460" s="32"/>
      <c r="AF2460" s="32"/>
      <c r="AG2460" s="32"/>
      <c r="AH2460" s="32"/>
      <c r="AI2460" s="32"/>
      <c r="AJ2460" s="32"/>
      <c r="AK2460" s="32"/>
      <c r="AL2460" s="32"/>
      <c r="AM2460" s="32"/>
      <c r="AN2460" s="32"/>
      <c r="AO2460" s="32"/>
      <c r="AP2460" s="32"/>
      <c r="AQ2460" s="32"/>
    </row>
    <row r="2461" spans="1:43" s="35" customFormat="1" hidden="1" outlineLevel="1" x14ac:dyDescent="0.25">
      <c r="A2461" s="160" t="s">
        <v>2411</v>
      </c>
      <c r="B2461" s="77" t="s">
        <v>1318</v>
      </c>
      <c r="C2461" s="101"/>
      <c r="D2461" s="268"/>
      <c r="E2461" s="351"/>
      <c r="F2461" s="80"/>
      <c r="G2461" s="105"/>
      <c r="H2461" s="80"/>
      <c r="I2461" s="106"/>
      <c r="J2461" s="106"/>
      <c r="K2461" s="106"/>
      <c r="L2461" s="106"/>
      <c r="W2461" s="32"/>
      <c r="X2461" s="32"/>
      <c r="Y2461" s="32"/>
      <c r="Z2461" s="32"/>
      <c r="AA2461" s="32"/>
      <c r="AB2461" s="32"/>
      <c r="AC2461" s="32"/>
      <c r="AD2461" s="32"/>
      <c r="AE2461" s="32"/>
      <c r="AF2461" s="32"/>
      <c r="AG2461" s="32"/>
      <c r="AH2461" s="32"/>
      <c r="AI2461" s="32"/>
      <c r="AJ2461" s="32"/>
      <c r="AK2461" s="32"/>
      <c r="AL2461" s="32"/>
      <c r="AM2461" s="32"/>
      <c r="AN2461" s="32"/>
      <c r="AO2461" s="32"/>
      <c r="AP2461" s="32"/>
      <c r="AQ2461" s="32"/>
    </row>
    <row r="2462" spans="1:43" s="35" customFormat="1" hidden="1" outlineLevel="1" x14ac:dyDescent="0.25">
      <c r="A2462" s="160" t="s">
        <v>2412</v>
      </c>
      <c r="B2462" s="82" t="s">
        <v>2267</v>
      </c>
      <c r="C2462" s="101"/>
      <c r="D2462" s="268"/>
      <c r="E2462" s="351"/>
      <c r="F2462" s="80"/>
      <c r="G2462" s="105"/>
      <c r="H2462" s="80"/>
      <c r="I2462" s="106"/>
      <c r="J2462" s="106"/>
      <c r="K2462" s="106"/>
      <c r="L2462" s="106"/>
      <c r="W2462" s="32"/>
      <c r="X2462" s="32"/>
      <c r="Y2462" s="32"/>
      <c r="Z2462" s="32"/>
      <c r="AA2462" s="32"/>
      <c r="AB2462" s="32"/>
      <c r="AC2462" s="32"/>
      <c r="AD2462" s="32"/>
      <c r="AE2462" s="32"/>
      <c r="AF2462" s="32"/>
      <c r="AG2462" s="32"/>
      <c r="AH2462" s="32"/>
      <c r="AI2462" s="32"/>
      <c r="AJ2462" s="32"/>
      <c r="AK2462" s="32"/>
      <c r="AL2462" s="32"/>
      <c r="AM2462" s="32"/>
      <c r="AN2462" s="32"/>
      <c r="AO2462" s="32"/>
      <c r="AP2462" s="32"/>
      <c r="AQ2462" s="32"/>
    </row>
    <row r="2463" spans="1:43" s="35" customFormat="1" hidden="1" outlineLevel="1" x14ac:dyDescent="0.25">
      <c r="A2463" s="160" t="s">
        <v>2413</v>
      </c>
      <c r="B2463" s="82" t="s">
        <v>2269</v>
      </c>
      <c r="C2463" s="101"/>
      <c r="D2463" s="268"/>
      <c r="E2463" s="351"/>
      <c r="F2463" s="80"/>
      <c r="G2463" s="105"/>
      <c r="H2463" s="80"/>
      <c r="I2463" s="106"/>
      <c r="J2463" s="106"/>
      <c r="K2463" s="106"/>
      <c r="L2463" s="106"/>
      <c r="W2463" s="32"/>
      <c r="X2463" s="32"/>
      <c r="Y2463" s="32"/>
      <c r="Z2463" s="32"/>
      <c r="AA2463" s="32"/>
      <c r="AB2463" s="32"/>
      <c r="AC2463" s="32"/>
      <c r="AD2463" s="32"/>
      <c r="AE2463" s="32"/>
      <c r="AF2463" s="32"/>
      <c r="AG2463" s="32"/>
      <c r="AH2463" s="32"/>
      <c r="AI2463" s="32"/>
      <c r="AJ2463" s="32"/>
      <c r="AK2463" s="32"/>
      <c r="AL2463" s="32"/>
      <c r="AM2463" s="32"/>
      <c r="AN2463" s="32"/>
      <c r="AO2463" s="32"/>
      <c r="AP2463" s="32"/>
      <c r="AQ2463" s="32"/>
    </row>
    <row r="2464" spans="1:43" s="35" customFormat="1" hidden="1" outlineLevel="1" x14ac:dyDescent="0.25">
      <c r="A2464" s="160" t="s">
        <v>2414</v>
      </c>
      <c r="B2464" s="82" t="s">
        <v>2271</v>
      </c>
      <c r="C2464" s="101"/>
      <c r="D2464" s="268"/>
      <c r="E2464" s="351"/>
      <c r="F2464" s="80"/>
      <c r="G2464" s="105"/>
      <c r="H2464" s="80"/>
      <c r="I2464" s="106"/>
      <c r="J2464" s="106"/>
      <c r="K2464" s="106"/>
      <c r="L2464" s="106"/>
      <c r="W2464" s="32"/>
      <c r="X2464" s="32"/>
      <c r="Y2464" s="32"/>
      <c r="Z2464" s="32"/>
      <c r="AA2464" s="32"/>
      <c r="AB2464" s="32"/>
      <c r="AC2464" s="32"/>
      <c r="AD2464" s="32"/>
      <c r="AE2464" s="32"/>
      <c r="AF2464" s="32"/>
      <c r="AG2464" s="32"/>
      <c r="AH2464" s="32"/>
      <c r="AI2464" s="32"/>
      <c r="AJ2464" s="32"/>
      <c r="AK2464" s="32"/>
      <c r="AL2464" s="32"/>
      <c r="AM2464" s="32"/>
      <c r="AN2464" s="32"/>
      <c r="AO2464" s="32"/>
      <c r="AP2464" s="32"/>
      <c r="AQ2464" s="32"/>
    </row>
    <row r="2465" spans="1:43" s="35" customFormat="1" hidden="1" outlineLevel="1" x14ac:dyDescent="0.25">
      <c r="A2465" s="160" t="s">
        <v>2415</v>
      </c>
      <c r="B2465" s="82" t="s">
        <v>2273</v>
      </c>
      <c r="C2465" s="101"/>
      <c r="D2465" s="268"/>
      <c r="E2465" s="351"/>
      <c r="F2465" s="80"/>
      <c r="G2465" s="105"/>
      <c r="H2465" s="80"/>
      <c r="I2465" s="106"/>
      <c r="J2465" s="106"/>
      <c r="K2465" s="106"/>
      <c r="L2465" s="106"/>
      <c r="W2465" s="32"/>
      <c r="X2465" s="32"/>
      <c r="Y2465" s="32"/>
      <c r="Z2465" s="32"/>
      <c r="AA2465" s="32"/>
      <c r="AB2465" s="32"/>
      <c r="AC2465" s="32"/>
      <c r="AD2465" s="32"/>
      <c r="AE2465" s="32"/>
      <c r="AF2465" s="32"/>
      <c r="AG2465" s="32"/>
      <c r="AH2465" s="32"/>
      <c r="AI2465" s="32"/>
      <c r="AJ2465" s="32"/>
      <c r="AK2465" s="32"/>
      <c r="AL2465" s="32"/>
      <c r="AM2465" s="32"/>
      <c r="AN2465" s="32"/>
      <c r="AO2465" s="32"/>
      <c r="AP2465" s="32"/>
      <c r="AQ2465" s="32"/>
    </row>
    <row r="2466" spans="1:43" s="35" customFormat="1" hidden="1" outlineLevel="1" x14ac:dyDescent="0.25">
      <c r="A2466" s="160" t="s">
        <v>2416</v>
      </c>
      <c r="B2466" s="82" t="s">
        <v>2275</v>
      </c>
      <c r="C2466" s="101"/>
      <c r="D2466" s="268"/>
      <c r="E2466" s="351"/>
      <c r="F2466" s="80"/>
      <c r="G2466" s="105"/>
      <c r="H2466" s="80"/>
      <c r="I2466" s="106"/>
      <c r="J2466" s="106"/>
      <c r="K2466" s="106"/>
      <c r="L2466" s="106"/>
      <c r="W2466" s="32"/>
      <c r="X2466" s="32"/>
      <c r="Y2466" s="32"/>
      <c r="Z2466" s="32"/>
      <c r="AA2466" s="32"/>
      <c r="AB2466" s="32"/>
      <c r="AC2466" s="32"/>
      <c r="AD2466" s="32"/>
      <c r="AE2466" s="32"/>
      <c r="AF2466" s="32"/>
      <c r="AG2466" s="32"/>
      <c r="AH2466" s="32"/>
      <c r="AI2466" s="32"/>
      <c r="AJ2466" s="32"/>
      <c r="AK2466" s="32"/>
      <c r="AL2466" s="32"/>
      <c r="AM2466" s="32"/>
      <c r="AN2466" s="32"/>
      <c r="AO2466" s="32"/>
      <c r="AP2466" s="32"/>
      <c r="AQ2466" s="32"/>
    </row>
    <row r="2467" spans="1:43" s="35" customFormat="1" hidden="1" outlineLevel="1" x14ac:dyDescent="0.25">
      <c r="A2467" s="160" t="s">
        <v>2417</v>
      </c>
      <c r="B2467" s="77" t="s">
        <v>1325</v>
      </c>
      <c r="C2467" s="101"/>
      <c r="D2467" s="268"/>
      <c r="E2467" s="351"/>
      <c r="F2467" s="80"/>
      <c r="G2467" s="105"/>
      <c r="H2467" s="80"/>
      <c r="I2467" s="106"/>
      <c r="J2467" s="106"/>
      <c r="K2467" s="106"/>
      <c r="L2467" s="106"/>
      <c r="W2467" s="32"/>
      <c r="X2467" s="32"/>
      <c r="Y2467" s="32"/>
      <c r="Z2467" s="32"/>
      <c r="AA2467" s="32"/>
      <c r="AB2467" s="32"/>
      <c r="AC2467" s="32"/>
      <c r="AD2467" s="32"/>
      <c r="AE2467" s="32"/>
      <c r="AF2467" s="32"/>
      <c r="AG2467" s="32"/>
      <c r="AH2467" s="32"/>
      <c r="AI2467" s="32"/>
      <c r="AJ2467" s="32"/>
      <c r="AK2467" s="32"/>
      <c r="AL2467" s="32"/>
      <c r="AM2467" s="32"/>
      <c r="AN2467" s="32"/>
      <c r="AO2467" s="32"/>
      <c r="AP2467" s="32"/>
      <c r="AQ2467" s="32"/>
    </row>
    <row r="2468" spans="1:43" s="35" customFormat="1" hidden="1" outlineLevel="1" x14ac:dyDescent="0.25">
      <c r="A2468" s="160" t="s">
        <v>2418</v>
      </c>
      <c r="B2468" s="82" t="s">
        <v>2267</v>
      </c>
      <c r="C2468" s="101"/>
      <c r="D2468" s="268"/>
      <c r="E2468" s="351"/>
      <c r="F2468" s="80"/>
      <c r="G2468" s="105"/>
      <c r="H2468" s="80"/>
      <c r="I2468" s="106"/>
      <c r="J2468" s="106"/>
      <c r="K2468" s="106"/>
      <c r="L2468" s="106"/>
      <c r="W2468" s="32"/>
      <c r="X2468" s="32"/>
      <c r="Y2468" s="32"/>
      <c r="Z2468" s="32"/>
      <c r="AA2468" s="32"/>
      <c r="AB2468" s="32"/>
      <c r="AC2468" s="32"/>
      <c r="AD2468" s="32"/>
      <c r="AE2468" s="32"/>
      <c r="AF2468" s="32"/>
      <c r="AG2468" s="32"/>
      <c r="AH2468" s="32"/>
      <c r="AI2468" s="32"/>
      <c r="AJ2468" s="32"/>
      <c r="AK2468" s="32"/>
      <c r="AL2468" s="32"/>
      <c r="AM2468" s="32"/>
      <c r="AN2468" s="32"/>
      <c r="AO2468" s="32"/>
      <c r="AP2468" s="32"/>
      <c r="AQ2468" s="32"/>
    </row>
    <row r="2469" spans="1:43" s="35" customFormat="1" hidden="1" outlineLevel="1" x14ac:dyDescent="0.25">
      <c r="A2469" s="160" t="s">
        <v>2419</v>
      </c>
      <c r="B2469" s="82" t="s">
        <v>2269</v>
      </c>
      <c r="C2469" s="101"/>
      <c r="D2469" s="268"/>
      <c r="E2469" s="351"/>
      <c r="F2469" s="80"/>
      <c r="G2469" s="105"/>
      <c r="H2469" s="80"/>
      <c r="I2469" s="106"/>
      <c r="J2469" s="106"/>
      <c r="K2469" s="106"/>
      <c r="L2469" s="106"/>
      <c r="W2469" s="32"/>
      <c r="X2469" s="32"/>
      <c r="Y2469" s="32"/>
      <c r="Z2469" s="32"/>
      <c r="AA2469" s="32"/>
      <c r="AB2469" s="32"/>
      <c r="AC2469" s="32"/>
      <c r="AD2469" s="32"/>
      <c r="AE2469" s="32"/>
      <c r="AF2469" s="32"/>
      <c r="AG2469" s="32"/>
      <c r="AH2469" s="32"/>
      <c r="AI2469" s="32"/>
      <c r="AJ2469" s="32"/>
      <c r="AK2469" s="32"/>
      <c r="AL2469" s="32"/>
      <c r="AM2469" s="32"/>
      <c r="AN2469" s="32"/>
      <c r="AO2469" s="32"/>
      <c r="AP2469" s="32"/>
      <c r="AQ2469" s="32"/>
    </row>
    <row r="2470" spans="1:43" s="35" customFormat="1" hidden="1" outlineLevel="1" x14ac:dyDescent="0.25">
      <c r="A2470" s="160" t="s">
        <v>2420</v>
      </c>
      <c r="B2470" s="82" t="s">
        <v>2271</v>
      </c>
      <c r="C2470" s="101"/>
      <c r="D2470" s="268"/>
      <c r="E2470" s="351"/>
      <c r="F2470" s="80"/>
      <c r="G2470" s="105"/>
      <c r="H2470" s="80"/>
      <c r="I2470" s="106"/>
      <c r="J2470" s="106"/>
      <c r="K2470" s="106"/>
      <c r="L2470" s="106"/>
      <c r="W2470" s="32"/>
      <c r="X2470" s="32"/>
      <c r="Y2470" s="32"/>
      <c r="Z2470" s="32"/>
      <c r="AA2470" s="32"/>
      <c r="AB2470" s="32"/>
      <c r="AC2470" s="32"/>
      <c r="AD2470" s="32"/>
      <c r="AE2470" s="32"/>
      <c r="AF2470" s="32"/>
      <c r="AG2470" s="32"/>
      <c r="AH2470" s="32"/>
      <c r="AI2470" s="32"/>
      <c r="AJ2470" s="32"/>
      <c r="AK2470" s="32"/>
      <c r="AL2470" s="32"/>
      <c r="AM2470" s="32"/>
      <c r="AN2470" s="32"/>
      <c r="AO2470" s="32"/>
      <c r="AP2470" s="32"/>
      <c r="AQ2470" s="32"/>
    </row>
    <row r="2471" spans="1:43" s="35" customFormat="1" hidden="1" outlineLevel="1" x14ac:dyDescent="0.25">
      <c r="A2471" s="160" t="s">
        <v>2421</v>
      </c>
      <c r="B2471" s="82" t="s">
        <v>2273</v>
      </c>
      <c r="C2471" s="101"/>
      <c r="D2471" s="268"/>
      <c r="E2471" s="351"/>
      <c r="F2471" s="80"/>
      <c r="G2471" s="105"/>
      <c r="H2471" s="80"/>
      <c r="I2471" s="106"/>
      <c r="J2471" s="106"/>
      <c r="K2471" s="106"/>
      <c r="L2471" s="106"/>
      <c r="W2471" s="32"/>
      <c r="X2471" s="32"/>
      <c r="Y2471" s="32"/>
      <c r="Z2471" s="32"/>
      <c r="AA2471" s="32"/>
      <c r="AB2471" s="32"/>
      <c r="AC2471" s="32"/>
      <c r="AD2471" s="32"/>
      <c r="AE2471" s="32"/>
      <c r="AF2471" s="32"/>
      <c r="AG2471" s="32"/>
      <c r="AH2471" s="32"/>
      <c r="AI2471" s="32"/>
      <c r="AJ2471" s="32"/>
      <c r="AK2471" s="32"/>
      <c r="AL2471" s="32"/>
      <c r="AM2471" s="32"/>
      <c r="AN2471" s="32"/>
      <c r="AO2471" s="32"/>
      <c r="AP2471" s="32"/>
      <c r="AQ2471" s="32"/>
    </row>
    <row r="2472" spans="1:43" s="35" customFormat="1" hidden="1" outlineLevel="1" x14ac:dyDescent="0.25">
      <c r="A2472" s="160" t="s">
        <v>2422</v>
      </c>
      <c r="B2472" s="82" t="s">
        <v>2275</v>
      </c>
      <c r="C2472" s="101"/>
      <c r="D2472" s="268"/>
      <c r="E2472" s="351"/>
      <c r="F2472" s="80"/>
      <c r="G2472" s="105"/>
      <c r="H2472" s="80"/>
      <c r="I2472" s="106"/>
      <c r="J2472" s="106"/>
      <c r="K2472" s="106"/>
      <c r="L2472" s="106"/>
      <c r="W2472" s="32"/>
      <c r="X2472" s="32"/>
      <c r="Y2472" s="32"/>
      <c r="Z2472" s="32"/>
      <c r="AA2472" s="32"/>
      <c r="AB2472" s="32"/>
      <c r="AC2472" s="32"/>
      <c r="AD2472" s="32"/>
      <c r="AE2472" s="32"/>
      <c r="AF2472" s="32"/>
      <c r="AG2472" s="32"/>
      <c r="AH2472" s="32"/>
      <c r="AI2472" s="32"/>
      <c r="AJ2472" s="32"/>
      <c r="AK2472" s="32"/>
      <c r="AL2472" s="32"/>
      <c r="AM2472" s="32"/>
      <c r="AN2472" s="32"/>
      <c r="AO2472" s="32"/>
      <c r="AP2472" s="32"/>
      <c r="AQ2472" s="32"/>
    </row>
    <row r="2473" spans="1:43" s="35" customFormat="1" hidden="1" outlineLevel="1" x14ac:dyDescent="0.25">
      <c r="A2473" s="160" t="s">
        <v>2423</v>
      </c>
      <c r="B2473" s="77" t="s">
        <v>155</v>
      </c>
      <c r="C2473" s="101"/>
      <c r="D2473" s="268"/>
      <c r="E2473" s="351"/>
      <c r="F2473" s="80"/>
      <c r="G2473" s="105"/>
      <c r="H2473" s="80"/>
      <c r="I2473" s="106"/>
      <c r="J2473" s="106"/>
      <c r="K2473" s="106"/>
      <c r="L2473" s="106"/>
      <c r="W2473" s="32"/>
      <c r="X2473" s="32"/>
      <c r="Y2473" s="32"/>
      <c r="Z2473" s="32"/>
      <c r="AA2473" s="32"/>
      <c r="AB2473" s="32"/>
      <c r="AC2473" s="32"/>
      <c r="AD2473" s="32"/>
      <c r="AE2473" s="32"/>
      <c r="AF2473" s="32"/>
      <c r="AG2473" s="32"/>
      <c r="AH2473" s="32"/>
      <c r="AI2473" s="32"/>
      <c r="AJ2473" s="32"/>
      <c r="AK2473" s="32"/>
      <c r="AL2473" s="32"/>
      <c r="AM2473" s="32"/>
      <c r="AN2473" s="32"/>
      <c r="AO2473" s="32"/>
      <c r="AP2473" s="32"/>
      <c r="AQ2473" s="32"/>
    </row>
    <row r="2474" spans="1:43" s="35" customFormat="1" hidden="1" outlineLevel="1" x14ac:dyDescent="0.25">
      <c r="A2474" s="160" t="s">
        <v>2424</v>
      </c>
      <c r="B2474" s="82" t="s">
        <v>2267</v>
      </c>
      <c r="C2474" s="101"/>
      <c r="D2474" s="268"/>
      <c r="E2474" s="351"/>
      <c r="F2474" s="80"/>
      <c r="G2474" s="105"/>
      <c r="H2474" s="80"/>
      <c r="I2474" s="106"/>
      <c r="J2474" s="106"/>
      <c r="K2474" s="106"/>
      <c r="L2474" s="106"/>
      <c r="W2474" s="32"/>
      <c r="X2474" s="32"/>
      <c r="Y2474" s="32"/>
      <c r="Z2474" s="32"/>
      <c r="AA2474" s="32"/>
      <c r="AB2474" s="32"/>
      <c r="AC2474" s="32"/>
      <c r="AD2474" s="32"/>
      <c r="AE2474" s="32"/>
      <c r="AF2474" s="32"/>
      <c r="AG2474" s="32"/>
      <c r="AH2474" s="32"/>
      <c r="AI2474" s="32"/>
      <c r="AJ2474" s="32"/>
      <c r="AK2474" s="32"/>
      <c r="AL2474" s="32"/>
      <c r="AM2474" s="32"/>
      <c r="AN2474" s="32"/>
      <c r="AO2474" s="32"/>
      <c r="AP2474" s="32"/>
      <c r="AQ2474" s="32"/>
    </row>
    <row r="2475" spans="1:43" s="35" customFormat="1" hidden="1" outlineLevel="1" x14ac:dyDescent="0.25">
      <c r="A2475" s="160" t="s">
        <v>2425</v>
      </c>
      <c r="B2475" s="82" t="s">
        <v>2269</v>
      </c>
      <c r="C2475" s="101"/>
      <c r="D2475" s="268"/>
      <c r="E2475" s="351"/>
      <c r="F2475" s="80"/>
      <c r="G2475" s="105"/>
      <c r="H2475" s="80"/>
      <c r="I2475" s="106"/>
      <c r="J2475" s="106"/>
      <c r="K2475" s="106"/>
      <c r="L2475" s="106"/>
      <c r="W2475" s="32"/>
      <c r="X2475" s="32"/>
      <c r="Y2475" s="32"/>
      <c r="Z2475" s="32"/>
      <c r="AA2475" s="32"/>
      <c r="AB2475" s="32"/>
      <c r="AC2475" s="32"/>
      <c r="AD2475" s="32"/>
      <c r="AE2475" s="32"/>
      <c r="AF2475" s="32"/>
      <c r="AG2475" s="32"/>
      <c r="AH2475" s="32"/>
      <c r="AI2475" s="32"/>
      <c r="AJ2475" s="32"/>
      <c r="AK2475" s="32"/>
      <c r="AL2475" s="32"/>
      <c r="AM2475" s="32"/>
      <c r="AN2475" s="32"/>
      <c r="AO2475" s="32"/>
      <c r="AP2475" s="32"/>
      <c r="AQ2475" s="32"/>
    </row>
    <row r="2476" spans="1:43" s="35" customFormat="1" hidden="1" outlineLevel="1" x14ac:dyDescent="0.25">
      <c r="A2476" s="160" t="s">
        <v>2426</v>
      </c>
      <c r="B2476" s="82" t="s">
        <v>2271</v>
      </c>
      <c r="C2476" s="101"/>
      <c r="D2476" s="268"/>
      <c r="E2476" s="351"/>
      <c r="F2476" s="80"/>
      <c r="G2476" s="105"/>
      <c r="H2476" s="80"/>
      <c r="I2476" s="106"/>
      <c r="J2476" s="106"/>
      <c r="K2476" s="106"/>
      <c r="L2476" s="106"/>
      <c r="W2476" s="32"/>
      <c r="X2476" s="32"/>
      <c r="Y2476" s="32"/>
      <c r="Z2476" s="32"/>
      <c r="AA2476" s="32"/>
      <c r="AB2476" s="32"/>
      <c r="AC2476" s="32"/>
      <c r="AD2476" s="32"/>
      <c r="AE2476" s="32"/>
      <c r="AF2476" s="32"/>
      <c r="AG2476" s="32"/>
      <c r="AH2476" s="32"/>
      <c r="AI2476" s="32"/>
      <c r="AJ2476" s="32"/>
      <c r="AK2476" s="32"/>
      <c r="AL2476" s="32"/>
      <c r="AM2476" s="32"/>
      <c r="AN2476" s="32"/>
      <c r="AO2476" s="32"/>
      <c r="AP2476" s="32"/>
      <c r="AQ2476" s="32"/>
    </row>
    <row r="2477" spans="1:43" s="35" customFormat="1" hidden="1" outlineLevel="1" x14ac:dyDescent="0.25">
      <c r="A2477" s="160" t="s">
        <v>2427</v>
      </c>
      <c r="B2477" s="82" t="s">
        <v>2273</v>
      </c>
      <c r="C2477" s="101"/>
      <c r="D2477" s="268"/>
      <c r="E2477" s="351"/>
      <c r="F2477" s="80"/>
      <c r="G2477" s="105"/>
      <c r="H2477" s="80"/>
      <c r="I2477" s="106"/>
      <c r="J2477" s="106"/>
      <c r="K2477" s="106"/>
      <c r="L2477" s="106"/>
      <c r="W2477" s="32"/>
      <c r="X2477" s="32"/>
      <c r="Y2477" s="32"/>
      <c r="Z2477" s="32"/>
      <c r="AA2477" s="32"/>
      <c r="AB2477" s="32"/>
      <c r="AC2477" s="32"/>
      <c r="AD2477" s="32"/>
      <c r="AE2477" s="32"/>
      <c r="AF2477" s="32"/>
      <c r="AG2477" s="32"/>
      <c r="AH2477" s="32"/>
      <c r="AI2477" s="32"/>
      <c r="AJ2477" s="32"/>
      <c r="AK2477" s="32"/>
      <c r="AL2477" s="32"/>
      <c r="AM2477" s="32"/>
      <c r="AN2477" s="32"/>
      <c r="AO2477" s="32"/>
      <c r="AP2477" s="32"/>
      <c r="AQ2477" s="32"/>
    </row>
    <row r="2478" spans="1:43" s="35" customFormat="1" hidden="1" outlineLevel="1" x14ac:dyDescent="0.25">
      <c r="A2478" s="160" t="s">
        <v>2428</v>
      </c>
      <c r="B2478" s="82" t="s">
        <v>2275</v>
      </c>
      <c r="C2478" s="101"/>
      <c r="D2478" s="268"/>
      <c r="E2478" s="351"/>
      <c r="F2478" s="80"/>
      <c r="G2478" s="105"/>
      <c r="H2478" s="80"/>
      <c r="I2478" s="106"/>
      <c r="J2478" s="106"/>
      <c r="K2478" s="106"/>
      <c r="L2478" s="106"/>
      <c r="W2478" s="32"/>
      <c r="X2478" s="32"/>
      <c r="Y2478" s="32"/>
      <c r="Z2478" s="32"/>
      <c r="AA2478" s="32"/>
      <c r="AB2478" s="32"/>
      <c r="AC2478" s="32"/>
      <c r="AD2478" s="32"/>
      <c r="AE2478" s="32"/>
      <c r="AF2478" s="32"/>
      <c r="AG2478" s="32"/>
      <c r="AH2478" s="32"/>
      <c r="AI2478" s="32"/>
      <c r="AJ2478" s="32"/>
      <c r="AK2478" s="32"/>
      <c r="AL2478" s="32"/>
      <c r="AM2478" s="32"/>
      <c r="AN2478" s="32"/>
      <c r="AO2478" s="32"/>
      <c r="AP2478" s="32"/>
      <c r="AQ2478" s="32"/>
    </row>
    <row r="2479" spans="1:43" s="35" customFormat="1" hidden="1" outlineLevel="1" x14ac:dyDescent="0.25">
      <c r="A2479" s="160" t="s">
        <v>2429</v>
      </c>
      <c r="B2479" s="77" t="s">
        <v>159</v>
      </c>
      <c r="C2479" s="101"/>
      <c r="D2479" s="268"/>
      <c r="E2479" s="351"/>
      <c r="F2479" s="80"/>
      <c r="G2479" s="105"/>
      <c r="H2479" s="80"/>
      <c r="I2479" s="106"/>
      <c r="J2479" s="106"/>
      <c r="K2479" s="106"/>
      <c r="L2479" s="106"/>
      <c r="W2479" s="32"/>
      <c r="X2479" s="32"/>
      <c r="Y2479" s="32"/>
      <c r="Z2479" s="32"/>
      <c r="AA2479" s="32"/>
      <c r="AB2479" s="32"/>
      <c r="AC2479" s="32"/>
      <c r="AD2479" s="32"/>
      <c r="AE2479" s="32"/>
      <c r="AF2479" s="32"/>
      <c r="AG2479" s="32"/>
      <c r="AH2479" s="32"/>
      <c r="AI2479" s="32"/>
      <c r="AJ2479" s="32"/>
      <c r="AK2479" s="32"/>
      <c r="AL2479" s="32"/>
      <c r="AM2479" s="32"/>
      <c r="AN2479" s="32"/>
      <c r="AO2479" s="32"/>
      <c r="AP2479" s="32"/>
      <c r="AQ2479" s="32"/>
    </row>
    <row r="2480" spans="1:43" s="35" customFormat="1" hidden="1" outlineLevel="1" x14ac:dyDescent="0.25">
      <c r="A2480" s="160" t="s">
        <v>2430</v>
      </c>
      <c r="B2480" s="82" t="s">
        <v>2267</v>
      </c>
      <c r="C2480" s="101"/>
      <c r="D2480" s="268"/>
      <c r="E2480" s="351"/>
      <c r="F2480" s="80"/>
      <c r="G2480" s="105"/>
      <c r="H2480" s="80"/>
      <c r="I2480" s="106"/>
      <c r="J2480" s="106"/>
      <c r="K2480" s="106"/>
      <c r="L2480" s="106"/>
      <c r="W2480" s="32"/>
      <c r="X2480" s="32"/>
      <c r="Y2480" s="32"/>
      <c r="Z2480" s="32"/>
      <c r="AA2480" s="32"/>
      <c r="AB2480" s="32"/>
      <c r="AC2480" s="32"/>
      <c r="AD2480" s="32"/>
      <c r="AE2480" s="32"/>
      <c r="AF2480" s="32"/>
      <c r="AG2480" s="32"/>
      <c r="AH2480" s="32"/>
      <c r="AI2480" s="32"/>
      <c r="AJ2480" s="32"/>
      <c r="AK2480" s="32"/>
      <c r="AL2480" s="32"/>
      <c r="AM2480" s="32"/>
      <c r="AN2480" s="32"/>
      <c r="AO2480" s="32"/>
      <c r="AP2480" s="32"/>
      <c r="AQ2480" s="32"/>
    </row>
    <row r="2481" spans="1:43" s="35" customFormat="1" hidden="1" outlineLevel="1" x14ac:dyDescent="0.25">
      <c r="A2481" s="160" t="s">
        <v>2431</v>
      </c>
      <c r="B2481" s="82" t="s">
        <v>2269</v>
      </c>
      <c r="C2481" s="101"/>
      <c r="D2481" s="268"/>
      <c r="E2481" s="351"/>
      <c r="F2481" s="80"/>
      <c r="G2481" s="105"/>
      <c r="H2481" s="80"/>
      <c r="I2481" s="106"/>
      <c r="J2481" s="106"/>
      <c r="K2481" s="106"/>
      <c r="L2481" s="106"/>
      <c r="W2481" s="32"/>
      <c r="X2481" s="32"/>
      <c r="Y2481" s="32"/>
      <c r="Z2481" s="32"/>
      <c r="AA2481" s="32"/>
      <c r="AB2481" s="32"/>
      <c r="AC2481" s="32"/>
      <c r="AD2481" s="32"/>
      <c r="AE2481" s="32"/>
      <c r="AF2481" s="32"/>
      <c r="AG2481" s="32"/>
      <c r="AH2481" s="32"/>
      <c r="AI2481" s="32"/>
      <c r="AJ2481" s="32"/>
      <c r="AK2481" s="32"/>
      <c r="AL2481" s="32"/>
      <c r="AM2481" s="32"/>
      <c r="AN2481" s="32"/>
      <c r="AO2481" s="32"/>
      <c r="AP2481" s="32"/>
      <c r="AQ2481" s="32"/>
    </row>
    <row r="2482" spans="1:43" s="35" customFormat="1" hidden="1" outlineLevel="1" x14ac:dyDescent="0.25">
      <c r="A2482" s="160" t="s">
        <v>2432</v>
      </c>
      <c r="B2482" s="82" t="s">
        <v>2271</v>
      </c>
      <c r="C2482" s="101"/>
      <c r="D2482" s="268"/>
      <c r="E2482" s="351"/>
      <c r="F2482" s="80"/>
      <c r="G2482" s="105"/>
      <c r="H2482" s="80"/>
      <c r="I2482" s="106"/>
      <c r="J2482" s="106"/>
      <c r="K2482" s="106"/>
      <c r="L2482" s="106"/>
      <c r="W2482" s="32"/>
      <c r="X2482" s="32"/>
      <c r="Y2482" s="32"/>
      <c r="Z2482" s="32"/>
      <c r="AA2482" s="32"/>
      <c r="AB2482" s="32"/>
      <c r="AC2482" s="32"/>
      <c r="AD2482" s="32"/>
      <c r="AE2482" s="32"/>
      <c r="AF2482" s="32"/>
      <c r="AG2482" s="32"/>
      <c r="AH2482" s="32"/>
      <c r="AI2482" s="32"/>
      <c r="AJ2482" s="32"/>
      <c r="AK2482" s="32"/>
      <c r="AL2482" s="32"/>
      <c r="AM2482" s="32"/>
      <c r="AN2482" s="32"/>
      <c r="AO2482" s="32"/>
      <c r="AP2482" s="32"/>
      <c r="AQ2482" s="32"/>
    </row>
    <row r="2483" spans="1:43" s="35" customFormat="1" hidden="1" outlineLevel="1" x14ac:dyDescent="0.25">
      <c r="A2483" s="160" t="s">
        <v>2433</v>
      </c>
      <c r="B2483" s="82" t="s">
        <v>2273</v>
      </c>
      <c r="C2483" s="101"/>
      <c r="D2483" s="268"/>
      <c r="E2483" s="351"/>
      <c r="F2483" s="80"/>
      <c r="G2483" s="105"/>
      <c r="H2483" s="80"/>
      <c r="I2483" s="106"/>
      <c r="J2483" s="106"/>
      <c r="K2483" s="106"/>
      <c r="L2483" s="106"/>
      <c r="W2483" s="32"/>
      <c r="X2483" s="32"/>
      <c r="Y2483" s="32"/>
      <c r="Z2483" s="32"/>
      <c r="AA2483" s="32"/>
      <c r="AB2483" s="32"/>
      <c r="AC2483" s="32"/>
      <c r="AD2483" s="32"/>
      <c r="AE2483" s="32"/>
      <c r="AF2483" s="32"/>
      <c r="AG2483" s="32"/>
      <c r="AH2483" s="32"/>
      <c r="AI2483" s="32"/>
      <c r="AJ2483" s="32"/>
      <c r="AK2483" s="32"/>
      <c r="AL2483" s="32"/>
      <c r="AM2483" s="32"/>
      <c r="AN2483" s="32"/>
      <c r="AO2483" s="32"/>
      <c r="AP2483" s="32"/>
      <c r="AQ2483" s="32"/>
    </row>
    <row r="2484" spans="1:43" s="35" customFormat="1" hidden="1" outlineLevel="1" x14ac:dyDescent="0.25">
      <c r="A2484" s="160" t="s">
        <v>2434</v>
      </c>
      <c r="B2484" s="82" t="s">
        <v>2275</v>
      </c>
      <c r="C2484" s="101"/>
      <c r="D2484" s="268"/>
      <c r="E2484" s="351"/>
      <c r="F2484" s="80"/>
      <c r="G2484" s="105"/>
      <c r="H2484" s="80"/>
      <c r="I2484" s="106"/>
      <c r="J2484" s="106"/>
      <c r="K2484" s="106"/>
      <c r="L2484" s="106"/>
      <c r="W2484" s="32"/>
      <c r="X2484" s="32"/>
      <c r="Y2484" s="32"/>
      <c r="Z2484" s="32"/>
      <c r="AA2484" s="32"/>
      <c r="AB2484" s="32"/>
      <c r="AC2484" s="32"/>
      <c r="AD2484" s="32"/>
      <c r="AE2484" s="32"/>
      <c r="AF2484" s="32"/>
      <c r="AG2484" s="32"/>
      <c r="AH2484" s="32"/>
      <c r="AI2484" s="32"/>
      <c r="AJ2484" s="32"/>
      <c r="AK2484" s="32"/>
      <c r="AL2484" s="32"/>
      <c r="AM2484" s="32"/>
      <c r="AN2484" s="32"/>
      <c r="AO2484" s="32"/>
      <c r="AP2484" s="32"/>
      <c r="AQ2484" s="32"/>
    </row>
    <row r="2485" spans="1:43" s="35" customFormat="1" collapsed="1" x14ac:dyDescent="0.25">
      <c r="A2485" s="355" t="s">
        <v>2435</v>
      </c>
      <c r="B2485" s="70" t="s">
        <v>1344</v>
      </c>
      <c r="C2485" s="107"/>
      <c r="D2485" s="346"/>
      <c r="E2485" s="352"/>
      <c r="F2485" s="72"/>
      <c r="G2485" s="108"/>
      <c r="H2485" s="72"/>
      <c r="I2485" s="109"/>
      <c r="J2485" s="109"/>
      <c r="K2485" s="109"/>
      <c r="L2485" s="109"/>
      <c r="W2485" s="32"/>
      <c r="X2485" s="32"/>
      <c r="Y2485" s="32"/>
      <c r="Z2485" s="32"/>
      <c r="AA2485" s="32"/>
      <c r="AB2485" s="32"/>
      <c r="AC2485" s="32"/>
      <c r="AD2485" s="32"/>
      <c r="AE2485" s="32"/>
      <c r="AF2485" s="32"/>
      <c r="AG2485" s="32"/>
      <c r="AH2485" s="32"/>
      <c r="AI2485" s="32"/>
      <c r="AJ2485" s="32"/>
      <c r="AK2485" s="32"/>
      <c r="AL2485" s="32"/>
      <c r="AM2485" s="32"/>
      <c r="AN2485" s="32"/>
      <c r="AO2485" s="32"/>
      <c r="AP2485" s="32"/>
      <c r="AQ2485" s="32"/>
    </row>
    <row r="2486" spans="1:43" s="35" customFormat="1" hidden="1" outlineLevel="1" x14ac:dyDescent="0.25">
      <c r="A2486" s="160" t="s">
        <v>2436</v>
      </c>
      <c r="B2486" s="77" t="s">
        <v>137</v>
      </c>
      <c r="C2486" s="101"/>
      <c r="D2486" s="268"/>
      <c r="E2486" s="351"/>
      <c r="F2486" s="80"/>
      <c r="G2486" s="105"/>
      <c r="H2486" s="80"/>
      <c r="I2486" s="106"/>
      <c r="J2486" s="106"/>
      <c r="K2486" s="106"/>
      <c r="L2486" s="106"/>
      <c r="W2486" s="32"/>
      <c r="X2486" s="32"/>
      <c r="Y2486" s="32"/>
      <c r="Z2486" s="32"/>
      <c r="AA2486" s="32"/>
      <c r="AB2486" s="32"/>
      <c r="AC2486" s="32"/>
      <c r="AD2486" s="32"/>
      <c r="AE2486" s="32"/>
      <c r="AF2486" s="32"/>
      <c r="AG2486" s="32"/>
      <c r="AH2486" s="32"/>
      <c r="AI2486" s="32"/>
      <c r="AJ2486" s="32"/>
      <c r="AK2486" s="32"/>
      <c r="AL2486" s="32"/>
      <c r="AM2486" s="32"/>
      <c r="AN2486" s="32"/>
      <c r="AO2486" s="32"/>
      <c r="AP2486" s="32"/>
      <c r="AQ2486" s="32"/>
    </row>
    <row r="2487" spans="1:43" s="35" customFormat="1" hidden="1" outlineLevel="1" x14ac:dyDescent="0.25">
      <c r="A2487" s="160" t="s">
        <v>2437</v>
      </c>
      <c r="B2487" s="82" t="s">
        <v>2267</v>
      </c>
      <c r="C2487" s="101"/>
      <c r="D2487" s="268"/>
      <c r="E2487" s="351"/>
      <c r="F2487" s="80"/>
      <c r="G2487" s="105"/>
      <c r="H2487" s="80"/>
      <c r="I2487" s="106"/>
      <c r="J2487" s="106"/>
      <c r="K2487" s="106"/>
      <c r="L2487" s="106"/>
      <c r="W2487" s="32"/>
      <c r="X2487" s="32"/>
      <c r="Y2487" s="32"/>
      <c r="Z2487" s="32"/>
      <c r="AA2487" s="32"/>
      <c r="AB2487" s="32"/>
      <c r="AC2487" s="32"/>
      <c r="AD2487" s="32"/>
      <c r="AE2487" s="32"/>
      <c r="AF2487" s="32"/>
      <c r="AG2487" s="32"/>
      <c r="AH2487" s="32"/>
      <c r="AI2487" s="32"/>
      <c r="AJ2487" s="32"/>
      <c r="AK2487" s="32"/>
      <c r="AL2487" s="32"/>
      <c r="AM2487" s="32"/>
      <c r="AN2487" s="32"/>
      <c r="AO2487" s="32"/>
      <c r="AP2487" s="32"/>
      <c r="AQ2487" s="32"/>
    </row>
    <row r="2488" spans="1:43" s="35" customFormat="1" hidden="1" outlineLevel="1" x14ac:dyDescent="0.25">
      <c r="A2488" s="160" t="s">
        <v>2438</v>
      </c>
      <c r="B2488" s="82" t="s">
        <v>2269</v>
      </c>
      <c r="C2488" s="101"/>
      <c r="D2488" s="268"/>
      <c r="E2488" s="351"/>
      <c r="F2488" s="80"/>
      <c r="G2488" s="105"/>
      <c r="H2488" s="80"/>
      <c r="I2488" s="106"/>
      <c r="J2488" s="106"/>
      <c r="K2488" s="106"/>
      <c r="L2488" s="106"/>
      <c r="W2488" s="32"/>
      <c r="X2488" s="32"/>
      <c r="Y2488" s="32"/>
      <c r="Z2488" s="32"/>
      <c r="AA2488" s="32"/>
      <c r="AB2488" s="32"/>
      <c r="AC2488" s="32"/>
      <c r="AD2488" s="32"/>
      <c r="AE2488" s="32"/>
      <c r="AF2488" s="32"/>
      <c r="AG2488" s="32"/>
      <c r="AH2488" s="32"/>
      <c r="AI2488" s="32"/>
      <c r="AJ2488" s="32"/>
      <c r="AK2488" s="32"/>
      <c r="AL2488" s="32"/>
      <c r="AM2488" s="32"/>
      <c r="AN2488" s="32"/>
      <c r="AO2488" s="32"/>
      <c r="AP2488" s="32"/>
      <c r="AQ2488" s="32"/>
    </row>
    <row r="2489" spans="1:43" s="35" customFormat="1" hidden="1" outlineLevel="1" x14ac:dyDescent="0.25">
      <c r="A2489" s="160" t="s">
        <v>2439</v>
      </c>
      <c r="B2489" s="82" t="s">
        <v>2271</v>
      </c>
      <c r="C2489" s="101"/>
      <c r="D2489" s="268"/>
      <c r="E2489" s="351"/>
      <c r="F2489" s="80"/>
      <c r="G2489" s="105"/>
      <c r="H2489" s="80"/>
      <c r="I2489" s="106"/>
      <c r="J2489" s="106"/>
      <c r="K2489" s="106"/>
      <c r="L2489" s="106"/>
      <c r="W2489" s="32"/>
      <c r="X2489" s="32"/>
      <c r="Y2489" s="32"/>
      <c r="Z2489" s="32"/>
      <c r="AA2489" s="32"/>
      <c r="AB2489" s="32"/>
      <c r="AC2489" s="32"/>
      <c r="AD2489" s="32"/>
      <c r="AE2489" s="32"/>
      <c r="AF2489" s="32"/>
      <c r="AG2489" s="32"/>
      <c r="AH2489" s="32"/>
      <c r="AI2489" s="32"/>
      <c r="AJ2489" s="32"/>
      <c r="AK2489" s="32"/>
      <c r="AL2489" s="32"/>
      <c r="AM2489" s="32"/>
      <c r="AN2489" s="32"/>
      <c r="AO2489" s="32"/>
      <c r="AP2489" s="32"/>
      <c r="AQ2489" s="32"/>
    </row>
    <row r="2490" spans="1:43" s="35" customFormat="1" hidden="1" outlineLevel="1" x14ac:dyDescent="0.25">
      <c r="A2490" s="160" t="s">
        <v>2440</v>
      </c>
      <c r="B2490" s="82" t="s">
        <v>2273</v>
      </c>
      <c r="C2490" s="101"/>
      <c r="D2490" s="268"/>
      <c r="E2490" s="351"/>
      <c r="F2490" s="80"/>
      <c r="G2490" s="105"/>
      <c r="H2490" s="80"/>
      <c r="I2490" s="106"/>
      <c r="J2490" s="106"/>
      <c r="K2490" s="106"/>
      <c r="L2490" s="106"/>
      <c r="W2490" s="32"/>
      <c r="X2490" s="32"/>
      <c r="Y2490" s="32"/>
      <c r="Z2490" s="32"/>
      <c r="AA2490" s="32"/>
      <c r="AB2490" s="32"/>
      <c r="AC2490" s="32"/>
      <c r="AD2490" s="32"/>
      <c r="AE2490" s="32"/>
      <c r="AF2490" s="32"/>
      <c r="AG2490" s="32"/>
      <c r="AH2490" s="32"/>
      <c r="AI2490" s="32"/>
      <c r="AJ2490" s="32"/>
      <c r="AK2490" s="32"/>
      <c r="AL2490" s="32"/>
      <c r="AM2490" s="32"/>
      <c r="AN2490" s="32"/>
      <c r="AO2490" s="32"/>
      <c r="AP2490" s="32"/>
      <c r="AQ2490" s="32"/>
    </row>
    <row r="2491" spans="1:43" s="35" customFormat="1" hidden="1" outlineLevel="1" x14ac:dyDescent="0.25">
      <c r="A2491" s="160" t="s">
        <v>2441</v>
      </c>
      <c r="B2491" s="82" t="s">
        <v>2275</v>
      </c>
      <c r="C2491" s="101"/>
      <c r="D2491" s="268"/>
      <c r="E2491" s="351"/>
      <c r="F2491" s="80"/>
      <c r="G2491" s="105"/>
      <c r="H2491" s="80"/>
      <c r="I2491" s="106"/>
      <c r="J2491" s="106"/>
      <c r="K2491" s="106"/>
      <c r="L2491" s="106"/>
      <c r="W2491" s="32"/>
      <c r="X2491" s="32"/>
      <c r="Y2491" s="32"/>
      <c r="Z2491" s="32"/>
      <c r="AA2491" s="32"/>
      <c r="AB2491" s="32"/>
      <c r="AC2491" s="32"/>
      <c r="AD2491" s="32"/>
      <c r="AE2491" s="32"/>
      <c r="AF2491" s="32"/>
      <c r="AG2491" s="32"/>
      <c r="AH2491" s="32"/>
      <c r="AI2491" s="32"/>
      <c r="AJ2491" s="32"/>
      <c r="AK2491" s="32"/>
      <c r="AL2491" s="32"/>
      <c r="AM2491" s="32"/>
      <c r="AN2491" s="32"/>
      <c r="AO2491" s="32"/>
      <c r="AP2491" s="32"/>
      <c r="AQ2491" s="32"/>
    </row>
    <row r="2492" spans="1:43" s="35" customFormat="1" hidden="1" outlineLevel="1" x14ac:dyDescent="0.25">
      <c r="A2492" s="160" t="s">
        <v>2442</v>
      </c>
      <c r="B2492" s="207" t="s">
        <v>143</v>
      </c>
      <c r="C2492" s="101"/>
      <c r="D2492" s="268"/>
      <c r="E2492" s="351"/>
      <c r="F2492" s="80"/>
      <c r="G2492" s="105"/>
      <c r="H2492" s="80"/>
      <c r="I2492" s="106"/>
      <c r="J2492" s="106"/>
      <c r="K2492" s="106"/>
      <c r="L2492" s="106"/>
      <c r="W2492" s="32"/>
      <c r="X2492" s="32"/>
      <c r="Y2492" s="32"/>
      <c r="Z2492" s="32"/>
      <c r="AA2492" s="32"/>
      <c r="AB2492" s="32"/>
      <c r="AC2492" s="32"/>
      <c r="AD2492" s="32"/>
      <c r="AE2492" s="32"/>
      <c r="AF2492" s="32"/>
      <c r="AG2492" s="32"/>
      <c r="AH2492" s="32"/>
      <c r="AI2492" s="32"/>
      <c r="AJ2492" s="32"/>
      <c r="AK2492" s="32"/>
      <c r="AL2492" s="32"/>
      <c r="AM2492" s="32"/>
      <c r="AN2492" s="32"/>
      <c r="AO2492" s="32"/>
      <c r="AP2492" s="32"/>
      <c r="AQ2492" s="32"/>
    </row>
    <row r="2493" spans="1:43" s="35" customFormat="1" hidden="1" outlineLevel="1" x14ac:dyDescent="0.25">
      <c r="A2493" s="160" t="s">
        <v>2443</v>
      </c>
      <c r="B2493" s="82" t="s">
        <v>2267</v>
      </c>
      <c r="C2493" s="101"/>
      <c r="D2493" s="268"/>
      <c r="E2493" s="351"/>
      <c r="F2493" s="80"/>
      <c r="G2493" s="105"/>
      <c r="H2493" s="80"/>
      <c r="I2493" s="106"/>
      <c r="J2493" s="106"/>
      <c r="K2493" s="106"/>
      <c r="L2493" s="106"/>
      <c r="W2493" s="32"/>
      <c r="X2493" s="32"/>
      <c r="Y2493" s="32"/>
      <c r="Z2493" s="32"/>
      <c r="AA2493" s="32"/>
      <c r="AB2493" s="32"/>
      <c r="AC2493" s="32"/>
      <c r="AD2493" s="32"/>
      <c r="AE2493" s="32"/>
      <c r="AF2493" s="32"/>
      <c r="AG2493" s="32"/>
      <c r="AH2493" s="32"/>
      <c r="AI2493" s="32"/>
      <c r="AJ2493" s="32"/>
      <c r="AK2493" s="32"/>
      <c r="AL2493" s="32"/>
      <c r="AM2493" s="32"/>
      <c r="AN2493" s="32"/>
      <c r="AO2493" s="32"/>
      <c r="AP2493" s="32"/>
      <c r="AQ2493" s="32"/>
    </row>
    <row r="2494" spans="1:43" s="35" customFormat="1" hidden="1" outlineLevel="1" x14ac:dyDescent="0.25">
      <c r="A2494" s="160" t="s">
        <v>2444</v>
      </c>
      <c r="B2494" s="82" t="s">
        <v>2269</v>
      </c>
      <c r="C2494" s="101"/>
      <c r="D2494" s="268"/>
      <c r="E2494" s="351"/>
      <c r="F2494" s="80"/>
      <c r="G2494" s="105"/>
      <c r="H2494" s="80"/>
      <c r="I2494" s="106"/>
      <c r="J2494" s="106"/>
      <c r="K2494" s="106"/>
      <c r="L2494" s="106"/>
      <c r="W2494" s="32"/>
      <c r="X2494" s="32"/>
      <c r="Y2494" s="32"/>
      <c r="Z2494" s="32"/>
      <c r="AA2494" s="32"/>
      <c r="AB2494" s="32"/>
      <c r="AC2494" s="32"/>
      <c r="AD2494" s="32"/>
      <c r="AE2494" s="32"/>
      <c r="AF2494" s="32"/>
      <c r="AG2494" s="32"/>
      <c r="AH2494" s="32"/>
      <c r="AI2494" s="32"/>
      <c r="AJ2494" s="32"/>
      <c r="AK2494" s="32"/>
      <c r="AL2494" s="32"/>
      <c r="AM2494" s="32"/>
      <c r="AN2494" s="32"/>
      <c r="AO2494" s="32"/>
      <c r="AP2494" s="32"/>
      <c r="AQ2494" s="32"/>
    </row>
    <row r="2495" spans="1:43" s="35" customFormat="1" hidden="1" outlineLevel="1" x14ac:dyDescent="0.25">
      <c r="A2495" s="160" t="s">
        <v>2445</v>
      </c>
      <c r="B2495" s="82" t="s">
        <v>2271</v>
      </c>
      <c r="C2495" s="101"/>
      <c r="D2495" s="268"/>
      <c r="E2495" s="351"/>
      <c r="F2495" s="80"/>
      <c r="G2495" s="105"/>
      <c r="H2495" s="80"/>
      <c r="I2495" s="106"/>
      <c r="J2495" s="106"/>
      <c r="K2495" s="106"/>
      <c r="L2495" s="106"/>
      <c r="W2495" s="32"/>
      <c r="X2495" s="32"/>
      <c r="Y2495" s="32"/>
      <c r="Z2495" s="32"/>
      <c r="AA2495" s="32"/>
      <c r="AB2495" s="32"/>
      <c r="AC2495" s="32"/>
      <c r="AD2495" s="32"/>
      <c r="AE2495" s="32"/>
      <c r="AF2495" s="32"/>
      <c r="AG2495" s="32"/>
      <c r="AH2495" s="32"/>
      <c r="AI2495" s="32"/>
      <c r="AJ2495" s="32"/>
      <c r="AK2495" s="32"/>
      <c r="AL2495" s="32"/>
      <c r="AM2495" s="32"/>
      <c r="AN2495" s="32"/>
      <c r="AO2495" s="32"/>
      <c r="AP2495" s="32"/>
      <c r="AQ2495" s="32"/>
    </row>
    <row r="2496" spans="1:43" s="35" customFormat="1" hidden="1" outlineLevel="1" x14ac:dyDescent="0.25">
      <c r="A2496" s="160" t="s">
        <v>2446</v>
      </c>
      <c r="B2496" s="82" t="s">
        <v>2273</v>
      </c>
      <c r="C2496" s="101"/>
      <c r="D2496" s="268"/>
      <c r="E2496" s="351"/>
      <c r="F2496" s="80"/>
      <c r="G2496" s="105"/>
      <c r="H2496" s="80"/>
      <c r="I2496" s="106"/>
      <c r="J2496" s="106"/>
      <c r="K2496" s="106"/>
      <c r="L2496" s="106"/>
      <c r="W2496" s="32"/>
      <c r="X2496" s="32"/>
      <c r="Y2496" s="32"/>
      <c r="Z2496" s="32"/>
      <c r="AA2496" s="32"/>
      <c r="AB2496" s="32"/>
      <c r="AC2496" s="32"/>
      <c r="AD2496" s="32"/>
      <c r="AE2496" s="32"/>
      <c r="AF2496" s="32"/>
      <c r="AG2496" s="32"/>
      <c r="AH2496" s="32"/>
      <c r="AI2496" s="32"/>
      <c r="AJ2496" s="32"/>
      <c r="AK2496" s="32"/>
      <c r="AL2496" s="32"/>
      <c r="AM2496" s="32"/>
      <c r="AN2496" s="32"/>
      <c r="AO2496" s="32"/>
      <c r="AP2496" s="32"/>
      <c r="AQ2496" s="32"/>
    </row>
    <row r="2497" spans="1:43" s="35" customFormat="1" hidden="1" outlineLevel="1" x14ac:dyDescent="0.25">
      <c r="A2497" s="160" t="s">
        <v>2447</v>
      </c>
      <c r="B2497" s="82" t="s">
        <v>2275</v>
      </c>
      <c r="C2497" s="101"/>
      <c r="D2497" s="268"/>
      <c r="E2497" s="351"/>
      <c r="F2497" s="80"/>
      <c r="G2497" s="105"/>
      <c r="H2497" s="80"/>
      <c r="I2497" s="106"/>
      <c r="J2497" s="106"/>
      <c r="K2497" s="106"/>
      <c r="L2497" s="106"/>
      <c r="W2497" s="32"/>
      <c r="X2497" s="32"/>
      <c r="Y2497" s="32"/>
      <c r="Z2497" s="32"/>
      <c r="AA2497" s="32"/>
      <c r="AB2497" s="32"/>
      <c r="AC2497" s="32"/>
      <c r="AD2497" s="32"/>
      <c r="AE2497" s="32"/>
      <c r="AF2497" s="32"/>
      <c r="AG2497" s="32"/>
      <c r="AH2497" s="32"/>
      <c r="AI2497" s="32"/>
      <c r="AJ2497" s="32"/>
      <c r="AK2497" s="32"/>
      <c r="AL2497" s="32"/>
      <c r="AM2497" s="32"/>
      <c r="AN2497" s="32"/>
      <c r="AO2497" s="32"/>
      <c r="AP2497" s="32"/>
      <c r="AQ2497" s="32"/>
    </row>
    <row r="2498" spans="1:43" s="35" customFormat="1" hidden="1" outlineLevel="1" x14ac:dyDescent="0.25">
      <c r="A2498" s="160" t="s">
        <v>2448</v>
      </c>
      <c r="B2498" s="77" t="s">
        <v>147</v>
      </c>
      <c r="C2498" s="101"/>
      <c r="D2498" s="268"/>
      <c r="E2498" s="351"/>
      <c r="F2498" s="80"/>
      <c r="G2498" s="105"/>
      <c r="H2498" s="80"/>
      <c r="I2498" s="106"/>
      <c r="J2498" s="106"/>
      <c r="K2498" s="106"/>
      <c r="L2498" s="106"/>
      <c r="W2498" s="32"/>
      <c r="X2498" s="32"/>
      <c r="Y2498" s="32"/>
      <c r="Z2498" s="32"/>
      <c r="AA2498" s="32"/>
      <c r="AB2498" s="32"/>
      <c r="AC2498" s="32"/>
      <c r="AD2498" s="32"/>
      <c r="AE2498" s="32"/>
      <c r="AF2498" s="32"/>
      <c r="AG2498" s="32"/>
      <c r="AH2498" s="32"/>
      <c r="AI2498" s="32"/>
      <c r="AJ2498" s="32"/>
      <c r="AK2498" s="32"/>
      <c r="AL2498" s="32"/>
      <c r="AM2498" s="32"/>
      <c r="AN2498" s="32"/>
      <c r="AO2498" s="32"/>
      <c r="AP2498" s="32"/>
      <c r="AQ2498" s="32"/>
    </row>
    <row r="2499" spans="1:43" s="35" customFormat="1" hidden="1" outlineLevel="1" x14ac:dyDescent="0.25">
      <c r="A2499" s="160" t="s">
        <v>2449</v>
      </c>
      <c r="B2499" s="82" t="s">
        <v>2267</v>
      </c>
      <c r="C2499" s="101"/>
      <c r="D2499" s="268"/>
      <c r="E2499" s="351"/>
      <c r="F2499" s="80"/>
      <c r="G2499" s="105"/>
      <c r="H2499" s="80"/>
      <c r="I2499" s="106"/>
      <c r="J2499" s="106"/>
      <c r="K2499" s="106"/>
      <c r="L2499" s="106"/>
      <c r="W2499" s="32"/>
      <c r="X2499" s="32"/>
      <c r="Y2499" s="32"/>
      <c r="Z2499" s="32"/>
      <c r="AA2499" s="32"/>
      <c r="AB2499" s="32"/>
      <c r="AC2499" s="32"/>
      <c r="AD2499" s="32"/>
      <c r="AE2499" s="32"/>
      <c r="AF2499" s="32"/>
      <c r="AG2499" s="32"/>
      <c r="AH2499" s="32"/>
      <c r="AI2499" s="32"/>
      <c r="AJ2499" s="32"/>
      <c r="AK2499" s="32"/>
      <c r="AL2499" s="32"/>
      <c r="AM2499" s="32"/>
      <c r="AN2499" s="32"/>
      <c r="AO2499" s="32"/>
      <c r="AP2499" s="32"/>
      <c r="AQ2499" s="32"/>
    </row>
    <row r="2500" spans="1:43" s="35" customFormat="1" hidden="1" outlineLevel="1" x14ac:dyDescent="0.25">
      <c r="A2500" s="160" t="s">
        <v>2450</v>
      </c>
      <c r="B2500" s="82" t="s">
        <v>2269</v>
      </c>
      <c r="C2500" s="101"/>
      <c r="D2500" s="268"/>
      <c r="E2500" s="351"/>
      <c r="F2500" s="80"/>
      <c r="G2500" s="105"/>
      <c r="H2500" s="80"/>
      <c r="I2500" s="106"/>
      <c r="J2500" s="106"/>
      <c r="K2500" s="106"/>
      <c r="L2500" s="106"/>
      <c r="W2500" s="32"/>
      <c r="X2500" s="32"/>
      <c r="Y2500" s="32"/>
      <c r="Z2500" s="32"/>
      <c r="AA2500" s="32"/>
      <c r="AB2500" s="32"/>
      <c r="AC2500" s="32"/>
      <c r="AD2500" s="32"/>
      <c r="AE2500" s="32"/>
      <c r="AF2500" s="32"/>
      <c r="AG2500" s="32"/>
      <c r="AH2500" s="32"/>
      <c r="AI2500" s="32"/>
      <c r="AJ2500" s="32"/>
      <c r="AK2500" s="32"/>
      <c r="AL2500" s="32"/>
      <c r="AM2500" s="32"/>
      <c r="AN2500" s="32"/>
      <c r="AO2500" s="32"/>
      <c r="AP2500" s="32"/>
      <c r="AQ2500" s="32"/>
    </row>
    <row r="2501" spans="1:43" s="35" customFormat="1" hidden="1" outlineLevel="1" x14ac:dyDescent="0.25">
      <c r="A2501" s="160" t="s">
        <v>2451</v>
      </c>
      <c r="B2501" s="82" t="s">
        <v>2271</v>
      </c>
      <c r="C2501" s="101"/>
      <c r="D2501" s="268"/>
      <c r="E2501" s="351"/>
      <c r="F2501" s="80"/>
      <c r="G2501" s="105"/>
      <c r="H2501" s="80"/>
      <c r="I2501" s="106"/>
      <c r="J2501" s="106"/>
      <c r="K2501" s="106"/>
      <c r="L2501" s="106"/>
      <c r="W2501" s="32"/>
      <c r="X2501" s="32"/>
      <c r="Y2501" s="32"/>
      <c r="Z2501" s="32"/>
      <c r="AA2501" s="32"/>
      <c r="AB2501" s="32"/>
      <c r="AC2501" s="32"/>
      <c r="AD2501" s="32"/>
      <c r="AE2501" s="32"/>
      <c r="AF2501" s="32"/>
      <c r="AG2501" s="32"/>
      <c r="AH2501" s="32"/>
      <c r="AI2501" s="32"/>
      <c r="AJ2501" s="32"/>
      <c r="AK2501" s="32"/>
      <c r="AL2501" s="32"/>
      <c r="AM2501" s="32"/>
      <c r="AN2501" s="32"/>
      <c r="AO2501" s="32"/>
      <c r="AP2501" s="32"/>
      <c r="AQ2501" s="32"/>
    </row>
    <row r="2502" spans="1:43" s="35" customFormat="1" hidden="1" outlineLevel="1" x14ac:dyDescent="0.25">
      <c r="A2502" s="160" t="s">
        <v>2452</v>
      </c>
      <c r="B2502" s="82" t="s">
        <v>2273</v>
      </c>
      <c r="C2502" s="101"/>
      <c r="D2502" s="268"/>
      <c r="E2502" s="351"/>
      <c r="F2502" s="80"/>
      <c r="G2502" s="105"/>
      <c r="H2502" s="80"/>
      <c r="I2502" s="106"/>
      <c r="J2502" s="106"/>
      <c r="K2502" s="106"/>
      <c r="L2502" s="106"/>
      <c r="W2502" s="32"/>
      <c r="X2502" s="32"/>
      <c r="Y2502" s="32"/>
      <c r="Z2502" s="32"/>
      <c r="AA2502" s="32"/>
      <c r="AB2502" s="32"/>
      <c r="AC2502" s="32"/>
      <c r="AD2502" s="32"/>
      <c r="AE2502" s="32"/>
      <c r="AF2502" s="32"/>
      <c r="AG2502" s="32"/>
      <c r="AH2502" s="32"/>
      <c r="AI2502" s="32"/>
      <c r="AJ2502" s="32"/>
      <c r="AK2502" s="32"/>
      <c r="AL2502" s="32"/>
      <c r="AM2502" s="32"/>
      <c r="AN2502" s="32"/>
      <c r="AO2502" s="32"/>
      <c r="AP2502" s="32"/>
      <c r="AQ2502" s="32"/>
    </row>
    <row r="2503" spans="1:43" s="35" customFormat="1" hidden="1" outlineLevel="1" x14ac:dyDescent="0.25">
      <c r="A2503" s="160" t="s">
        <v>2453</v>
      </c>
      <c r="B2503" s="82" t="s">
        <v>2275</v>
      </c>
      <c r="C2503" s="101"/>
      <c r="D2503" s="268"/>
      <c r="E2503" s="351"/>
      <c r="F2503" s="80"/>
      <c r="G2503" s="105"/>
      <c r="H2503" s="80"/>
      <c r="I2503" s="106"/>
      <c r="J2503" s="106"/>
      <c r="K2503" s="106"/>
      <c r="L2503" s="106"/>
      <c r="W2503" s="32"/>
      <c r="X2503" s="32"/>
      <c r="Y2503" s="32"/>
      <c r="Z2503" s="32"/>
      <c r="AA2503" s="32"/>
      <c r="AB2503" s="32"/>
      <c r="AC2503" s="32"/>
      <c r="AD2503" s="32"/>
      <c r="AE2503" s="32"/>
      <c r="AF2503" s="32"/>
      <c r="AG2503" s="32"/>
      <c r="AH2503" s="32"/>
      <c r="AI2503" s="32"/>
      <c r="AJ2503" s="32"/>
      <c r="AK2503" s="32"/>
      <c r="AL2503" s="32"/>
      <c r="AM2503" s="32"/>
      <c r="AN2503" s="32"/>
      <c r="AO2503" s="32"/>
      <c r="AP2503" s="32"/>
      <c r="AQ2503" s="32"/>
    </row>
    <row r="2504" spans="1:43" s="35" customFormat="1" hidden="1" outlineLevel="1" x14ac:dyDescent="0.25">
      <c r="A2504" s="160" t="s">
        <v>2454</v>
      </c>
      <c r="B2504" s="77" t="s">
        <v>1304</v>
      </c>
      <c r="C2504" s="101"/>
      <c r="D2504" s="268"/>
      <c r="E2504" s="351"/>
      <c r="F2504" s="80"/>
      <c r="G2504" s="105"/>
      <c r="H2504" s="80"/>
      <c r="I2504" s="106"/>
      <c r="J2504" s="106"/>
      <c r="K2504" s="106"/>
      <c r="L2504" s="106"/>
      <c r="W2504" s="32"/>
      <c r="X2504" s="32"/>
      <c r="Y2504" s="32"/>
      <c r="Z2504" s="32"/>
      <c r="AA2504" s="32"/>
      <c r="AB2504" s="32"/>
      <c r="AC2504" s="32"/>
      <c r="AD2504" s="32"/>
      <c r="AE2504" s="32"/>
      <c r="AF2504" s="32"/>
      <c r="AG2504" s="32"/>
      <c r="AH2504" s="32"/>
      <c r="AI2504" s="32"/>
      <c r="AJ2504" s="32"/>
      <c r="AK2504" s="32"/>
      <c r="AL2504" s="32"/>
      <c r="AM2504" s="32"/>
      <c r="AN2504" s="32"/>
      <c r="AO2504" s="32"/>
      <c r="AP2504" s="32"/>
      <c r="AQ2504" s="32"/>
    </row>
    <row r="2505" spans="1:43" s="35" customFormat="1" hidden="1" outlineLevel="1" x14ac:dyDescent="0.25">
      <c r="A2505" s="160" t="s">
        <v>2455</v>
      </c>
      <c r="B2505" s="82" t="s">
        <v>2267</v>
      </c>
      <c r="C2505" s="101"/>
      <c r="D2505" s="268"/>
      <c r="E2505" s="351"/>
      <c r="F2505" s="80"/>
      <c r="G2505" s="105"/>
      <c r="H2505" s="80"/>
      <c r="I2505" s="106"/>
      <c r="J2505" s="106"/>
      <c r="K2505" s="106"/>
      <c r="L2505" s="106"/>
      <c r="W2505" s="32"/>
      <c r="X2505" s="32"/>
      <c r="Y2505" s="32"/>
      <c r="Z2505" s="32"/>
      <c r="AA2505" s="32"/>
      <c r="AB2505" s="32"/>
      <c r="AC2505" s="32"/>
      <c r="AD2505" s="32"/>
      <c r="AE2505" s="32"/>
      <c r="AF2505" s="32"/>
      <c r="AG2505" s="32"/>
      <c r="AH2505" s="32"/>
      <c r="AI2505" s="32"/>
      <c r="AJ2505" s="32"/>
      <c r="AK2505" s="32"/>
      <c r="AL2505" s="32"/>
      <c r="AM2505" s="32"/>
      <c r="AN2505" s="32"/>
      <c r="AO2505" s="32"/>
      <c r="AP2505" s="32"/>
      <c r="AQ2505" s="32"/>
    </row>
    <row r="2506" spans="1:43" s="35" customFormat="1" hidden="1" outlineLevel="1" x14ac:dyDescent="0.25">
      <c r="A2506" s="160" t="s">
        <v>2456</v>
      </c>
      <c r="B2506" s="82" t="s">
        <v>2269</v>
      </c>
      <c r="C2506" s="101"/>
      <c r="D2506" s="268"/>
      <c r="E2506" s="351"/>
      <c r="F2506" s="80"/>
      <c r="G2506" s="105"/>
      <c r="H2506" s="80"/>
      <c r="I2506" s="106"/>
      <c r="J2506" s="106"/>
      <c r="K2506" s="106"/>
      <c r="L2506" s="106"/>
      <c r="W2506" s="32"/>
      <c r="X2506" s="32"/>
      <c r="Y2506" s="32"/>
      <c r="Z2506" s="32"/>
      <c r="AA2506" s="32"/>
      <c r="AB2506" s="32"/>
      <c r="AC2506" s="32"/>
      <c r="AD2506" s="32"/>
      <c r="AE2506" s="32"/>
      <c r="AF2506" s="32"/>
      <c r="AG2506" s="32"/>
      <c r="AH2506" s="32"/>
      <c r="AI2506" s="32"/>
      <c r="AJ2506" s="32"/>
      <c r="AK2506" s="32"/>
      <c r="AL2506" s="32"/>
      <c r="AM2506" s="32"/>
      <c r="AN2506" s="32"/>
      <c r="AO2506" s="32"/>
      <c r="AP2506" s="32"/>
      <c r="AQ2506" s="32"/>
    </row>
    <row r="2507" spans="1:43" s="35" customFormat="1" hidden="1" outlineLevel="1" x14ac:dyDescent="0.25">
      <c r="A2507" s="160" t="s">
        <v>2457</v>
      </c>
      <c r="B2507" s="82" t="s">
        <v>2271</v>
      </c>
      <c r="C2507" s="101"/>
      <c r="D2507" s="268"/>
      <c r="E2507" s="351"/>
      <c r="F2507" s="80"/>
      <c r="G2507" s="105"/>
      <c r="H2507" s="80"/>
      <c r="I2507" s="106"/>
      <c r="J2507" s="106"/>
      <c r="K2507" s="106"/>
      <c r="L2507" s="106"/>
      <c r="W2507" s="32"/>
      <c r="X2507" s="32"/>
      <c r="Y2507" s="32"/>
      <c r="Z2507" s="32"/>
      <c r="AA2507" s="32"/>
      <c r="AB2507" s="32"/>
      <c r="AC2507" s="32"/>
      <c r="AD2507" s="32"/>
      <c r="AE2507" s="32"/>
      <c r="AF2507" s="32"/>
      <c r="AG2507" s="32"/>
      <c r="AH2507" s="32"/>
      <c r="AI2507" s="32"/>
      <c r="AJ2507" s="32"/>
      <c r="AK2507" s="32"/>
      <c r="AL2507" s="32"/>
      <c r="AM2507" s="32"/>
      <c r="AN2507" s="32"/>
      <c r="AO2507" s="32"/>
      <c r="AP2507" s="32"/>
      <c r="AQ2507" s="32"/>
    </row>
    <row r="2508" spans="1:43" s="35" customFormat="1" hidden="1" outlineLevel="1" x14ac:dyDescent="0.25">
      <c r="A2508" s="160" t="s">
        <v>2458</v>
      </c>
      <c r="B2508" s="82" t="s">
        <v>2273</v>
      </c>
      <c r="C2508" s="101"/>
      <c r="D2508" s="268"/>
      <c r="E2508" s="351"/>
      <c r="F2508" s="80"/>
      <c r="G2508" s="105"/>
      <c r="H2508" s="80"/>
      <c r="I2508" s="106"/>
      <c r="J2508" s="106"/>
      <c r="K2508" s="106"/>
      <c r="L2508" s="106"/>
      <c r="W2508" s="32"/>
      <c r="X2508" s="32"/>
      <c r="Y2508" s="32"/>
      <c r="Z2508" s="32"/>
      <c r="AA2508" s="32"/>
      <c r="AB2508" s="32"/>
      <c r="AC2508" s="32"/>
      <c r="AD2508" s="32"/>
      <c r="AE2508" s="32"/>
      <c r="AF2508" s="32"/>
      <c r="AG2508" s="32"/>
      <c r="AH2508" s="32"/>
      <c r="AI2508" s="32"/>
      <c r="AJ2508" s="32"/>
      <c r="AK2508" s="32"/>
      <c r="AL2508" s="32"/>
      <c r="AM2508" s="32"/>
      <c r="AN2508" s="32"/>
      <c r="AO2508" s="32"/>
      <c r="AP2508" s="32"/>
      <c r="AQ2508" s="32"/>
    </row>
    <row r="2509" spans="1:43" s="35" customFormat="1" hidden="1" outlineLevel="1" x14ac:dyDescent="0.25">
      <c r="A2509" s="160" t="s">
        <v>2459</v>
      </c>
      <c r="B2509" s="82" t="s">
        <v>2275</v>
      </c>
      <c r="C2509" s="101"/>
      <c r="D2509" s="268"/>
      <c r="E2509" s="351"/>
      <c r="F2509" s="80"/>
      <c r="G2509" s="105"/>
      <c r="H2509" s="80"/>
      <c r="I2509" s="106"/>
      <c r="J2509" s="106"/>
      <c r="K2509" s="106"/>
      <c r="L2509" s="106"/>
      <c r="W2509" s="32"/>
      <c r="X2509" s="32"/>
      <c r="Y2509" s="32"/>
      <c r="Z2509" s="32"/>
      <c r="AA2509" s="32"/>
      <c r="AB2509" s="32"/>
      <c r="AC2509" s="32"/>
      <c r="AD2509" s="32"/>
      <c r="AE2509" s="32"/>
      <c r="AF2509" s="32"/>
      <c r="AG2509" s="32"/>
      <c r="AH2509" s="32"/>
      <c r="AI2509" s="32"/>
      <c r="AJ2509" s="32"/>
      <c r="AK2509" s="32"/>
      <c r="AL2509" s="32"/>
      <c r="AM2509" s="32"/>
      <c r="AN2509" s="32"/>
      <c r="AO2509" s="32"/>
      <c r="AP2509" s="32"/>
      <c r="AQ2509" s="32"/>
    </row>
    <row r="2510" spans="1:43" s="35" customFormat="1" hidden="1" outlineLevel="1" x14ac:dyDescent="0.25">
      <c r="A2510" s="160" t="s">
        <v>2460</v>
      </c>
      <c r="B2510" s="77" t="s">
        <v>1311</v>
      </c>
      <c r="C2510" s="101"/>
      <c r="D2510" s="268"/>
      <c r="E2510" s="351"/>
      <c r="F2510" s="80"/>
      <c r="G2510" s="105"/>
      <c r="H2510" s="80"/>
      <c r="I2510" s="106"/>
      <c r="J2510" s="106"/>
      <c r="K2510" s="106"/>
      <c r="L2510" s="106"/>
      <c r="W2510" s="32"/>
      <c r="X2510" s="32"/>
      <c r="Y2510" s="32"/>
      <c r="Z2510" s="32"/>
      <c r="AA2510" s="32"/>
      <c r="AB2510" s="32"/>
      <c r="AC2510" s="32"/>
      <c r="AD2510" s="32"/>
      <c r="AE2510" s="32"/>
      <c r="AF2510" s="32"/>
      <c r="AG2510" s="32"/>
      <c r="AH2510" s="32"/>
      <c r="AI2510" s="32"/>
      <c r="AJ2510" s="32"/>
      <c r="AK2510" s="32"/>
      <c r="AL2510" s="32"/>
      <c r="AM2510" s="32"/>
      <c r="AN2510" s="32"/>
      <c r="AO2510" s="32"/>
      <c r="AP2510" s="32"/>
      <c r="AQ2510" s="32"/>
    </row>
    <row r="2511" spans="1:43" s="35" customFormat="1" hidden="1" outlineLevel="1" x14ac:dyDescent="0.25">
      <c r="A2511" s="160" t="s">
        <v>2461</v>
      </c>
      <c r="B2511" s="82" t="s">
        <v>2267</v>
      </c>
      <c r="C2511" s="101"/>
      <c r="D2511" s="268"/>
      <c r="E2511" s="351"/>
      <c r="F2511" s="80"/>
      <c r="G2511" s="105"/>
      <c r="H2511" s="80"/>
      <c r="I2511" s="106"/>
      <c r="J2511" s="106"/>
      <c r="K2511" s="106"/>
      <c r="L2511" s="106"/>
      <c r="W2511" s="32"/>
      <c r="X2511" s="32"/>
      <c r="Y2511" s="32"/>
      <c r="Z2511" s="32"/>
      <c r="AA2511" s="32"/>
      <c r="AB2511" s="32"/>
      <c r="AC2511" s="32"/>
      <c r="AD2511" s="32"/>
      <c r="AE2511" s="32"/>
      <c r="AF2511" s="32"/>
      <c r="AG2511" s="32"/>
      <c r="AH2511" s="32"/>
      <c r="AI2511" s="32"/>
      <c r="AJ2511" s="32"/>
      <c r="AK2511" s="32"/>
      <c r="AL2511" s="32"/>
      <c r="AM2511" s="32"/>
      <c r="AN2511" s="32"/>
      <c r="AO2511" s="32"/>
      <c r="AP2511" s="32"/>
      <c r="AQ2511" s="32"/>
    </row>
    <row r="2512" spans="1:43" s="35" customFormat="1" hidden="1" outlineLevel="1" x14ac:dyDescent="0.25">
      <c r="A2512" s="160" t="s">
        <v>2462</v>
      </c>
      <c r="B2512" s="82" t="s">
        <v>2269</v>
      </c>
      <c r="C2512" s="101"/>
      <c r="D2512" s="268"/>
      <c r="E2512" s="351"/>
      <c r="F2512" s="80"/>
      <c r="G2512" s="105"/>
      <c r="H2512" s="80"/>
      <c r="I2512" s="106"/>
      <c r="J2512" s="106"/>
      <c r="K2512" s="106"/>
      <c r="L2512" s="106"/>
      <c r="W2512" s="32"/>
      <c r="X2512" s="32"/>
      <c r="Y2512" s="32"/>
      <c r="Z2512" s="32"/>
      <c r="AA2512" s="32"/>
      <c r="AB2512" s="32"/>
      <c r="AC2512" s="32"/>
      <c r="AD2512" s="32"/>
      <c r="AE2512" s="32"/>
      <c r="AF2512" s="32"/>
      <c r="AG2512" s="32"/>
      <c r="AH2512" s="32"/>
      <c r="AI2512" s="32"/>
      <c r="AJ2512" s="32"/>
      <c r="AK2512" s="32"/>
      <c r="AL2512" s="32"/>
      <c r="AM2512" s="32"/>
      <c r="AN2512" s="32"/>
      <c r="AO2512" s="32"/>
      <c r="AP2512" s="32"/>
      <c r="AQ2512" s="32"/>
    </row>
    <row r="2513" spans="1:43" s="35" customFormat="1" hidden="1" outlineLevel="1" x14ac:dyDescent="0.25">
      <c r="A2513" s="160" t="s">
        <v>2463</v>
      </c>
      <c r="B2513" s="82" t="s">
        <v>2271</v>
      </c>
      <c r="C2513" s="101"/>
      <c r="D2513" s="268"/>
      <c r="E2513" s="351"/>
      <c r="F2513" s="80"/>
      <c r="G2513" s="105"/>
      <c r="H2513" s="80"/>
      <c r="I2513" s="106"/>
      <c r="J2513" s="106"/>
      <c r="K2513" s="106"/>
      <c r="L2513" s="106"/>
      <c r="W2513" s="32"/>
      <c r="X2513" s="32"/>
      <c r="Y2513" s="32"/>
      <c r="Z2513" s="32"/>
      <c r="AA2513" s="32"/>
      <c r="AB2513" s="32"/>
      <c r="AC2513" s="32"/>
      <c r="AD2513" s="32"/>
      <c r="AE2513" s="32"/>
      <c r="AF2513" s="32"/>
      <c r="AG2513" s="32"/>
      <c r="AH2513" s="32"/>
      <c r="AI2513" s="32"/>
      <c r="AJ2513" s="32"/>
      <c r="AK2513" s="32"/>
      <c r="AL2513" s="32"/>
      <c r="AM2513" s="32"/>
      <c r="AN2513" s="32"/>
      <c r="AO2513" s="32"/>
      <c r="AP2513" s="32"/>
      <c r="AQ2513" s="32"/>
    </row>
    <row r="2514" spans="1:43" s="35" customFormat="1" hidden="1" outlineLevel="1" x14ac:dyDescent="0.25">
      <c r="A2514" s="160" t="s">
        <v>2464</v>
      </c>
      <c r="B2514" s="82" t="s">
        <v>2273</v>
      </c>
      <c r="C2514" s="101"/>
      <c r="D2514" s="268"/>
      <c r="E2514" s="351"/>
      <c r="F2514" s="80"/>
      <c r="G2514" s="105"/>
      <c r="H2514" s="80"/>
      <c r="I2514" s="106"/>
      <c r="J2514" s="106"/>
      <c r="K2514" s="106"/>
      <c r="L2514" s="106"/>
      <c r="W2514" s="32"/>
      <c r="X2514" s="32"/>
      <c r="Y2514" s="32"/>
      <c r="Z2514" s="32"/>
      <c r="AA2514" s="32"/>
      <c r="AB2514" s="32"/>
      <c r="AC2514" s="32"/>
      <c r="AD2514" s="32"/>
      <c r="AE2514" s="32"/>
      <c r="AF2514" s="32"/>
      <c r="AG2514" s="32"/>
      <c r="AH2514" s="32"/>
      <c r="AI2514" s="32"/>
      <c r="AJ2514" s="32"/>
      <c r="AK2514" s="32"/>
      <c r="AL2514" s="32"/>
      <c r="AM2514" s="32"/>
      <c r="AN2514" s="32"/>
      <c r="AO2514" s="32"/>
      <c r="AP2514" s="32"/>
      <c r="AQ2514" s="32"/>
    </row>
    <row r="2515" spans="1:43" s="35" customFormat="1" hidden="1" outlineLevel="1" x14ac:dyDescent="0.25">
      <c r="A2515" s="160" t="s">
        <v>2465</v>
      </c>
      <c r="B2515" s="82" t="s">
        <v>2275</v>
      </c>
      <c r="C2515" s="101"/>
      <c r="D2515" s="268"/>
      <c r="E2515" s="351"/>
      <c r="F2515" s="80"/>
      <c r="G2515" s="105"/>
      <c r="H2515" s="80"/>
      <c r="I2515" s="106"/>
      <c r="J2515" s="106"/>
      <c r="K2515" s="106"/>
      <c r="L2515" s="106"/>
      <c r="W2515" s="32"/>
      <c r="X2515" s="32"/>
      <c r="Y2515" s="32"/>
      <c r="Z2515" s="32"/>
      <c r="AA2515" s="32"/>
      <c r="AB2515" s="32"/>
      <c r="AC2515" s="32"/>
      <c r="AD2515" s="32"/>
      <c r="AE2515" s="32"/>
      <c r="AF2515" s="32"/>
      <c r="AG2515" s="32"/>
      <c r="AH2515" s="32"/>
      <c r="AI2515" s="32"/>
      <c r="AJ2515" s="32"/>
      <c r="AK2515" s="32"/>
      <c r="AL2515" s="32"/>
      <c r="AM2515" s="32"/>
      <c r="AN2515" s="32"/>
      <c r="AO2515" s="32"/>
      <c r="AP2515" s="32"/>
      <c r="AQ2515" s="32"/>
    </row>
    <row r="2516" spans="1:43" s="35" customFormat="1" hidden="1" outlineLevel="1" x14ac:dyDescent="0.25">
      <c r="A2516" s="160" t="s">
        <v>2466</v>
      </c>
      <c r="B2516" s="77" t="s">
        <v>1318</v>
      </c>
      <c r="C2516" s="101"/>
      <c r="D2516" s="268"/>
      <c r="E2516" s="351"/>
      <c r="F2516" s="80"/>
      <c r="G2516" s="105"/>
      <c r="H2516" s="80"/>
      <c r="I2516" s="106"/>
      <c r="J2516" s="106"/>
      <c r="K2516" s="106"/>
      <c r="L2516" s="106"/>
      <c r="W2516" s="32"/>
      <c r="X2516" s="32"/>
      <c r="Y2516" s="32"/>
      <c r="Z2516" s="32"/>
      <c r="AA2516" s="32"/>
      <c r="AB2516" s="32"/>
      <c r="AC2516" s="32"/>
      <c r="AD2516" s="32"/>
      <c r="AE2516" s="32"/>
      <c r="AF2516" s="32"/>
      <c r="AG2516" s="32"/>
      <c r="AH2516" s="32"/>
      <c r="AI2516" s="32"/>
      <c r="AJ2516" s="32"/>
      <c r="AK2516" s="32"/>
      <c r="AL2516" s="32"/>
      <c r="AM2516" s="32"/>
      <c r="AN2516" s="32"/>
      <c r="AO2516" s="32"/>
      <c r="AP2516" s="32"/>
      <c r="AQ2516" s="32"/>
    </row>
    <row r="2517" spans="1:43" s="35" customFormat="1" hidden="1" outlineLevel="1" x14ac:dyDescent="0.25">
      <c r="A2517" s="160" t="s">
        <v>2467</v>
      </c>
      <c r="B2517" s="82" t="s">
        <v>2267</v>
      </c>
      <c r="C2517" s="101"/>
      <c r="D2517" s="268"/>
      <c r="E2517" s="351"/>
      <c r="F2517" s="80"/>
      <c r="G2517" s="105"/>
      <c r="H2517" s="80"/>
      <c r="I2517" s="106"/>
      <c r="J2517" s="106"/>
      <c r="K2517" s="106"/>
      <c r="L2517" s="106"/>
      <c r="W2517" s="32"/>
      <c r="X2517" s="32"/>
      <c r="Y2517" s="32"/>
      <c r="Z2517" s="32"/>
      <c r="AA2517" s="32"/>
      <c r="AB2517" s="32"/>
      <c r="AC2517" s="32"/>
      <c r="AD2517" s="32"/>
      <c r="AE2517" s="32"/>
      <c r="AF2517" s="32"/>
      <c r="AG2517" s="32"/>
      <c r="AH2517" s="32"/>
      <c r="AI2517" s="32"/>
      <c r="AJ2517" s="32"/>
      <c r="AK2517" s="32"/>
      <c r="AL2517" s="32"/>
      <c r="AM2517" s="32"/>
      <c r="AN2517" s="32"/>
      <c r="AO2517" s="32"/>
      <c r="AP2517" s="32"/>
      <c r="AQ2517" s="32"/>
    </row>
    <row r="2518" spans="1:43" s="35" customFormat="1" hidden="1" outlineLevel="1" x14ac:dyDescent="0.25">
      <c r="A2518" s="160" t="s">
        <v>2468</v>
      </c>
      <c r="B2518" s="82" t="s">
        <v>2269</v>
      </c>
      <c r="C2518" s="101"/>
      <c r="D2518" s="268"/>
      <c r="E2518" s="351"/>
      <c r="F2518" s="80"/>
      <c r="G2518" s="105"/>
      <c r="H2518" s="80"/>
      <c r="I2518" s="106"/>
      <c r="J2518" s="106"/>
      <c r="K2518" s="106"/>
      <c r="L2518" s="106"/>
      <c r="W2518" s="32"/>
      <c r="X2518" s="32"/>
      <c r="Y2518" s="32"/>
      <c r="Z2518" s="32"/>
      <c r="AA2518" s="32"/>
      <c r="AB2518" s="32"/>
      <c r="AC2518" s="32"/>
      <c r="AD2518" s="32"/>
      <c r="AE2518" s="32"/>
      <c r="AF2518" s="32"/>
      <c r="AG2518" s="32"/>
      <c r="AH2518" s="32"/>
      <c r="AI2518" s="32"/>
      <c r="AJ2518" s="32"/>
      <c r="AK2518" s="32"/>
      <c r="AL2518" s="32"/>
      <c r="AM2518" s="32"/>
      <c r="AN2518" s="32"/>
      <c r="AO2518" s="32"/>
      <c r="AP2518" s="32"/>
      <c r="AQ2518" s="32"/>
    </row>
    <row r="2519" spans="1:43" s="35" customFormat="1" hidden="1" outlineLevel="1" x14ac:dyDescent="0.25">
      <c r="A2519" s="160" t="s">
        <v>2469</v>
      </c>
      <c r="B2519" s="82" t="s">
        <v>2271</v>
      </c>
      <c r="C2519" s="101"/>
      <c r="D2519" s="268"/>
      <c r="E2519" s="351"/>
      <c r="F2519" s="80"/>
      <c r="G2519" s="105"/>
      <c r="H2519" s="80"/>
      <c r="I2519" s="106"/>
      <c r="J2519" s="106"/>
      <c r="K2519" s="106"/>
      <c r="L2519" s="106"/>
      <c r="W2519" s="32"/>
      <c r="X2519" s="32"/>
      <c r="Y2519" s="32"/>
      <c r="Z2519" s="32"/>
      <c r="AA2519" s="32"/>
      <c r="AB2519" s="32"/>
      <c r="AC2519" s="32"/>
      <c r="AD2519" s="32"/>
      <c r="AE2519" s="32"/>
      <c r="AF2519" s="32"/>
      <c r="AG2519" s="32"/>
      <c r="AH2519" s="32"/>
      <c r="AI2519" s="32"/>
      <c r="AJ2519" s="32"/>
      <c r="AK2519" s="32"/>
      <c r="AL2519" s="32"/>
      <c r="AM2519" s="32"/>
      <c r="AN2519" s="32"/>
      <c r="AO2519" s="32"/>
      <c r="AP2519" s="32"/>
      <c r="AQ2519" s="32"/>
    </row>
    <row r="2520" spans="1:43" s="35" customFormat="1" hidden="1" outlineLevel="1" x14ac:dyDescent="0.25">
      <c r="A2520" s="160" t="s">
        <v>2470</v>
      </c>
      <c r="B2520" s="82" t="s">
        <v>2273</v>
      </c>
      <c r="C2520" s="101"/>
      <c r="D2520" s="268"/>
      <c r="E2520" s="351"/>
      <c r="F2520" s="80"/>
      <c r="G2520" s="105"/>
      <c r="H2520" s="80"/>
      <c r="I2520" s="106"/>
      <c r="J2520" s="106"/>
      <c r="K2520" s="106"/>
      <c r="L2520" s="106"/>
      <c r="W2520" s="32"/>
      <c r="X2520" s="32"/>
      <c r="Y2520" s="32"/>
      <c r="Z2520" s="32"/>
      <c r="AA2520" s="32"/>
      <c r="AB2520" s="32"/>
      <c r="AC2520" s="32"/>
      <c r="AD2520" s="32"/>
      <c r="AE2520" s="32"/>
      <c r="AF2520" s="32"/>
      <c r="AG2520" s="32"/>
      <c r="AH2520" s="32"/>
      <c r="AI2520" s="32"/>
      <c r="AJ2520" s="32"/>
      <c r="AK2520" s="32"/>
      <c r="AL2520" s="32"/>
      <c r="AM2520" s="32"/>
      <c r="AN2520" s="32"/>
      <c r="AO2520" s="32"/>
      <c r="AP2520" s="32"/>
      <c r="AQ2520" s="32"/>
    </row>
    <row r="2521" spans="1:43" s="35" customFormat="1" hidden="1" outlineLevel="1" x14ac:dyDescent="0.25">
      <c r="A2521" s="160" t="s">
        <v>2471</v>
      </c>
      <c r="B2521" s="82" t="s">
        <v>2275</v>
      </c>
      <c r="C2521" s="101"/>
      <c r="D2521" s="268"/>
      <c r="E2521" s="351"/>
      <c r="F2521" s="80"/>
      <c r="G2521" s="105"/>
      <c r="H2521" s="80"/>
      <c r="I2521" s="106"/>
      <c r="J2521" s="106"/>
      <c r="K2521" s="106"/>
      <c r="L2521" s="106"/>
      <c r="W2521" s="32"/>
      <c r="X2521" s="32"/>
      <c r="Y2521" s="32"/>
      <c r="Z2521" s="32"/>
      <c r="AA2521" s="32"/>
      <c r="AB2521" s="32"/>
      <c r="AC2521" s="32"/>
      <c r="AD2521" s="32"/>
      <c r="AE2521" s="32"/>
      <c r="AF2521" s="32"/>
      <c r="AG2521" s="32"/>
      <c r="AH2521" s="32"/>
      <c r="AI2521" s="32"/>
      <c r="AJ2521" s="32"/>
      <c r="AK2521" s="32"/>
      <c r="AL2521" s="32"/>
      <c r="AM2521" s="32"/>
      <c r="AN2521" s="32"/>
      <c r="AO2521" s="32"/>
      <c r="AP2521" s="32"/>
      <c r="AQ2521" s="32"/>
    </row>
    <row r="2522" spans="1:43" s="35" customFormat="1" hidden="1" outlineLevel="1" x14ac:dyDescent="0.25">
      <c r="A2522" s="160" t="s">
        <v>2472</v>
      </c>
      <c r="B2522" s="77" t="s">
        <v>1325</v>
      </c>
      <c r="C2522" s="101"/>
      <c r="D2522" s="268"/>
      <c r="E2522" s="351"/>
      <c r="F2522" s="80"/>
      <c r="G2522" s="105"/>
      <c r="H2522" s="80"/>
      <c r="I2522" s="106"/>
      <c r="J2522" s="106"/>
      <c r="K2522" s="106"/>
      <c r="L2522" s="106"/>
      <c r="W2522" s="32"/>
      <c r="X2522" s="32"/>
      <c r="Y2522" s="32"/>
      <c r="Z2522" s="32"/>
      <c r="AA2522" s="32"/>
      <c r="AB2522" s="32"/>
      <c r="AC2522" s="32"/>
      <c r="AD2522" s="32"/>
      <c r="AE2522" s="32"/>
      <c r="AF2522" s="32"/>
      <c r="AG2522" s="32"/>
      <c r="AH2522" s="32"/>
      <c r="AI2522" s="32"/>
      <c r="AJ2522" s="32"/>
      <c r="AK2522" s="32"/>
      <c r="AL2522" s="32"/>
      <c r="AM2522" s="32"/>
      <c r="AN2522" s="32"/>
      <c r="AO2522" s="32"/>
      <c r="AP2522" s="32"/>
      <c r="AQ2522" s="32"/>
    </row>
    <row r="2523" spans="1:43" s="35" customFormat="1" hidden="1" outlineLevel="1" x14ac:dyDescent="0.25">
      <c r="A2523" s="160" t="s">
        <v>2473</v>
      </c>
      <c r="B2523" s="82" t="s">
        <v>2267</v>
      </c>
      <c r="C2523" s="101"/>
      <c r="D2523" s="268"/>
      <c r="E2523" s="351"/>
      <c r="F2523" s="80"/>
      <c r="G2523" s="105"/>
      <c r="H2523" s="80"/>
      <c r="I2523" s="106"/>
      <c r="J2523" s="106"/>
      <c r="K2523" s="106"/>
      <c r="L2523" s="106"/>
      <c r="W2523" s="32"/>
      <c r="X2523" s="32"/>
      <c r="Y2523" s="32"/>
      <c r="Z2523" s="32"/>
      <c r="AA2523" s="32"/>
      <c r="AB2523" s="32"/>
      <c r="AC2523" s="32"/>
      <c r="AD2523" s="32"/>
      <c r="AE2523" s="32"/>
      <c r="AF2523" s="32"/>
      <c r="AG2523" s="32"/>
      <c r="AH2523" s="32"/>
      <c r="AI2523" s="32"/>
      <c r="AJ2523" s="32"/>
      <c r="AK2523" s="32"/>
      <c r="AL2523" s="32"/>
      <c r="AM2523" s="32"/>
      <c r="AN2523" s="32"/>
      <c r="AO2523" s="32"/>
      <c r="AP2523" s="32"/>
      <c r="AQ2523" s="32"/>
    </row>
    <row r="2524" spans="1:43" s="35" customFormat="1" hidden="1" outlineLevel="1" x14ac:dyDescent="0.25">
      <c r="A2524" s="160" t="s">
        <v>2474</v>
      </c>
      <c r="B2524" s="82" t="s">
        <v>2269</v>
      </c>
      <c r="C2524" s="101"/>
      <c r="D2524" s="268"/>
      <c r="E2524" s="351"/>
      <c r="F2524" s="80"/>
      <c r="G2524" s="105"/>
      <c r="H2524" s="80"/>
      <c r="I2524" s="106"/>
      <c r="J2524" s="106"/>
      <c r="K2524" s="106"/>
      <c r="L2524" s="106"/>
      <c r="W2524" s="32"/>
      <c r="X2524" s="32"/>
      <c r="Y2524" s="32"/>
      <c r="Z2524" s="32"/>
      <c r="AA2524" s="32"/>
      <c r="AB2524" s="32"/>
      <c r="AC2524" s="32"/>
      <c r="AD2524" s="32"/>
      <c r="AE2524" s="32"/>
      <c r="AF2524" s="32"/>
      <c r="AG2524" s="32"/>
      <c r="AH2524" s="32"/>
      <c r="AI2524" s="32"/>
      <c r="AJ2524" s="32"/>
      <c r="AK2524" s="32"/>
      <c r="AL2524" s="32"/>
      <c r="AM2524" s="32"/>
      <c r="AN2524" s="32"/>
      <c r="AO2524" s="32"/>
      <c r="AP2524" s="32"/>
      <c r="AQ2524" s="32"/>
    </row>
    <row r="2525" spans="1:43" s="35" customFormat="1" hidden="1" outlineLevel="1" x14ac:dyDescent="0.25">
      <c r="A2525" s="160" t="s">
        <v>2475</v>
      </c>
      <c r="B2525" s="82" t="s">
        <v>2271</v>
      </c>
      <c r="C2525" s="101"/>
      <c r="D2525" s="268"/>
      <c r="E2525" s="351"/>
      <c r="F2525" s="80"/>
      <c r="G2525" s="105"/>
      <c r="H2525" s="80"/>
      <c r="I2525" s="106"/>
      <c r="J2525" s="106"/>
      <c r="K2525" s="106"/>
      <c r="L2525" s="106"/>
      <c r="W2525" s="32"/>
      <c r="X2525" s="32"/>
      <c r="Y2525" s="32"/>
      <c r="Z2525" s="32"/>
      <c r="AA2525" s="32"/>
      <c r="AB2525" s="32"/>
      <c r="AC2525" s="32"/>
      <c r="AD2525" s="32"/>
      <c r="AE2525" s="32"/>
      <c r="AF2525" s="32"/>
      <c r="AG2525" s="32"/>
      <c r="AH2525" s="32"/>
      <c r="AI2525" s="32"/>
      <c r="AJ2525" s="32"/>
      <c r="AK2525" s="32"/>
      <c r="AL2525" s="32"/>
      <c r="AM2525" s="32"/>
      <c r="AN2525" s="32"/>
      <c r="AO2525" s="32"/>
      <c r="AP2525" s="32"/>
      <c r="AQ2525" s="32"/>
    </row>
    <row r="2526" spans="1:43" s="35" customFormat="1" hidden="1" outlineLevel="1" x14ac:dyDescent="0.25">
      <c r="A2526" s="160" t="s">
        <v>2476</v>
      </c>
      <c r="B2526" s="82" t="s">
        <v>2273</v>
      </c>
      <c r="C2526" s="101"/>
      <c r="D2526" s="268"/>
      <c r="E2526" s="351"/>
      <c r="F2526" s="80"/>
      <c r="G2526" s="105"/>
      <c r="H2526" s="80"/>
      <c r="I2526" s="106"/>
      <c r="J2526" s="106"/>
      <c r="K2526" s="106"/>
      <c r="L2526" s="106"/>
      <c r="W2526" s="32"/>
      <c r="X2526" s="32"/>
      <c r="Y2526" s="32"/>
      <c r="Z2526" s="32"/>
      <c r="AA2526" s="32"/>
      <c r="AB2526" s="32"/>
      <c r="AC2526" s="32"/>
      <c r="AD2526" s="32"/>
      <c r="AE2526" s="32"/>
      <c r="AF2526" s="32"/>
      <c r="AG2526" s="32"/>
      <c r="AH2526" s="32"/>
      <c r="AI2526" s="32"/>
      <c r="AJ2526" s="32"/>
      <c r="AK2526" s="32"/>
      <c r="AL2526" s="32"/>
      <c r="AM2526" s="32"/>
      <c r="AN2526" s="32"/>
      <c r="AO2526" s="32"/>
      <c r="AP2526" s="32"/>
      <c r="AQ2526" s="32"/>
    </row>
    <row r="2527" spans="1:43" s="35" customFormat="1" hidden="1" outlineLevel="1" x14ac:dyDescent="0.25">
      <c r="A2527" s="160" t="s">
        <v>2477</v>
      </c>
      <c r="B2527" s="82" t="s">
        <v>2275</v>
      </c>
      <c r="C2527" s="101"/>
      <c r="D2527" s="268"/>
      <c r="E2527" s="351"/>
      <c r="F2527" s="80"/>
      <c r="G2527" s="105"/>
      <c r="H2527" s="80"/>
      <c r="I2527" s="106"/>
      <c r="J2527" s="106"/>
      <c r="K2527" s="106"/>
      <c r="L2527" s="106"/>
      <c r="W2527" s="32"/>
      <c r="X2527" s="32"/>
      <c r="Y2527" s="32"/>
      <c r="Z2527" s="32"/>
      <c r="AA2527" s="32"/>
      <c r="AB2527" s="32"/>
      <c r="AC2527" s="32"/>
      <c r="AD2527" s="32"/>
      <c r="AE2527" s="32"/>
      <c r="AF2527" s="32"/>
      <c r="AG2527" s="32"/>
      <c r="AH2527" s="32"/>
      <c r="AI2527" s="32"/>
      <c r="AJ2527" s="32"/>
      <c r="AK2527" s="32"/>
      <c r="AL2527" s="32"/>
      <c r="AM2527" s="32"/>
      <c r="AN2527" s="32"/>
      <c r="AO2527" s="32"/>
      <c r="AP2527" s="32"/>
      <c r="AQ2527" s="32"/>
    </row>
    <row r="2528" spans="1:43" s="35" customFormat="1" hidden="1" outlineLevel="1" x14ac:dyDescent="0.25">
      <c r="A2528" s="160" t="s">
        <v>2478</v>
      </c>
      <c r="B2528" s="77" t="s">
        <v>155</v>
      </c>
      <c r="C2528" s="101"/>
      <c r="D2528" s="268"/>
      <c r="E2528" s="351"/>
      <c r="F2528" s="80"/>
      <c r="G2528" s="105"/>
      <c r="H2528" s="80"/>
      <c r="I2528" s="106"/>
      <c r="J2528" s="106"/>
      <c r="K2528" s="106"/>
      <c r="L2528" s="106"/>
      <c r="W2528" s="32"/>
      <c r="X2528" s="32"/>
      <c r="Y2528" s="32"/>
      <c r="Z2528" s="32"/>
      <c r="AA2528" s="32"/>
      <c r="AB2528" s="32"/>
      <c r="AC2528" s="32"/>
      <c r="AD2528" s="32"/>
      <c r="AE2528" s="32"/>
      <c r="AF2528" s="32"/>
      <c r="AG2528" s="32"/>
      <c r="AH2528" s="32"/>
      <c r="AI2528" s="32"/>
      <c r="AJ2528" s="32"/>
      <c r="AK2528" s="32"/>
      <c r="AL2528" s="32"/>
      <c r="AM2528" s="32"/>
      <c r="AN2528" s="32"/>
      <c r="AO2528" s="32"/>
      <c r="AP2528" s="32"/>
      <c r="AQ2528" s="32"/>
    </row>
    <row r="2529" spans="1:43" s="35" customFormat="1" hidden="1" outlineLevel="1" x14ac:dyDescent="0.25">
      <c r="A2529" s="160" t="s">
        <v>2479</v>
      </c>
      <c r="B2529" s="82" t="s">
        <v>2267</v>
      </c>
      <c r="C2529" s="101"/>
      <c r="D2529" s="268"/>
      <c r="E2529" s="351"/>
      <c r="F2529" s="80"/>
      <c r="G2529" s="105"/>
      <c r="H2529" s="80"/>
      <c r="I2529" s="106"/>
      <c r="J2529" s="106"/>
      <c r="K2529" s="106"/>
      <c r="L2529" s="106"/>
      <c r="W2529" s="32"/>
      <c r="X2529" s="32"/>
      <c r="Y2529" s="32"/>
      <c r="Z2529" s="32"/>
      <c r="AA2529" s="32"/>
      <c r="AB2529" s="32"/>
      <c r="AC2529" s="32"/>
      <c r="AD2529" s="32"/>
      <c r="AE2529" s="32"/>
      <c r="AF2529" s="32"/>
      <c r="AG2529" s="32"/>
      <c r="AH2529" s="32"/>
      <c r="AI2529" s="32"/>
      <c r="AJ2529" s="32"/>
      <c r="AK2529" s="32"/>
      <c r="AL2529" s="32"/>
      <c r="AM2529" s="32"/>
      <c r="AN2529" s="32"/>
      <c r="AO2529" s="32"/>
      <c r="AP2529" s="32"/>
      <c r="AQ2529" s="32"/>
    </row>
    <row r="2530" spans="1:43" s="35" customFormat="1" hidden="1" outlineLevel="1" x14ac:dyDescent="0.25">
      <c r="A2530" s="160" t="s">
        <v>2480</v>
      </c>
      <c r="B2530" s="82" t="s">
        <v>2269</v>
      </c>
      <c r="C2530" s="101"/>
      <c r="D2530" s="268"/>
      <c r="E2530" s="351"/>
      <c r="F2530" s="80"/>
      <c r="G2530" s="105"/>
      <c r="H2530" s="80"/>
      <c r="I2530" s="106"/>
      <c r="J2530" s="106"/>
      <c r="K2530" s="106"/>
      <c r="L2530" s="106"/>
      <c r="W2530" s="32"/>
      <c r="X2530" s="32"/>
      <c r="Y2530" s="32"/>
      <c r="Z2530" s="32"/>
      <c r="AA2530" s="32"/>
      <c r="AB2530" s="32"/>
      <c r="AC2530" s="32"/>
      <c r="AD2530" s="32"/>
      <c r="AE2530" s="32"/>
      <c r="AF2530" s="32"/>
      <c r="AG2530" s="32"/>
      <c r="AH2530" s="32"/>
      <c r="AI2530" s="32"/>
      <c r="AJ2530" s="32"/>
      <c r="AK2530" s="32"/>
      <c r="AL2530" s="32"/>
      <c r="AM2530" s="32"/>
      <c r="AN2530" s="32"/>
      <c r="AO2530" s="32"/>
      <c r="AP2530" s="32"/>
      <c r="AQ2530" s="32"/>
    </row>
    <row r="2531" spans="1:43" s="35" customFormat="1" hidden="1" outlineLevel="1" x14ac:dyDescent="0.25">
      <c r="A2531" s="160" t="s">
        <v>2481</v>
      </c>
      <c r="B2531" s="82" t="s">
        <v>2271</v>
      </c>
      <c r="C2531" s="101"/>
      <c r="D2531" s="268"/>
      <c r="E2531" s="351"/>
      <c r="F2531" s="80"/>
      <c r="G2531" s="105"/>
      <c r="H2531" s="80"/>
      <c r="I2531" s="106"/>
      <c r="J2531" s="106"/>
      <c r="K2531" s="106"/>
      <c r="L2531" s="106"/>
      <c r="W2531" s="32"/>
      <c r="X2531" s="32"/>
      <c r="Y2531" s="32"/>
      <c r="Z2531" s="32"/>
      <c r="AA2531" s="32"/>
      <c r="AB2531" s="32"/>
      <c r="AC2531" s="32"/>
      <c r="AD2531" s="32"/>
      <c r="AE2531" s="32"/>
      <c r="AF2531" s="32"/>
      <c r="AG2531" s="32"/>
      <c r="AH2531" s="32"/>
      <c r="AI2531" s="32"/>
      <c r="AJ2531" s="32"/>
      <c r="AK2531" s="32"/>
      <c r="AL2531" s="32"/>
      <c r="AM2531" s="32"/>
      <c r="AN2531" s="32"/>
      <c r="AO2531" s="32"/>
      <c r="AP2531" s="32"/>
      <c r="AQ2531" s="32"/>
    </row>
    <row r="2532" spans="1:43" s="35" customFormat="1" hidden="1" outlineLevel="1" x14ac:dyDescent="0.25">
      <c r="A2532" s="160" t="s">
        <v>2482</v>
      </c>
      <c r="B2532" s="82" t="s">
        <v>2273</v>
      </c>
      <c r="C2532" s="101"/>
      <c r="D2532" s="268"/>
      <c r="E2532" s="351"/>
      <c r="F2532" s="80"/>
      <c r="G2532" s="105"/>
      <c r="H2532" s="80"/>
      <c r="I2532" s="106"/>
      <c r="J2532" s="106"/>
      <c r="K2532" s="106"/>
      <c r="L2532" s="106"/>
      <c r="W2532" s="32"/>
      <c r="X2532" s="32"/>
      <c r="Y2532" s="32"/>
      <c r="Z2532" s="32"/>
      <c r="AA2532" s="32"/>
      <c r="AB2532" s="32"/>
      <c r="AC2532" s="32"/>
      <c r="AD2532" s="32"/>
      <c r="AE2532" s="32"/>
      <c r="AF2532" s="32"/>
      <c r="AG2532" s="32"/>
      <c r="AH2532" s="32"/>
      <c r="AI2532" s="32"/>
      <c r="AJ2532" s="32"/>
      <c r="AK2532" s="32"/>
      <c r="AL2532" s="32"/>
      <c r="AM2532" s="32"/>
      <c r="AN2532" s="32"/>
      <c r="AO2532" s="32"/>
      <c r="AP2532" s="32"/>
      <c r="AQ2532" s="32"/>
    </row>
    <row r="2533" spans="1:43" s="35" customFormat="1" hidden="1" outlineLevel="1" x14ac:dyDescent="0.25">
      <c r="A2533" s="160" t="s">
        <v>2483</v>
      </c>
      <c r="B2533" s="82" t="s">
        <v>2275</v>
      </c>
      <c r="C2533" s="101"/>
      <c r="D2533" s="268"/>
      <c r="E2533" s="351"/>
      <c r="F2533" s="80"/>
      <c r="G2533" s="105"/>
      <c r="H2533" s="80"/>
      <c r="I2533" s="106"/>
      <c r="J2533" s="106"/>
      <c r="K2533" s="106"/>
      <c r="L2533" s="106"/>
      <c r="W2533" s="32"/>
      <c r="X2533" s="32"/>
      <c r="Y2533" s="32"/>
      <c r="Z2533" s="32"/>
      <c r="AA2533" s="32"/>
      <c r="AB2533" s="32"/>
      <c r="AC2533" s="32"/>
      <c r="AD2533" s="32"/>
      <c r="AE2533" s="32"/>
      <c r="AF2533" s="32"/>
      <c r="AG2533" s="32"/>
      <c r="AH2533" s="32"/>
      <c r="AI2533" s="32"/>
      <c r="AJ2533" s="32"/>
      <c r="AK2533" s="32"/>
      <c r="AL2533" s="32"/>
      <c r="AM2533" s="32"/>
      <c r="AN2533" s="32"/>
      <c r="AO2533" s="32"/>
      <c r="AP2533" s="32"/>
      <c r="AQ2533" s="32"/>
    </row>
    <row r="2534" spans="1:43" s="35" customFormat="1" hidden="1" outlineLevel="1" x14ac:dyDescent="0.25">
      <c r="A2534" s="160" t="s">
        <v>2484</v>
      </c>
      <c r="B2534" s="77" t="s">
        <v>159</v>
      </c>
      <c r="C2534" s="101"/>
      <c r="D2534" s="268"/>
      <c r="E2534" s="351"/>
      <c r="F2534" s="80"/>
      <c r="G2534" s="105"/>
      <c r="H2534" s="80"/>
      <c r="I2534" s="106"/>
      <c r="J2534" s="106"/>
      <c r="K2534" s="106"/>
      <c r="L2534" s="106"/>
      <c r="W2534" s="32"/>
      <c r="X2534" s="32"/>
      <c r="Y2534" s="32"/>
      <c r="Z2534" s="32"/>
      <c r="AA2534" s="32"/>
      <c r="AB2534" s="32"/>
      <c r="AC2534" s="32"/>
      <c r="AD2534" s="32"/>
      <c r="AE2534" s="32"/>
      <c r="AF2534" s="32"/>
      <c r="AG2534" s="32"/>
      <c r="AH2534" s="32"/>
      <c r="AI2534" s="32"/>
      <c r="AJ2534" s="32"/>
      <c r="AK2534" s="32"/>
      <c r="AL2534" s="32"/>
      <c r="AM2534" s="32"/>
      <c r="AN2534" s="32"/>
      <c r="AO2534" s="32"/>
      <c r="AP2534" s="32"/>
      <c r="AQ2534" s="32"/>
    </row>
    <row r="2535" spans="1:43" s="35" customFormat="1" hidden="1" outlineLevel="1" x14ac:dyDescent="0.25">
      <c r="A2535" s="160" t="s">
        <v>2485</v>
      </c>
      <c r="B2535" s="82" t="s">
        <v>2267</v>
      </c>
      <c r="C2535" s="101"/>
      <c r="D2535" s="268"/>
      <c r="E2535" s="351"/>
      <c r="F2535" s="80"/>
      <c r="G2535" s="105"/>
      <c r="H2535" s="80"/>
      <c r="I2535" s="106"/>
      <c r="J2535" s="106"/>
      <c r="K2535" s="106"/>
      <c r="L2535" s="106"/>
      <c r="W2535" s="32"/>
      <c r="X2535" s="32"/>
      <c r="Y2535" s="32"/>
      <c r="Z2535" s="32"/>
      <c r="AA2535" s="32"/>
      <c r="AB2535" s="32"/>
      <c r="AC2535" s="32"/>
      <c r="AD2535" s="32"/>
      <c r="AE2535" s="32"/>
      <c r="AF2535" s="32"/>
      <c r="AG2535" s="32"/>
      <c r="AH2535" s="32"/>
      <c r="AI2535" s="32"/>
      <c r="AJ2535" s="32"/>
      <c r="AK2535" s="32"/>
      <c r="AL2535" s="32"/>
      <c r="AM2535" s="32"/>
      <c r="AN2535" s="32"/>
      <c r="AO2535" s="32"/>
      <c r="AP2535" s="32"/>
      <c r="AQ2535" s="32"/>
    </row>
    <row r="2536" spans="1:43" s="35" customFormat="1" hidden="1" outlineLevel="1" x14ac:dyDescent="0.25">
      <c r="A2536" s="160" t="s">
        <v>2486</v>
      </c>
      <c r="B2536" s="82" t="s">
        <v>2269</v>
      </c>
      <c r="C2536" s="101"/>
      <c r="D2536" s="268"/>
      <c r="E2536" s="351"/>
      <c r="F2536" s="80"/>
      <c r="G2536" s="105"/>
      <c r="H2536" s="80"/>
      <c r="I2536" s="106"/>
      <c r="J2536" s="106"/>
      <c r="K2536" s="106"/>
      <c r="L2536" s="106"/>
      <c r="W2536" s="32"/>
      <c r="X2536" s="32"/>
      <c r="Y2536" s="32"/>
      <c r="Z2536" s="32"/>
      <c r="AA2536" s="32"/>
      <c r="AB2536" s="32"/>
      <c r="AC2536" s="32"/>
      <c r="AD2536" s="32"/>
      <c r="AE2536" s="32"/>
      <c r="AF2536" s="32"/>
      <c r="AG2536" s="32"/>
      <c r="AH2536" s="32"/>
      <c r="AI2536" s="32"/>
      <c r="AJ2536" s="32"/>
      <c r="AK2536" s="32"/>
      <c r="AL2536" s="32"/>
      <c r="AM2536" s="32"/>
      <c r="AN2536" s="32"/>
      <c r="AO2536" s="32"/>
      <c r="AP2536" s="32"/>
      <c r="AQ2536" s="32"/>
    </row>
    <row r="2537" spans="1:43" s="35" customFormat="1" hidden="1" outlineLevel="1" x14ac:dyDescent="0.25">
      <c r="A2537" s="160" t="s">
        <v>2487</v>
      </c>
      <c r="B2537" s="82" t="s">
        <v>2271</v>
      </c>
      <c r="C2537" s="101"/>
      <c r="D2537" s="268"/>
      <c r="E2537" s="351"/>
      <c r="F2537" s="80"/>
      <c r="G2537" s="105"/>
      <c r="H2537" s="80"/>
      <c r="I2537" s="106"/>
      <c r="J2537" s="106"/>
      <c r="K2537" s="106"/>
      <c r="L2537" s="106"/>
      <c r="W2537" s="32"/>
      <c r="X2537" s="32"/>
      <c r="Y2537" s="32"/>
      <c r="Z2537" s="32"/>
      <c r="AA2537" s="32"/>
      <c r="AB2537" s="32"/>
      <c r="AC2537" s="32"/>
      <c r="AD2537" s="32"/>
      <c r="AE2537" s="32"/>
      <c r="AF2537" s="32"/>
      <c r="AG2537" s="32"/>
      <c r="AH2537" s="32"/>
      <c r="AI2537" s="32"/>
      <c r="AJ2537" s="32"/>
      <c r="AK2537" s="32"/>
      <c r="AL2537" s="32"/>
      <c r="AM2537" s="32"/>
      <c r="AN2537" s="32"/>
      <c r="AO2537" s="32"/>
      <c r="AP2537" s="32"/>
      <c r="AQ2537" s="32"/>
    </row>
    <row r="2538" spans="1:43" s="35" customFormat="1" hidden="1" outlineLevel="1" x14ac:dyDescent="0.25">
      <c r="A2538" s="160" t="s">
        <v>2488</v>
      </c>
      <c r="B2538" s="82" t="s">
        <v>2273</v>
      </c>
      <c r="C2538" s="101"/>
      <c r="D2538" s="268"/>
      <c r="E2538" s="351"/>
      <c r="F2538" s="80"/>
      <c r="G2538" s="105"/>
      <c r="H2538" s="80"/>
      <c r="I2538" s="106"/>
      <c r="J2538" s="106"/>
      <c r="K2538" s="106"/>
      <c r="L2538" s="106"/>
      <c r="W2538" s="32"/>
      <c r="X2538" s="32"/>
      <c r="Y2538" s="32"/>
      <c r="Z2538" s="32"/>
      <c r="AA2538" s="32"/>
      <c r="AB2538" s="32"/>
      <c r="AC2538" s="32"/>
      <c r="AD2538" s="32"/>
      <c r="AE2538" s="32"/>
      <c r="AF2538" s="32"/>
      <c r="AG2538" s="32"/>
      <c r="AH2538" s="32"/>
      <c r="AI2538" s="32"/>
      <c r="AJ2538" s="32"/>
      <c r="AK2538" s="32"/>
      <c r="AL2538" s="32"/>
      <c r="AM2538" s="32"/>
      <c r="AN2538" s="32"/>
      <c r="AO2538" s="32"/>
      <c r="AP2538" s="32"/>
      <c r="AQ2538" s="32"/>
    </row>
    <row r="2539" spans="1:43" s="35" customFormat="1" hidden="1" outlineLevel="1" x14ac:dyDescent="0.25">
      <c r="A2539" s="160" t="s">
        <v>2489</v>
      </c>
      <c r="B2539" s="82" t="s">
        <v>2275</v>
      </c>
      <c r="C2539" s="101"/>
      <c r="D2539" s="268"/>
      <c r="E2539" s="351"/>
      <c r="F2539" s="80"/>
      <c r="G2539" s="105"/>
      <c r="H2539" s="80"/>
      <c r="I2539" s="106"/>
      <c r="J2539" s="106"/>
      <c r="K2539" s="106"/>
      <c r="L2539" s="106"/>
      <c r="W2539" s="32"/>
      <c r="X2539" s="32"/>
      <c r="Y2539" s="32"/>
      <c r="Z2539" s="32"/>
      <c r="AA2539" s="32"/>
      <c r="AB2539" s="32"/>
      <c r="AC2539" s="32"/>
      <c r="AD2539" s="32"/>
      <c r="AE2539" s="32"/>
      <c r="AF2539" s="32"/>
      <c r="AG2539" s="32"/>
      <c r="AH2539" s="32"/>
      <c r="AI2539" s="32"/>
      <c r="AJ2539" s="32"/>
      <c r="AK2539" s="32"/>
      <c r="AL2539" s="32"/>
      <c r="AM2539" s="32"/>
      <c r="AN2539" s="32"/>
      <c r="AO2539" s="32"/>
      <c r="AP2539" s="32"/>
      <c r="AQ2539" s="32"/>
    </row>
    <row r="2540" spans="1:43" s="35" customFormat="1" collapsed="1" x14ac:dyDescent="0.25">
      <c r="A2540" s="240" t="s">
        <v>2490</v>
      </c>
      <c r="B2540" s="55" t="s">
        <v>2491</v>
      </c>
      <c r="C2540" s="55"/>
      <c r="D2540" s="344"/>
      <c r="E2540" s="344"/>
      <c r="F2540" s="57"/>
      <c r="G2540" s="56"/>
      <c r="H2540" s="56"/>
      <c r="I2540" s="58"/>
      <c r="J2540" s="58"/>
      <c r="K2540" s="58"/>
      <c r="L2540" s="58"/>
      <c r="W2540" s="32"/>
      <c r="X2540" s="32"/>
      <c r="Y2540" s="32"/>
      <c r="Z2540" s="32"/>
      <c r="AA2540" s="32"/>
      <c r="AB2540" s="32"/>
      <c r="AC2540" s="32"/>
      <c r="AD2540" s="32"/>
      <c r="AE2540" s="32"/>
      <c r="AF2540" s="32"/>
      <c r="AG2540" s="32"/>
      <c r="AH2540" s="32"/>
      <c r="AI2540" s="32"/>
      <c r="AJ2540" s="32"/>
      <c r="AK2540" s="32"/>
      <c r="AL2540" s="32"/>
      <c r="AM2540" s="32"/>
      <c r="AN2540" s="32"/>
      <c r="AO2540" s="32"/>
      <c r="AP2540" s="32"/>
      <c r="AQ2540" s="32"/>
    </row>
    <row r="2541" spans="1:43" s="35" customFormat="1" x14ac:dyDescent="0.25">
      <c r="A2541" s="354" t="s">
        <v>2492</v>
      </c>
      <c r="B2541" s="62" t="s">
        <v>1276</v>
      </c>
      <c r="C2541" s="63"/>
      <c r="D2541" s="345"/>
      <c r="E2541" s="345"/>
      <c r="F2541" s="64"/>
      <c r="G2541" s="65"/>
      <c r="H2541" s="64"/>
      <c r="I2541" s="66"/>
      <c r="J2541" s="66"/>
      <c r="K2541" s="66"/>
      <c r="L2541" s="66"/>
      <c r="W2541" s="32"/>
      <c r="X2541" s="32"/>
      <c r="Y2541" s="32"/>
      <c r="Z2541" s="32"/>
      <c r="AA2541" s="32"/>
      <c r="AB2541" s="32"/>
      <c r="AC2541" s="32"/>
      <c r="AD2541" s="32"/>
      <c r="AE2541" s="32"/>
      <c r="AF2541" s="32"/>
      <c r="AG2541" s="32"/>
      <c r="AH2541" s="32"/>
      <c r="AI2541" s="32"/>
      <c r="AJ2541" s="32"/>
      <c r="AK2541" s="32"/>
      <c r="AL2541" s="32"/>
      <c r="AM2541" s="32"/>
      <c r="AN2541" s="32"/>
      <c r="AO2541" s="32"/>
      <c r="AP2541" s="32"/>
      <c r="AQ2541" s="32"/>
    </row>
    <row r="2542" spans="1:43" s="35" customFormat="1" x14ac:dyDescent="0.25">
      <c r="A2542" s="355" t="s">
        <v>2493</v>
      </c>
      <c r="B2542" s="70" t="s">
        <v>1278</v>
      </c>
      <c r="C2542" s="107"/>
      <c r="D2542" s="346"/>
      <c r="E2542" s="352"/>
      <c r="F2542" s="72"/>
      <c r="G2542" s="108"/>
      <c r="H2542" s="72"/>
      <c r="I2542" s="109"/>
      <c r="J2542" s="109"/>
      <c r="K2542" s="109"/>
      <c r="L2542" s="109"/>
      <c r="W2542" s="32"/>
      <c r="X2542" s="32"/>
      <c r="Y2542" s="32"/>
      <c r="Z2542" s="32"/>
      <c r="AA2542" s="32"/>
      <c r="AB2542" s="32"/>
      <c r="AC2542" s="32"/>
      <c r="AD2542" s="32"/>
      <c r="AE2542" s="32"/>
      <c r="AF2542" s="32"/>
      <c r="AG2542" s="32"/>
      <c r="AH2542" s="32"/>
      <c r="AI2542" s="32"/>
      <c r="AJ2542" s="32"/>
      <c r="AK2542" s="32"/>
      <c r="AL2542" s="32"/>
      <c r="AM2542" s="32"/>
      <c r="AN2542" s="32"/>
      <c r="AO2542" s="32"/>
      <c r="AP2542" s="32"/>
      <c r="AQ2542" s="32"/>
    </row>
    <row r="2543" spans="1:43" s="35" customFormat="1" hidden="1" outlineLevel="1" x14ac:dyDescent="0.25">
      <c r="A2543" s="160" t="s">
        <v>2494</v>
      </c>
      <c r="B2543" s="77" t="s">
        <v>137</v>
      </c>
      <c r="C2543" s="101"/>
      <c r="D2543" s="268"/>
      <c r="E2543" s="351"/>
      <c r="F2543" s="80"/>
      <c r="G2543" s="105"/>
      <c r="H2543" s="80"/>
      <c r="I2543" s="106"/>
      <c r="J2543" s="106"/>
      <c r="K2543" s="106"/>
      <c r="L2543" s="106"/>
      <c r="W2543" s="32"/>
      <c r="X2543" s="32"/>
      <c r="Y2543" s="32"/>
      <c r="Z2543" s="32"/>
      <c r="AA2543" s="32"/>
      <c r="AB2543" s="32"/>
      <c r="AC2543" s="32"/>
      <c r="AD2543" s="32"/>
      <c r="AE2543" s="32"/>
      <c r="AF2543" s="32"/>
      <c r="AG2543" s="32"/>
      <c r="AH2543" s="32"/>
      <c r="AI2543" s="32"/>
      <c r="AJ2543" s="32"/>
      <c r="AK2543" s="32"/>
      <c r="AL2543" s="32"/>
      <c r="AM2543" s="32"/>
      <c r="AN2543" s="32"/>
      <c r="AO2543" s="32"/>
      <c r="AP2543" s="32"/>
      <c r="AQ2543" s="32"/>
    </row>
    <row r="2544" spans="1:43" s="35" customFormat="1" hidden="1" outlineLevel="1" x14ac:dyDescent="0.25">
      <c r="A2544" s="160" t="s">
        <v>2495</v>
      </c>
      <c r="B2544" s="82" t="s">
        <v>2496</v>
      </c>
      <c r="C2544" s="101"/>
      <c r="D2544" s="268"/>
      <c r="E2544" s="351"/>
      <c r="F2544" s="80"/>
      <c r="G2544" s="105"/>
      <c r="H2544" s="80"/>
      <c r="I2544" s="106"/>
      <c r="J2544" s="106"/>
      <c r="K2544" s="106"/>
      <c r="L2544" s="106"/>
      <c r="W2544" s="32"/>
      <c r="X2544" s="32"/>
      <c r="Y2544" s="32"/>
      <c r="Z2544" s="32"/>
      <c r="AA2544" s="32"/>
      <c r="AB2544" s="32"/>
      <c r="AC2544" s="32"/>
      <c r="AD2544" s="32"/>
      <c r="AE2544" s="32"/>
      <c r="AF2544" s="32"/>
      <c r="AG2544" s="32"/>
      <c r="AH2544" s="32"/>
      <c r="AI2544" s="32"/>
      <c r="AJ2544" s="32"/>
      <c r="AK2544" s="32"/>
      <c r="AL2544" s="32"/>
      <c r="AM2544" s="32"/>
      <c r="AN2544" s="32"/>
      <c r="AO2544" s="32"/>
      <c r="AP2544" s="32"/>
      <c r="AQ2544" s="32"/>
    </row>
    <row r="2545" spans="1:43" s="35" customFormat="1" hidden="1" outlineLevel="1" x14ac:dyDescent="0.25">
      <c r="A2545" s="160" t="s">
        <v>2497</v>
      </c>
      <c r="B2545" s="82" t="s">
        <v>2498</v>
      </c>
      <c r="C2545" s="101"/>
      <c r="D2545" s="268"/>
      <c r="E2545" s="351"/>
      <c r="F2545" s="80"/>
      <c r="G2545" s="105"/>
      <c r="H2545" s="80"/>
      <c r="I2545" s="106"/>
      <c r="J2545" s="106"/>
      <c r="K2545" s="106"/>
      <c r="L2545" s="106"/>
      <c r="W2545" s="32"/>
      <c r="X2545" s="32"/>
      <c r="Y2545" s="32"/>
      <c r="Z2545" s="32"/>
      <c r="AA2545" s="32"/>
      <c r="AB2545" s="32"/>
      <c r="AC2545" s="32"/>
      <c r="AD2545" s="32"/>
      <c r="AE2545" s="32"/>
      <c r="AF2545" s="32"/>
      <c r="AG2545" s="32"/>
      <c r="AH2545" s="32"/>
      <c r="AI2545" s="32"/>
      <c r="AJ2545" s="32"/>
      <c r="AK2545" s="32"/>
      <c r="AL2545" s="32"/>
      <c r="AM2545" s="32"/>
      <c r="AN2545" s="32"/>
      <c r="AO2545" s="32"/>
      <c r="AP2545" s="32"/>
      <c r="AQ2545" s="32"/>
    </row>
    <row r="2546" spans="1:43" s="35" customFormat="1" hidden="1" outlineLevel="1" x14ac:dyDescent="0.25">
      <c r="A2546" s="160" t="s">
        <v>2499</v>
      </c>
      <c r="B2546" s="82" t="s">
        <v>2500</v>
      </c>
      <c r="C2546" s="101"/>
      <c r="D2546" s="268"/>
      <c r="E2546" s="351"/>
      <c r="F2546" s="80"/>
      <c r="G2546" s="105"/>
      <c r="H2546" s="80"/>
      <c r="I2546" s="106"/>
      <c r="J2546" s="106"/>
      <c r="K2546" s="106"/>
      <c r="L2546" s="106"/>
      <c r="W2546" s="32"/>
      <c r="X2546" s="32"/>
      <c r="Y2546" s="32"/>
      <c r="Z2546" s="32"/>
      <c r="AA2546" s="32"/>
      <c r="AB2546" s="32"/>
      <c r="AC2546" s="32"/>
      <c r="AD2546" s="32"/>
      <c r="AE2546" s="32"/>
      <c r="AF2546" s="32"/>
      <c r="AG2546" s="32"/>
      <c r="AH2546" s="32"/>
      <c r="AI2546" s="32"/>
      <c r="AJ2546" s="32"/>
      <c r="AK2546" s="32"/>
      <c r="AL2546" s="32"/>
      <c r="AM2546" s="32"/>
      <c r="AN2546" s="32"/>
      <c r="AO2546" s="32"/>
      <c r="AP2546" s="32"/>
      <c r="AQ2546" s="32"/>
    </row>
    <row r="2547" spans="1:43" s="35" customFormat="1" hidden="1" outlineLevel="1" x14ac:dyDescent="0.25">
      <c r="A2547" s="160" t="s">
        <v>2501</v>
      </c>
      <c r="B2547" s="82" t="s">
        <v>2502</v>
      </c>
      <c r="C2547" s="101"/>
      <c r="D2547" s="268"/>
      <c r="E2547" s="351"/>
      <c r="F2547" s="80"/>
      <c r="G2547" s="105"/>
      <c r="H2547" s="80"/>
      <c r="I2547" s="106"/>
      <c r="J2547" s="106"/>
      <c r="K2547" s="106"/>
      <c r="L2547" s="106"/>
      <c r="W2547" s="32"/>
      <c r="X2547" s="32"/>
      <c r="Y2547" s="32"/>
      <c r="Z2547" s="32"/>
      <c r="AA2547" s="32"/>
      <c r="AB2547" s="32"/>
      <c r="AC2547" s="32"/>
      <c r="AD2547" s="32"/>
      <c r="AE2547" s="32"/>
      <c r="AF2547" s="32"/>
      <c r="AG2547" s="32"/>
      <c r="AH2547" s="32"/>
      <c r="AI2547" s="32"/>
      <c r="AJ2547" s="32"/>
      <c r="AK2547" s="32"/>
      <c r="AL2547" s="32"/>
      <c r="AM2547" s="32"/>
      <c r="AN2547" s="32"/>
      <c r="AO2547" s="32"/>
      <c r="AP2547" s="32"/>
      <c r="AQ2547" s="32"/>
    </row>
    <row r="2548" spans="1:43" s="35" customFormat="1" hidden="1" outlineLevel="1" x14ac:dyDescent="0.25">
      <c r="A2548" s="160" t="s">
        <v>2503</v>
      </c>
      <c r="B2548" s="82" t="s">
        <v>2504</v>
      </c>
      <c r="C2548" s="101"/>
      <c r="D2548" s="268"/>
      <c r="E2548" s="351"/>
      <c r="F2548" s="80"/>
      <c r="G2548" s="105"/>
      <c r="H2548" s="80"/>
      <c r="I2548" s="106"/>
      <c r="J2548" s="106"/>
      <c r="K2548" s="106"/>
      <c r="L2548" s="106"/>
      <c r="W2548" s="32"/>
      <c r="X2548" s="32"/>
      <c r="Y2548" s="32"/>
      <c r="Z2548" s="32"/>
      <c r="AA2548" s="32"/>
      <c r="AB2548" s="32"/>
      <c r="AC2548" s="32"/>
      <c r="AD2548" s="32"/>
      <c r="AE2548" s="32"/>
      <c r="AF2548" s="32"/>
      <c r="AG2548" s="32"/>
      <c r="AH2548" s="32"/>
      <c r="AI2548" s="32"/>
      <c r="AJ2548" s="32"/>
      <c r="AK2548" s="32"/>
      <c r="AL2548" s="32"/>
      <c r="AM2548" s="32"/>
      <c r="AN2548" s="32"/>
      <c r="AO2548" s="32"/>
      <c r="AP2548" s="32"/>
      <c r="AQ2548" s="32"/>
    </row>
    <row r="2549" spans="1:43" s="35" customFormat="1" hidden="1" outlineLevel="1" x14ac:dyDescent="0.25">
      <c r="A2549" s="160" t="s">
        <v>2505</v>
      </c>
      <c r="B2549" s="207" t="s">
        <v>143</v>
      </c>
      <c r="C2549" s="101"/>
      <c r="D2549" s="268"/>
      <c r="E2549" s="351"/>
      <c r="F2549" s="80"/>
      <c r="G2549" s="105"/>
      <c r="H2549" s="80"/>
      <c r="I2549" s="106"/>
      <c r="J2549" s="106"/>
      <c r="K2549" s="106"/>
      <c r="L2549" s="106"/>
      <c r="W2549" s="32"/>
      <c r="X2549" s="32"/>
      <c r="Y2549" s="32"/>
      <c r="Z2549" s="32"/>
      <c r="AA2549" s="32"/>
      <c r="AB2549" s="32"/>
      <c r="AC2549" s="32"/>
      <c r="AD2549" s="32"/>
      <c r="AE2549" s="32"/>
      <c r="AF2549" s="32"/>
      <c r="AG2549" s="32"/>
      <c r="AH2549" s="32"/>
      <c r="AI2549" s="32"/>
      <c r="AJ2549" s="32"/>
      <c r="AK2549" s="32"/>
      <c r="AL2549" s="32"/>
      <c r="AM2549" s="32"/>
      <c r="AN2549" s="32"/>
      <c r="AO2549" s="32"/>
      <c r="AP2549" s="32"/>
      <c r="AQ2549" s="32"/>
    </row>
    <row r="2550" spans="1:43" s="35" customFormat="1" hidden="1" outlineLevel="1" x14ac:dyDescent="0.25">
      <c r="A2550" s="160" t="s">
        <v>2506</v>
      </c>
      <c r="B2550" s="82" t="s">
        <v>2496</v>
      </c>
      <c r="C2550" s="101"/>
      <c r="D2550" s="268"/>
      <c r="E2550" s="351"/>
      <c r="F2550" s="80"/>
      <c r="G2550" s="105"/>
      <c r="H2550" s="80"/>
      <c r="I2550" s="106"/>
      <c r="J2550" s="106"/>
      <c r="K2550" s="106"/>
      <c r="L2550" s="106"/>
      <c r="W2550" s="32"/>
      <c r="X2550" s="32"/>
      <c r="Y2550" s="32"/>
      <c r="Z2550" s="32"/>
      <c r="AA2550" s="32"/>
      <c r="AB2550" s="32"/>
      <c r="AC2550" s="32"/>
      <c r="AD2550" s="32"/>
      <c r="AE2550" s="32"/>
      <c r="AF2550" s="32"/>
      <c r="AG2550" s="32"/>
      <c r="AH2550" s="32"/>
      <c r="AI2550" s="32"/>
      <c r="AJ2550" s="32"/>
      <c r="AK2550" s="32"/>
      <c r="AL2550" s="32"/>
      <c r="AM2550" s="32"/>
      <c r="AN2550" s="32"/>
      <c r="AO2550" s="32"/>
      <c r="AP2550" s="32"/>
      <c r="AQ2550" s="32"/>
    </row>
    <row r="2551" spans="1:43" s="35" customFormat="1" hidden="1" outlineLevel="1" x14ac:dyDescent="0.25">
      <c r="A2551" s="160" t="s">
        <v>2507</v>
      </c>
      <c r="B2551" s="82" t="s">
        <v>2498</v>
      </c>
      <c r="C2551" s="101"/>
      <c r="D2551" s="268"/>
      <c r="E2551" s="351"/>
      <c r="F2551" s="80"/>
      <c r="G2551" s="105"/>
      <c r="H2551" s="80"/>
      <c r="I2551" s="106"/>
      <c r="J2551" s="106"/>
      <c r="K2551" s="106"/>
      <c r="L2551" s="106"/>
      <c r="W2551" s="32"/>
      <c r="X2551" s="32"/>
      <c r="Y2551" s="32"/>
      <c r="Z2551" s="32"/>
      <c r="AA2551" s="32"/>
      <c r="AB2551" s="32"/>
      <c r="AC2551" s="32"/>
      <c r="AD2551" s="32"/>
      <c r="AE2551" s="32"/>
      <c r="AF2551" s="32"/>
      <c r="AG2551" s="32"/>
      <c r="AH2551" s="32"/>
      <c r="AI2551" s="32"/>
      <c r="AJ2551" s="32"/>
      <c r="AK2551" s="32"/>
      <c r="AL2551" s="32"/>
      <c r="AM2551" s="32"/>
      <c r="AN2551" s="32"/>
      <c r="AO2551" s="32"/>
      <c r="AP2551" s="32"/>
      <c r="AQ2551" s="32"/>
    </row>
    <row r="2552" spans="1:43" s="35" customFormat="1" hidden="1" outlineLevel="1" x14ac:dyDescent="0.25">
      <c r="A2552" s="160" t="s">
        <v>2508</v>
      </c>
      <c r="B2552" s="82" t="s">
        <v>2500</v>
      </c>
      <c r="C2552" s="101"/>
      <c r="D2552" s="268"/>
      <c r="E2552" s="351"/>
      <c r="F2552" s="80"/>
      <c r="G2552" s="105"/>
      <c r="H2552" s="80"/>
      <c r="I2552" s="106"/>
      <c r="J2552" s="106"/>
      <c r="K2552" s="106"/>
      <c r="L2552" s="106"/>
      <c r="W2552" s="32"/>
      <c r="X2552" s="32"/>
      <c r="Y2552" s="32"/>
      <c r="Z2552" s="32"/>
      <c r="AA2552" s="32"/>
      <c r="AB2552" s="32"/>
      <c r="AC2552" s="32"/>
      <c r="AD2552" s="32"/>
      <c r="AE2552" s="32"/>
      <c r="AF2552" s="32"/>
      <c r="AG2552" s="32"/>
      <c r="AH2552" s="32"/>
      <c r="AI2552" s="32"/>
      <c r="AJ2552" s="32"/>
      <c r="AK2552" s="32"/>
      <c r="AL2552" s="32"/>
      <c r="AM2552" s="32"/>
      <c r="AN2552" s="32"/>
      <c r="AO2552" s="32"/>
      <c r="AP2552" s="32"/>
      <c r="AQ2552" s="32"/>
    </row>
    <row r="2553" spans="1:43" s="35" customFormat="1" hidden="1" outlineLevel="1" x14ac:dyDescent="0.25">
      <c r="A2553" s="160" t="s">
        <v>2509</v>
      </c>
      <c r="B2553" s="82" t="s">
        <v>2502</v>
      </c>
      <c r="C2553" s="101"/>
      <c r="D2553" s="268"/>
      <c r="E2553" s="351"/>
      <c r="F2553" s="80"/>
      <c r="G2553" s="105"/>
      <c r="H2553" s="80"/>
      <c r="I2553" s="106"/>
      <c r="J2553" s="106"/>
      <c r="K2553" s="106"/>
      <c r="L2553" s="106"/>
      <c r="W2553" s="32"/>
      <c r="X2553" s="32"/>
      <c r="Y2553" s="32"/>
      <c r="Z2553" s="32"/>
      <c r="AA2553" s="32"/>
      <c r="AB2553" s="32"/>
      <c r="AC2553" s="32"/>
      <c r="AD2553" s="32"/>
      <c r="AE2553" s="32"/>
      <c r="AF2553" s="32"/>
      <c r="AG2553" s="32"/>
      <c r="AH2553" s="32"/>
      <c r="AI2553" s="32"/>
      <c r="AJ2553" s="32"/>
      <c r="AK2553" s="32"/>
      <c r="AL2553" s="32"/>
      <c r="AM2553" s="32"/>
      <c r="AN2553" s="32"/>
      <c r="AO2553" s="32"/>
      <c r="AP2553" s="32"/>
      <c r="AQ2553" s="32"/>
    </row>
    <row r="2554" spans="1:43" s="35" customFormat="1" hidden="1" outlineLevel="1" x14ac:dyDescent="0.25">
      <c r="A2554" s="160" t="s">
        <v>2510</v>
      </c>
      <c r="B2554" s="82" t="s">
        <v>2504</v>
      </c>
      <c r="C2554" s="101"/>
      <c r="D2554" s="268"/>
      <c r="E2554" s="351"/>
      <c r="F2554" s="80"/>
      <c r="G2554" s="105"/>
      <c r="H2554" s="80"/>
      <c r="I2554" s="106"/>
      <c r="J2554" s="106"/>
      <c r="K2554" s="106"/>
      <c r="L2554" s="106"/>
      <c r="W2554" s="32"/>
      <c r="X2554" s="32"/>
      <c r="Y2554" s="32"/>
      <c r="Z2554" s="32"/>
      <c r="AA2554" s="32"/>
      <c r="AB2554" s="32"/>
      <c r="AC2554" s="32"/>
      <c r="AD2554" s="32"/>
      <c r="AE2554" s="32"/>
      <c r="AF2554" s="32"/>
      <c r="AG2554" s="32"/>
      <c r="AH2554" s="32"/>
      <c r="AI2554" s="32"/>
      <c r="AJ2554" s="32"/>
      <c r="AK2554" s="32"/>
      <c r="AL2554" s="32"/>
      <c r="AM2554" s="32"/>
      <c r="AN2554" s="32"/>
      <c r="AO2554" s="32"/>
      <c r="AP2554" s="32"/>
      <c r="AQ2554" s="32"/>
    </row>
    <row r="2555" spans="1:43" s="35" customFormat="1" hidden="1" outlineLevel="1" x14ac:dyDescent="0.25">
      <c r="A2555" s="160" t="s">
        <v>2511</v>
      </c>
      <c r="B2555" s="77" t="s">
        <v>147</v>
      </c>
      <c r="C2555" s="101"/>
      <c r="D2555" s="268"/>
      <c r="E2555" s="351"/>
      <c r="F2555" s="80"/>
      <c r="G2555" s="105"/>
      <c r="H2555" s="80"/>
      <c r="I2555" s="106"/>
      <c r="J2555" s="106"/>
      <c r="K2555" s="106"/>
      <c r="L2555" s="106"/>
      <c r="W2555" s="32"/>
      <c r="X2555" s="32"/>
      <c r="Y2555" s="32"/>
      <c r="Z2555" s="32"/>
      <c r="AA2555" s="32"/>
      <c r="AB2555" s="32"/>
      <c r="AC2555" s="32"/>
      <c r="AD2555" s="32"/>
      <c r="AE2555" s="32"/>
      <c r="AF2555" s="32"/>
      <c r="AG2555" s="32"/>
      <c r="AH2555" s="32"/>
      <c r="AI2555" s="32"/>
      <c r="AJ2555" s="32"/>
      <c r="AK2555" s="32"/>
      <c r="AL2555" s="32"/>
      <c r="AM2555" s="32"/>
      <c r="AN2555" s="32"/>
      <c r="AO2555" s="32"/>
      <c r="AP2555" s="32"/>
      <c r="AQ2555" s="32"/>
    </row>
    <row r="2556" spans="1:43" s="35" customFormat="1" hidden="1" outlineLevel="1" x14ac:dyDescent="0.25">
      <c r="A2556" s="160" t="s">
        <v>2512</v>
      </c>
      <c r="B2556" s="82" t="s">
        <v>2496</v>
      </c>
      <c r="C2556" s="101"/>
      <c r="D2556" s="268"/>
      <c r="E2556" s="351"/>
      <c r="F2556" s="80"/>
      <c r="G2556" s="105"/>
      <c r="H2556" s="80"/>
      <c r="I2556" s="106"/>
      <c r="J2556" s="106"/>
      <c r="K2556" s="106"/>
      <c r="L2556" s="106"/>
      <c r="W2556" s="32"/>
      <c r="X2556" s="32"/>
      <c r="Y2556" s="32"/>
      <c r="Z2556" s="32"/>
      <c r="AA2556" s="32"/>
      <c r="AB2556" s="32"/>
      <c r="AC2556" s="32"/>
      <c r="AD2556" s="32"/>
      <c r="AE2556" s="32"/>
      <c r="AF2556" s="32"/>
      <c r="AG2556" s="32"/>
      <c r="AH2556" s="32"/>
      <c r="AI2556" s="32"/>
      <c r="AJ2556" s="32"/>
      <c r="AK2556" s="32"/>
      <c r="AL2556" s="32"/>
      <c r="AM2556" s="32"/>
      <c r="AN2556" s="32"/>
      <c r="AO2556" s="32"/>
      <c r="AP2556" s="32"/>
      <c r="AQ2556" s="32"/>
    </row>
    <row r="2557" spans="1:43" s="35" customFormat="1" hidden="1" outlineLevel="1" x14ac:dyDescent="0.25">
      <c r="A2557" s="160" t="s">
        <v>2513</v>
      </c>
      <c r="B2557" s="82" t="s">
        <v>2498</v>
      </c>
      <c r="C2557" s="101"/>
      <c r="D2557" s="268"/>
      <c r="E2557" s="351"/>
      <c r="F2557" s="80"/>
      <c r="G2557" s="105"/>
      <c r="H2557" s="80"/>
      <c r="I2557" s="106"/>
      <c r="J2557" s="106"/>
      <c r="K2557" s="106"/>
      <c r="L2557" s="106"/>
      <c r="W2557" s="32"/>
      <c r="X2557" s="32"/>
      <c r="Y2557" s="32"/>
      <c r="Z2557" s="32"/>
      <c r="AA2557" s="32"/>
      <c r="AB2557" s="32"/>
      <c r="AC2557" s="32"/>
      <c r="AD2557" s="32"/>
      <c r="AE2557" s="32"/>
      <c r="AF2557" s="32"/>
      <c r="AG2557" s="32"/>
      <c r="AH2557" s="32"/>
      <c r="AI2557" s="32"/>
      <c r="AJ2557" s="32"/>
      <c r="AK2557" s="32"/>
      <c r="AL2557" s="32"/>
      <c r="AM2557" s="32"/>
      <c r="AN2557" s="32"/>
      <c r="AO2557" s="32"/>
      <c r="AP2557" s="32"/>
      <c r="AQ2557" s="32"/>
    </row>
    <row r="2558" spans="1:43" s="35" customFormat="1" hidden="1" outlineLevel="1" x14ac:dyDescent="0.25">
      <c r="A2558" s="160" t="s">
        <v>2514</v>
      </c>
      <c r="B2558" s="82" t="s">
        <v>2500</v>
      </c>
      <c r="C2558" s="101"/>
      <c r="D2558" s="268"/>
      <c r="E2558" s="351"/>
      <c r="F2558" s="80"/>
      <c r="G2558" s="105"/>
      <c r="H2558" s="80"/>
      <c r="I2558" s="106"/>
      <c r="J2558" s="106"/>
      <c r="K2558" s="106"/>
      <c r="L2558" s="106"/>
      <c r="W2558" s="32"/>
      <c r="X2558" s="32"/>
      <c r="Y2558" s="32"/>
      <c r="Z2558" s="32"/>
      <c r="AA2558" s="32"/>
      <c r="AB2558" s="32"/>
      <c r="AC2558" s="32"/>
      <c r="AD2558" s="32"/>
      <c r="AE2558" s="32"/>
      <c r="AF2558" s="32"/>
      <c r="AG2558" s="32"/>
      <c r="AH2558" s="32"/>
      <c r="AI2558" s="32"/>
      <c r="AJ2558" s="32"/>
      <c r="AK2558" s="32"/>
      <c r="AL2558" s="32"/>
      <c r="AM2558" s="32"/>
      <c r="AN2558" s="32"/>
      <c r="AO2558" s="32"/>
      <c r="AP2558" s="32"/>
      <c r="AQ2558" s="32"/>
    </row>
    <row r="2559" spans="1:43" s="35" customFormat="1" hidden="1" outlineLevel="1" x14ac:dyDescent="0.25">
      <c r="A2559" s="160" t="s">
        <v>2515</v>
      </c>
      <c r="B2559" s="82" t="s">
        <v>2502</v>
      </c>
      <c r="C2559" s="101"/>
      <c r="D2559" s="268"/>
      <c r="E2559" s="351"/>
      <c r="F2559" s="80"/>
      <c r="G2559" s="105"/>
      <c r="H2559" s="80"/>
      <c r="I2559" s="106"/>
      <c r="J2559" s="106"/>
      <c r="K2559" s="106"/>
      <c r="L2559" s="106"/>
      <c r="W2559" s="32"/>
      <c r="X2559" s="32"/>
      <c r="Y2559" s="32"/>
      <c r="Z2559" s="32"/>
      <c r="AA2559" s="32"/>
      <c r="AB2559" s="32"/>
      <c r="AC2559" s="32"/>
      <c r="AD2559" s="32"/>
      <c r="AE2559" s="32"/>
      <c r="AF2559" s="32"/>
      <c r="AG2559" s="32"/>
      <c r="AH2559" s="32"/>
      <c r="AI2559" s="32"/>
      <c r="AJ2559" s="32"/>
      <c r="AK2559" s="32"/>
      <c r="AL2559" s="32"/>
      <c r="AM2559" s="32"/>
      <c r="AN2559" s="32"/>
      <c r="AO2559" s="32"/>
      <c r="AP2559" s="32"/>
      <c r="AQ2559" s="32"/>
    </row>
    <row r="2560" spans="1:43" s="35" customFormat="1" hidden="1" outlineLevel="1" x14ac:dyDescent="0.25">
      <c r="A2560" s="160" t="s">
        <v>2516</v>
      </c>
      <c r="B2560" s="82" t="s">
        <v>2504</v>
      </c>
      <c r="C2560" s="101"/>
      <c r="D2560" s="268"/>
      <c r="E2560" s="351"/>
      <c r="F2560" s="80"/>
      <c r="G2560" s="105"/>
      <c r="H2560" s="80"/>
      <c r="I2560" s="106"/>
      <c r="J2560" s="106"/>
      <c r="K2560" s="106"/>
      <c r="L2560" s="106"/>
      <c r="W2560" s="32"/>
      <c r="X2560" s="32"/>
      <c r="Y2560" s="32"/>
      <c r="Z2560" s="32"/>
      <c r="AA2560" s="32"/>
      <c r="AB2560" s="32"/>
      <c r="AC2560" s="32"/>
      <c r="AD2560" s="32"/>
      <c r="AE2560" s="32"/>
      <c r="AF2560" s="32"/>
      <c r="AG2560" s="32"/>
      <c r="AH2560" s="32"/>
      <c r="AI2560" s="32"/>
      <c r="AJ2560" s="32"/>
      <c r="AK2560" s="32"/>
      <c r="AL2560" s="32"/>
      <c r="AM2560" s="32"/>
      <c r="AN2560" s="32"/>
      <c r="AO2560" s="32"/>
      <c r="AP2560" s="32"/>
      <c r="AQ2560" s="32"/>
    </row>
    <row r="2561" spans="1:43" s="35" customFormat="1" hidden="1" outlineLevel="1" x14ac:dyDescent="0.25">
      <c r="A2561" s="160" t="s">
        <v>2517</v>
      </c>
      <c r="B2561" s="77" t="s">
        <v>1304</v>
      </c>
      <c r="C2561" s="101"/>
      <c r="D2561" s="268"/>
      <c r="E2561" s="351"/>
      <c r="F2561" s="80"/>
      <c r="G2561" s="105"/>
      <c r="H2561" s="80"/>
      <c r="I2561" s="106"/>
      <c r="J2561" s="106"/>
      <c r="K2561" s="106"/>
      <c r="L2561" s="106"/>
      <c r="W2561" s="32"/>
      <c r="X2561" s="32"/>
      <c r="Y2561" s="32"/>
      <c r="Z2561" s="32"/>
      <c r="AA2561" s="32"/>
      <c r="AB2561" s="32"/>
      <c r="AC2561" s="32"/>
      <c r="AD2561" s="32"/>
      <c r="AE2561" s="32"/>
      <c r="AF2561" s="32"/>
      <c r="AG2561" s="32"/>
      <c r="AH2561" s="32"/>
      <c r="AI2561" s="32"/>
      <c r="AJ2561" s="32"/>
      <c r="AK2561" s="32"/>
      <c r="AL2561" s="32"/>
      <c r="AM2561" s="32"/>
      <c r="AN2561" s="32"/>
      <c r="AO2561" s="32"/>
      <c r="AP2561" s="32"/>
      <c r="AQ2561" s="32"/>
    </row>
    <row r="2562" spans="1:43" s="35" customFormat="1" hidden="1" outlineLevel="1" x14ac:dyDescent="0.25">
      <c r="A2562" s="160" t="s">
        <v>2518</v>
      </c>
      <c r="B2562" s="82" t="s">
        <v>2496</v>
      </c>
      <c r="C2562" s="101"/>
      <c r="D2562" s="268"/>
      <c r="E2562" s="351"/>
      <c r="F2562" s="80"/>
      <c r="G2562" s="105"/>
      <c r="H2562" s="80"/>
      <c r="I2562" s="106"/>
      <c r="J2562" s="106"/>
      <c r="K2562" s="106"/>
      <c r="L2562" s="106"/>
      <c r="W2562" s="32"/>
      <c r="X2562" s="32"/>
      <c r="Y2562" s="32"/>
      <c r="Z2562" s="32"/>
      <c r="AA2562" s="32"/>
      <c r="AB2562" s="32"/>
      <c r="AC2562" s="32"/>
      <c r="AD2562" s="32"/>
      <c r="AE2562" s="32"/>
      <c r="AF2562" s="32"/>
      <c r="AG2562" s="32"/>
      <c r="AH2562" s="32"/>
      <c r="AI2562" s="32"/>
      <c r="AJ2562" s="32"/>
      <c r="AK2562" s="32"/>
      <c r="AL2562" s="32"/>
      <c r="AM2562" s="32"/>
      <c r="AN2562" s="32"/>
      <c r="AO2562" s="32"/>
      <c r="AP2562" s="32"/>
      <c r="AQ2562" s="32"/>
    </row>
    <row r="2563" spans="1:43" s="35" customFormat="1" hidden="1" outlineLevel="1" x14ac:dyDescent="0.25">
      <c r="A2563" s="160" t="s">
        <v>2519</v>
      </c>
      <c r="B2563" s="82" t="s">
        <v>2498</v>
      </c>
      <c r="C2563" s="101"/>
      <c r="D2563" s="268"/>
      <c r="E2563" s="351"/>
      <c r="F2563" s="80"/>
      <c r="G2563" s="105"/>
      <c r="H2563" s="80"/>
      <c r="I2563" s="106"/>
      <c r="J2563" s="106"/>
      <c r="K2563" s="106"/>
      <c r="L2563" s="106"/>
      <c r="W2563" s="32"/>
      <c r="X2563" s="32"/>
      <c r="Y2563" s="32"/>
      <c r="Z2563" s="32"/>
      <c r="AA2563" s="32"/>
      <c r="AB2563" s="32"/>
      <c r="AC2563" s="32"/>
      <c r="AD2563" s="32"/>
      <c r="AE2563" s="32"/>
      <c r="AF2563" s="32"/>
      <c r="AG2563" s="32"/>
      <c r="AH2563" s="32"/>
      <c r="AI2563" s="32"/>
      <c r="AJ2563" s="32"/>
      <c r="AK2563" s="32"/>
      <c r="AL2563" s="32"/>
      <c r="AM2563" s="32"/>
      <c r="AN2563" s="32"/>
      <c r="AO2563" s="32"/>
      <c r="AP2563" s="32"/>
      <c r="AQ2563" s="32"/>
    </row>
    <row r="2564" spans="1:43" s="35" customFormat="1" hidden="1" outlineLevel="1" x14ac:dyDescent="0.25">
      <c r="A2564" s="160" t="s">
        <v>2520</v>
      </c>
      <c r="B2564" s="82" t="s">
        <v>2500</v>
      </c>
      <c r="C2564" s="101"/>
      <c r="D2564" s="268"/>
      <c r="E2564" s="351"/>
      <c r="F2564" s="80"/>
      <c r="G2564" s="105"/>
      <c r="H2564" s="80"/>
      <c r="I2564" s="106"/>
      <c r="J2564" s="106"/>
      <c r="K2564" s="106"/>
      <c r="L2564" s="106"/>
      <c r="W2564" s="32"/>
      <c r="X2564" s="32"/>
      <c r="Y2564" s="32"/>
      <c r="Z2564" s="32"/>
      <c r="AA2564" s="32"/>
      <c r="AB2564" s="32"/>
      <c r="AC2564" s="32"/>
      <c r="AD2564" s="32"/>
      <c r="AE2564" s="32"/>
      <c r="AF2564" s="32"/>
      <c r="AG2564" s="32"/>
      <c r="AH2564" s="32"/>
      <c r="AI2564" s="32"/>
      <c r="AJ2564" s="32"/>
      <c r="AK2564" s="32"/>
      <c r="AL2564" s="32"/>
      <c r="AM2564" s="32"/>
      <c r="AN2564" s="32"/>
      <c r="AO2564" s="32"/>
      <c r="AP2564" s="32"/>
      <c r="AQ2564" s="32"/>
    </row>
    <row r="2565" spans="1:43" s="35" customFormat="1" hidden="1" outlineLevel="1" x14ac:dyDescent="0.25">
      <c r="A2565" s="160" t="s">
        <v>2521</v>
      </c>
      <c r="B2565" s="82" t="s">
        <v>2502</v>
      </c>
      <c r="C2565" s="101"/>
      <c r="D2565" s="268"/>
      <c r="E2565" s="351"/>
      <c r="F2565" s="80"/>
      <c r="G2565" s="105"/>
      <c r="H2565" s="80"/>
      <c r="I2565" s="106"/>
      <c r="J2565" s="106"/>
      <c r="K2565" s="106"/>
      <c r="L2565" s="106"/>
      <c r="W2565" s="32"/>
      <c r="X2565" s="32"/>
      <c r="Y2565" s="32"/>
      <c r="Z2565" s="32"/>
      <c r="AA2565" s="32"/>
      <c r="AB2565" s="32"/>
      <c r="AC2565" s="32"/>
      <c r="AD2565" s="32"/>
      <c r="AE2565" s="32"/>
      <c r="AF2565" s="32"/>
      <c r="AG2565" s="32"/>
      <c r="AH2565" s="32"/>
      <c r="AI2565" s="32"/>
      <c r="AJ2565" s="32"/>
      <c r="AK2565" s="32"/>
      <c r="AL2565" s="32"/>
      <c r="AM2565" s="32"/>
      <c r="AN2565" s="32"/>
      <c r="AO2565" s="32"/>
      <c r="AP2565" s="32"/>
      <c r="AQ2565" s="32"/>
    </row>
    <row r="2566" spans="1:43" s="35" customFormat="1" hidden="1" outlineLevel="1" x14ac:dyDescent="0.25">
      <c r="A2566" s="160" t="s">
        <v>2522</v>
      </c>
      <c r="B2566" s="82" t="s">
        <v>2504</v>
      </c>
      <c r="C2566" s="101"/>
      <c r="D2566" s="268"/>
      <c r="E2566" s="351"/>
      <c r="F2566" s="80"/>
      <c r="G2566" s="105"/>
      <c r="H2566" s="80"/>
      <c r="I2566" s="106"/>
      <c r="J2566" s="106"/>
      <c r="K2566" s="106"/>
      <c r="L2566" s="106"/>
      <c r="W2566" s="32"/>
      <c r="X2566" s="32"/>
      <c r="Y2566" s="32"/>
      <c r="Z2566" s="32"/>
      <c r="AA2566" s="32"/>
      <c r="AB2566" s="32"/>
      <c r="AC2566" s="32"/>
      <c r="AD2566" s="32"/>
      <c r="AE2566" s="32"/>
      <c r="AF2566" s="32"/>
      <c r="AG2566" s="32"/>
      <c r="AH2566" s="32"/>
      <c r="AI2566" s="32"/>
      <c r="AJ2566" s="32"/>
      <c r="AK2566" s="32"/>
      <c r="AL2566" s="32"/>
      <c r="AM2566" s="32"/>
      <c r="AN2566" s="32"/>
      <c r="AO2566" s="32"/>
      <c r="AP2566" s="32"/>
      <c r="AQ2566" s="32"/>
    </row>
    <row r="2567" spans="1:43" s="35" customFormat="1" hidden="1" outlineLevel="1" x14ac:dyDescent="0.25">
      <c r="A2567" s="160" t="s">
        <v>2523</v>
      </c>
      <c r="B2567" s="77" t="s">
        <v>1311</v>
      </c>
      <c r="C2567" s="101"/>
      <c r="D2567" s="268"/>
      <c r="E2567" s="351"/>
      <c r="F2567" s="80"/>
      <c r="G2567" s="105"/>
      <c r="H2567" s="80"/>
      <c r="I2567" s="106"/>
      <c r="J2567" s="106"/>
      <c r="K2567" s="106"/>
      <c r="L2567" s="106"/>
      <c r="W2567" s="32"/>
      <c r="X2567" s="32"/>
      <c r="Y2567" s="32"/>
      <c r="Z2567" s="32"/>
      <c r="AA2567" s="32"/>
      <c r="AB2567" s="32"/>
      <c r="AC2567" s="32"/>
      <c r="AD2567" s="32"/>
      <c r="AE2567" s="32"/>
      <c r="AF2567" s="32"/>
      <c r="AG2567" s="32"/>
      <c r="AH2567" s="32"/>
      <c r="AI2567" s="32"/>
      <c r="AJ2567" s="32"/>
      <c r="AK2567" s="32"/>
      <c r="AL2567" s="32"/>
      <c r="AM2567" s="32"/>
      <c r="AN2567" s="32"/>
      <c r="AO2567" s="32"/>
      <c r="AP2567" s="32"/>
      <c r="AQ2567" s="32"/>
    </row>
    <row r="2568" spans="1:43" s="35" customFormat="1" hidden="1" outlineLevel="1" x14ac:dyDescent="0.25">
      <c r="A2568" s="160" t="s">
        <v>2524</v>
      </c>
      <c r="B2568" s="82" t="s">
        <v>2496</v>
      </c>
      <c r="C2568" s="101"/>
      <c r="D2568" s="268"/>
      <c r="E2568" s="351"/>
      <c r="F2568" s="80"/>
      <c r="G2568" s="105"/>
      <c r="H2568" s="80"/>
      <c r="I2568" s="106"/>
      <c r="J2568" s="106"/>
      <c r="K2568" s="106"/>
      <c r="L2568" s="106"/>
      <c r="W2568" s="32"/>
      <c r="X2568" s="32"/>
      <c r="Y2568" s="32"/>
      <c r="Z2568" s="32"/>
      <c r="AA2568" s="32"/>
      <c r="AB2568" s="32"/>
      <c r="AC2568" s="32"/>
      <c r="AD2568" s="32"/>
      <c r="AE2568" s="32"/>
      <c r="AF2568" s="32"/>
      <c r="AG2568" s="32"/>
      <c r="AH2568" s="32"/>
      <c r="AI2568" s="32"/>
      <c r="AJ2568" s="32"/>
      <c r="AK2568" s="32"/>
      <c r="AL2568" s="32"/>
      <c r="AM2568" s="32"/>
      <c r="AN2568" s="32"/>
      <c r="AO2568" s="32"/>
      <c r="AP2568" s="32"/>
      <c r="AQ2568" s="32"/>
    </row>
    <row r="2569" spans="1:43" s="35" customFormat="1" hidden="1" outlineLevel="1" x14ac:dyDescent="0.25">
      <c r="A2569" s="160" t="s">
        <v>2525</v>
      </c>
      <c r="B2569" s="82" t="s">
        <v>2498</v>
      </c>
      <c r="C2569" s="101"/>
      <c r="D2569" s="268"/>
      <c r="E2569" s="351"/>
      <c r="F2569" s="80"/>
      <c r="G2569" s="105"/>
      <c r="H2569" s="80"/>
      <c r="I2569" s="106"/>
      <c r="J2569" s="106"/>
      <c r="K2569" s="106"/>
      <c r="L2569" s="106"/>
      <c r="W2569" s="32"/>
      <c r="X2569" s="32"/>
      <c r="Y2569" s="32"/>
      <c r="Z2569" s="32"/>
      <c r="AA2569" s="32"/>
      <c r="AB2569" s="32"/>
      <c r="AC2569" s="32"/>
      <c r="AD2569" s="32"/>
      <c r="AE2569" s="32"/>
      <c r="AF2569" s="32"/>
      <c r="AG2569" s="32"/>
      <c r="AH2569" s="32"/>
      <c r="AI2569" s="32"/>
      <c r="AJ2569" s="32"/>
      <c r="AK2569" s="32"/>
      <c r="AL2569" s="32"/>
      <c r="AM2569" s="32"/>
      <c r="AN2569" s="32"/>
      <c r="AO2569" s="32"/>
      <c r="AP2569" s="32"/>
      <c r="AQ2569" s="32"/>
    </row>
    <row r="2570" spans="1:43" s="35" customFormat="1" hidden="1" outlineLevel="1" x14ac:dyDescent="0.25">
      <c r="A2570" s="160" t="s">
        <v>2526</v>
      </c>
      <c r="B2570" s="82" t="s">
        <v>2500</v>
      </c>
      <c r="C2570" s="101"/>
      <c r="D2570" s="268"/>
      <c r="E2570" s="351"/>
      <c r="F2570" s="80"/>
      <c r="G2570" s="105"/>
      <c r="H2570" s="80"/>
      <c r="I2570" s="106"/>
      <c r="J2570" s="106"/>
      <c r="K2570" s="106"/>
      <c r="L2570" s="106"/>
      <c r="W2570" s="32"/>
      <c r="X2570" s="32"/>
      <c r="Y2570" s="32"/>
      <c r="Z2570" s="32"/>
      <c r="AA2570" s="32"/>
      <c r="AB2570" s="32"/>
      <c r="AC2570" s="32"/>
      <c r="AD2570" s="32"/>
      <c r="AE2570" s="32"/>
      <c r="AF2570" s="32"/>
      <c r="AG2570" s="32"/>
      <c r="AH2570" s="32"/>
      <c r="AI2570" s="32"/>
      <c r="AJ2570" s="32"/>
      <c r="AK2570" s="32"/>
      <c r="AL2570" s="32"/>
      <c r="AM2570" s="32"/>
      <c r="AN2570" s="32"/>
      <c r="AO2570" s="32"/>
      <c r="AP2570" s="32"/>
      <c r="AQ2570" s="32"/>
    </row>
    <row r="2571" spans="1:43" s="35" customFormat="1" hidden="1" outlineLevel="1" x14ac:dyDescent="0.25">
      <c r="A2571" s="160" t="s">
        <v>2527</v>
      </c>
      <c r="B2571" s="82" t="s">
        <v>2502</v>
      </c>
      <c r="C2571" s="101"/>
      <c r="D2571" s="268"/>
      <c r="E2571" s="351"/>
      <c r="F2571" s="80"/>
      <c r="G2571" s="105"/>
      <c r="H2571" s="80"/>
      <c r="I2571" s="106"/>
      <c r="J2571" s="106"/>
      <c r="K2571" s="106"/>
      <c r="L2571" s="106"/>
      <c r="W2571" s="32"/>
      <c r="X2571" s="32"/>
      <c r="Y2571" s="32"/>
      <c r="Z2571" s="32"/>
      <c r="AA2571" s="32"/>
      <c r="AB2571" s="32"/>
      <c r="AC2571" s="32"/>
      <c r="AD2571" s="32"/>
      <c r="AE2571" s="32"/>
      <c r="AF2571" s="32"/>
      <c r="AG2571" s="32"/>
      <c r="AH2571" s="32"/>
      <c r="AI2571" s="32"/>
      <c r="AJ2571" s="32"/>
      <c r="AK2571" s="32"/>
      <c r="AL2571" s="32"/>
      <c r="AM2571" s="32"/>
      <c r="AN2571" s="32"/>
      <c r="AO2571" s="32"/>
      <c r="AP2571" s="32"/>
      <c r="AQ2571" s="32"/>
    </row>
    <row r="2572" spans="1:43" s="35" customFormat="1" hidden="1" outlineLevel="1" x14ac:dyDescent="0.25">
      <c r="A2572" s="160" t="s">
        <v>2528</v>
      </c>
      <c r="B2572" s="82" t="s">
        <v>2504</v>
      </c>
      <c r="C2572" s="101"/>
      <c r="D2572" s="268"/>
      <c r="E2572" s="351"/>
      <c r="F2572" s="80"/>
      <c r="G2572" s="105"/>
      <c r="H2572" s="80"/>
      <c r="I2572" s="106"/>
      <c r="J2572" s="106"/>
      <c r="K2572" s="106"/>
      <c r="L2572" s="106"/>
      <c r="W2572" s="32"/>
      <c r="X2572" s="32"/>
      <c r="Y2572" s="32"/>
      <c r="Z2572" s="32"/>
      <c r="AA2572" s="32"/>
      <c r="AB2572" s="32"/>
      <c r="AC2572" s="32"/>
      <c r="AD2572" s="32"/>
      <c r="AE2572" s="32"/>
      <c r="AF2572" s="32"/>
      <c r="AG2572" s="32"/>
      <c r="AH2572" s="32"/>
      <c r="AI2572" s="32"/>
      <c r="AJ2572" s="32"/>
      <c r="AK2572" s="32"/>
      <c r="AL2572" s="32"/>
      <c r="AM2572" s="32"/>
      <c r="AN2572" s="32"/>
      <c r="AO2572" s="32"/>
      <c r="AP2572" s="32"/>
      <c r="AQ2572" s="32"/>
    </row>
    <row r="2573" spans="1:43" s="35" customFormat="1" hidden="1" outlineLevel="1" x14ac:dyDescent="0.25">
      <c r="A2573" s="160" t="s">
        <v>2529</v>
      </c>
      <c r="B2573" s="77" t="s">
        <v>1318</v>
      </c>
      <c r="C2573" s="101"/>
      <c r="D2573" s="268"/>
      <c r="E2573" s="351"/>
      <c r="F2573" s="80"/>
      <c r="G2573" s="105"/>
      <c r="H2573" s="80"/>
      <c r="I2573" s="106"/>
      <c r="J2573" s="106"/>
      <c r="K2573" s="106"/>
      <c r="L2573" s="106"/>
      <c r="W2573" s="32"/>
      <c r="X2573" s="32"/>
      <c r="Y2573" s="32"/>
      <c r="Z2573" s="32"/>
      <c r="AA2573" s="32"/>
      <c r="AB2573" s="32"/>
      <c r="AC2573" s="32"/>
      <c r="AD2573" s="32"/>
      <c r="AE2573" s="32"/>
      <c r="AF2573" s="32"/>
      <c r="AG2573" s="32"/>
      <c r="AH2573" s="32"/>
      <c r="AI2573" s="32"/>
      <c r="AJ2573" s="32"/>
      <c r="AK2573" s="32"/>
      <c r="AL2573" s="32"/>
      <c r="AM2573" s="32"/>
      <c r="AN2573" s="32"/>
      <c r="AO2573" s="32"/>
      <c r="AP2573" s="32"/>
      <c r="AQ2573" s="32"/>
    </row>
    <row r="2574" spans="1:43" s="35" customFormat="1" hidden="1" outlineLevel="1" x14ac:dyDescent="0.25">
      <c r="A2574" s="160" t="s">
        <v>2530</v>
      </c>
      <c r="B2574" s="82" t="s">
        <v>2496</v>
      </c>
      <c r="C2574" s="101"/>
      <c r="D2574" s="268"/>
      <c r="E2574" s="351"/>
      <c r="F2574" s="80"/>
      <c r="G2574" s="105"/>
      <c r="H2574" s="80"/>
      <c r="I2574" s="106"/>
      <c r="J2574" s="106"/>
      <c r="K2574" s="106"/>
      <c r="L2574" s="106"/>
      <c r="W2574" s="32"/>
      <c r="X2574" s="32"/>
      <c r="Y2574" s="32"/>
      <c r="Z2574" s="32"/>
      <c r="AA2574" s="32"/>
      <c r="AB2574" s="32"/>
      <c r="AC2574" s="32"/>
      <c r="AD2574" s="32"/>
      <c r="AE2574" s="32"/>
      <c r="AF2574" s="32"/>
      <c r="AG2574" s="32"/>
      <c r="AH2574" s="32"/>
      <c r="AI2574" s="32"/>
      <c r="AJ2574" s="32"/>
      <c r="AK2574" s="32"/>
      <c r="AL2574" s="32"/>
      <c r="AM2574" s="32"/>
      <c r="AN2574" s="32"/>
      <c r="AO2574" s="32"/>
      <c r="AP2574" s="32"/>
      <c r="AQ2574" s="32"/>
    </row>
    <row r="2575" spans="1:43" s="35" customFormat="1" hidden="1" outlineLevel="1" x14ac:dyDescent="0.25">
      <c r="A2575" s="160" t="s">
        <v>2531</v>
      </c>
      <c r="B2575" s="82" t="s">
        <v>2498</v>
      </c>
      <c r="C2575" s="101"/>
      <c r="D2575" s="268"/>
      <c r="E2575" s="351"/>
      <c r="F2575" s="80"/>
      <c r="G2575" s="105"/>
      <c r="H2575" s="80"/>
      <c r="I2575" s="106"/>
      <c r="J2575" s="106"/>
      <c r="K2575" s="106"/>
      <c r="L2575" s="106"/>
      <c r="W2575" s="32"/>
      <c r="X2575" s="32"/>
      <c r="Y2575" s="32"/>
      <c r="Z2575" s="32"/>
      <c r="AA2575" s="32"/>
      <c r="AB2575" s="32"/>
      <c r="AC2575" s="32"/>
      <c r="AD2575" s="32"/>
      <c r="AE2575" s="32"/>
      <c r="AF2575" s="32"/>
      <c r="AG2575" s="32"/>
      <c r="AH2575" s="32"/>
      <c r="AI2575" s="32"/>
      <c r="AJ2575" s="32"/>
      <c r="AK2575" s="32"/>
      <c r="AL2575" s="32"/>
      <c r="AM2575" s="32"/>
      <c r="AN2575" s="32"/>
      <c r="AO2575" s="32"/>
      <c r="AP2575" s="32"/>
      <c r="AQ2575" s="32"/>
    </row>
    <row r="2576" spans="1:43" s="35" customFormat="1" hidden="1" outlineLevel="1" x14ac:dyDescent="0.25">
      <c r="A2576" s="160" t="s">
        <v>2532</v>
      </c>
      <c r="B2576" s="82" t="s">
        <v>2500</v>
      </c>
      <c r="C2576" s="101"/>
      <c r="D2576" s="268"/>
      <c r="E2576" s="351"/>
      <c r="F2576" s="80"/>
      <c r="G2576" s="105"/>
      <c r="H2576" s="80"/>
      <c r="I2576" s="106"/>
      <c r="J2576" s="106"/>
      <c r="K2576" s="106"/>
      <c r="L2576" s="106"/>
      <c r="W2576" s="32"/>
      <c r="X2576" s="32"/>
      <c r="Y2576" s="32"/>
      <c r="Z2576" s="32"/>
      <c r="AA2576" s="32"/>
      <c r="AB2576" s="32"/>
      <c r="AC2576" s="32"/>
      <c r="AD2576" s="32"/>
      <c r="AE2576" s="32"/>
      <c r="AF2576" s="32"/>
      <c r="AG2576" s="32"/>
      <c r="AH2576" s="32"/>
      <c r="AI2576" s="32"/>
      <c r="AJ2576" s="32"/>
      <c r="AK2576" s="32"/>
      <c r="AL2576" s="32"/>
      <c r="AM2576" s="32"/>
      <c r="AN2576" s="32"/>
      <c r="AO2576" s="32"/>
      <c r="AP2576" s="32"/>
      <c r="AQ2576" s="32"/>
    </row>
    <row r="2577" spans="1:43" s="35" customFormat="1" hidden="1" outlineLevel="1" x14ac:dyDescent="0.25">
      <c r="A2577" s="160" t="s">
        <v>2533</v>
      </c>
      <c r="B2577" s="82" t="s">
        <v>2502</v>
      </c>
      <c r="C2577" s="101"/>
      <c r="D2577" s="268"/>
      <c r="E2577" s="351"/>
      <c r="F2577" s="80"/>
      <c r="G2577" s="105"/>
      <c r="H2577" s="80"/>
      <c r="I2577" s="106"/>
      <c r="J2577" s="106"/>
      <c r="K2577" s="106"/>
      <c r="L2577" s="106"/>
      <c r="W2577" s="32"/>
      <c r="X2577" s="32"/>
      <c r="Y2577" s="32"/>
      <c r="Z2577" s="32"/>
      <c r="AA2577" s="32"/>
      <c r="AB2577" s="32"/>
      <c r="AC2577" s="32"/>
      <c r="AD2577" s="32"/>
      <c r="AE2577" s="32"/>
      <c r="AF2577" s="32"/>
      <c r="AG2577" s="32"/>
      <c r="AH2577" s="32"/>
      <c r="AI2577" s="32"/>
      <c r="AJ2577" s="32"/>
      <c r="AK2577" s="32"/>
      <c r="AL2577" s="32"/>
      <c r="AM2577" s="32"/>
      <c r="AN2577" s="32"/>
      <c r="AO2577" s="32"/>
      <c r="AP2577" s="32"/>
      <c r="AQ2577" s="32"/>
    </row>
    <row r="2578" spans="1:43" s="35" customFormat="1" hidden="1" outlineLevel="1" x14ac:dyDescent="0.25">
      <c r="A2578" s="160" t="s">
        <v>2534</v>
      </c>
      <c r="B2578" s="82" t="s">
        <v>2504</v>
      </c>
      <c r="C2578" s="101"/>
      <c r="D2578" s="268"/>
      <c r="E2578" s="351"/>
      <c r="F2578" s="80"/>
      <c r="G2578" s="105"/>
      <c r="H2578" s="80"/>
      <c r="I2578" s="106"/>
      <c r="J2578" s="106"/>
      <c r="K2578" s="106"/>
      <c r="L2578" s="106"/>
      <c r="W2578" s="32"/>
      <c r="X2578" s="32"/>
      <c r="Y2578" s="32"/>
      <c r="Z2578" s="32"/>
      <c r="AA2578" s="32"/>
      <c r="AB2578" s="32"/>
      <c r="AC2578" s="32"/>
      <c r="AD2578" s="32"/>
      <c r="AE2578" s="32"/>
      <c r="AF2578" s="32"/>
      <c r="AG2578" s="32"/>
      <c r="AH2578" s="32"/>
      <c r="AI2578" s="32"/>
      <c r="AJ2578" s="32"/>
      <c r="AK2578" s="32"/>
      <c r="AL2578" s="32"/>
      <c r="AM2578" s="32"/>
      <c r="AN2578" s="32"/>
      <c r="AO2578" s="32"/>
      <c r="AP2578" s="32"/>
      <c r="AQ2578" s="32"/>
    </row>
    <row r="2579" spans="1:43" s="35" customFormat="1" hidden="1" outlineLevel="1" x14ac:dyDescent="0.25">
      <c r="A2579" s="160" t="s">
        <v>2535</v>
      </c>
      <c r="B2579" s="77" t="s">
        <v>1325</v>
      </c>
      <c r="C2579" s="101"/>
      <c r="D2579" s="268"/>
      <c r="E2579" s="351"/>
      <c r="F2579" s="80"/>
      <c r="G2579" s="105"/>
      <c r="H2579" s="80"/>
      <c r="I2579" s="106"/>
      <c r="J2579" s="106"/>
      <c r="K2579" s="106"/>
      <c r="L2579" s="106"/>
      <c r="W2579" s="32"/>
      <c r="X2579" s="32"/>
      <c r="Y2579" s="32"/>
      <c r="Z2579" s="32"/>
      <c r="AA2579" s="32"/>
      <c r="AB2579" s="32"/>
      <c r="AC2579" s="32"/>
      <c r="AD2579" s="32"/>
      <c r="AE2579" s="32"/>
      <c r="AF2579" s="32"/>
      <c r="AG2579" s="32"/>
      <c r="AH2579" s="32"/>
      <c r="AI2579" s="32"/>
      <c r="AJ2579" s="32"/>
      <c r="AK2579" s="32"/>
      <c r="AL2579" s="32"/>
      <c r="AM2579" s="32"/>
      <c r="AN2579" s="32"/>
      <c r="AO2579" s="32"/>
      <c r="AP2579" s="32"/>
      <c r="AQ2579" s="32"/>
    </row>
    <row r="2580" spans="1:43" s="35" customFormat="1" hidden="1" outlineLevel="1" x14ac:dyDescent="0.25">
      <c r="A2580" s="160" t="s">
        <v>2536</v>
      </c>
      <c r="B2580" s="82" t="s">
        <v>2496</v>
      </c>
      <c r="C2580" s="101"/>
      <c r="D2580" s="268"/>
      <c r="E2580" s="351"/>
      <c r="F2580" s="80"/>
      <c r="G2580" s="105"/>
      <c r="H2580" s="80"/>
      <c r="I2580" s="106"/>
      <c r="J2580" s="106"/>
      <c r="K2580" s="106"/>
      <c r="L2580" s="106"/>
      <c r="W2580" s="32"/>
      <c r="X2580" s="32"/>
      <c r="Y2580" s="32"/>
      <c r="Z2580" s="32"/>
      <c r="AA2580" s="32"/>
      <c r="AB2580" s="32"/>
      <c r="AC2580" s="32"/>
      <c r="AD2580" s="32"/>
      <c r="AE2580" s="32"/>
      <c r="AF2580" s="32"/>
      <c r="AG2580" s="32"/>
      <c r="AH2580" s="32"/>
      <c r="AI2580" s="32"/>
      <c r="AJ2580" s="32"/>
      <c r="AK2580" s="32"/>
      <c r="AL2580" s="32"/>
      <c r="AM2580" s="32"/>
      <c r="AN2580" s="32"/>
      <c r="AO2580" s="32"/>
      <c r="AP2580" s="32"/>
      <c r="AQ2580" s="32"/>
    </row>
    <row r="2581" spans="1:43" s="35" customFormat="1" hidden="1" outlineLevel="1" x14ac:dyDescent="0.25">
      <c r="A2581" s="160" t="s">
        <v>2537</v>
      </c>
      <c r="B2581" s="82" t="s">
        <v>2498</v>
      </c>
      <c r="C2581" s="101"/>
      <c r="D2581" s="268"/>
      <c r="E2581" s="351"/>
      <c r="F2581" s="80"/>
      <c r="G2581" s="105"/>
      <c r="H2581" s="80"/>
      <c r="I2581" s="106"/>
      <c r="J2581" s="106"/>
      <c r="K2581" s="106"/>
      <c r="L2581" s="106"/>
      <c r="W2581" s="32"/>
      <c r="X2581" s="32"/>
      <c r="Y2581" s="32"/>
      <c r="Z2581" s="32"/>
      <c r="AA2581" s="32"/>
      <c r="AB2581" s="32"/>
      <c r="AC2581" s="32"/>
      <c r="AD2581" s="32"/>
      <c r="AE2581" s="32"/>
      <c r="AF2581" s="32"/>
      <c r="AG2581" s="32"/>
      <c r="AH2581" s="32"/>
      <c r="AI2581" s="32"/>
      <c r="AJ2581" s="32"/>
      <c r="AK2581" s="32"/>
      <c r="AL2581" s="32"/>
      <c r="AM2581" s="32"/>
      <c r="AN2581" s="32"/>
      <c r="AO2581" s="32"/>
      <c r="AP2581" s="32"/>
      <c r="AQ2581" s="32"/>
    </row>
    <row r="2582" spans="1:43" s="35" customFormat="1" hidden="1" outlineLevel="1" x14ac:dyDescent="0.25">
      <c r="A2582" s="160" t="s">
        <v>2538</v>
      </c>
      <c r="B2582" s="82" t="s">
        <v>2500</v>
      </c>
      <c r="C2582" s="101"/>
      <c r="D2582" s="268"/>
      <c r="E2582" s="351"/>
      <c r="F2582" s="80"/>
      <c r="G2582" s="105"/>
      <c r="H2582" s="80"/>
      <c r="I2582" s="106"/>
      <c r="J2582" s="106"/>
      <c r="K2582" s="106"/>
      <c r="L2582" s="106"/>
      <c r="W2582" s="32"/>
      <c r="X2582" s="32"/>
      <c r="Y2582" s="32"/>
      <c r="Z2582" s="32"/>
      <c r="AA2582" s="32"/>
      <c r="AB2582" s="32"/>
      <c r="AC2582" s="32"/>
      <c r="AD2582" s="32"/>
      <c r="AE2582" s="32"/>
      <c r="AF2582" s="32"/>
      <c r="AG2582" s="32"/>
      <c r="AH2582" s="32"/>
      <c r="AI2582" s="32"/>
      <c r="AJ2582" s="32"/>
      <c r="AK2582" s="32"/>
      <c r="AL2582" s="32"/>
      <c r="AM2582" s="32"/>
      <c r="AN2582" s="32"/>
      <c r="AO2582" s="32"/>
      <c r="AP2582" s="32"/>
      <c r="AQ2582" s="32"/>
    </row>
    <row r="2583" spans="1:43" s="35" customFormat="1" hidden="1" outlineLevel="1" x14ac:dyDescent="0.25">
      <c r="A2583" s="160" t="s">
        <v>2539</v>
      </c>
      <c r="B2583" s="82" t="s">
        <v>2502</v>
      </c>
      <c r="C2583" s="101"/>
      <c r="D2583" s="268"/>
      <c r="E2583" s="351"/>
      <c r="F2583" s="80"/>
      <c r="G2583" s="105"/>
      <c r="H2583" s="80"/>
      <c r="I2583" s="106"/>
      <c r="J2583" s="106"/>
      <c r="K2583" s="106"/>
      <c r="L2583" s="106"/>
      <c r="W2583" s="32"/>
      <c r="X2583" s="32"/>
      <c r="Y2583" s="32"/>
      <c r="Z2583" s="32"/>
      <c r="AA2583" s="32"/>
      <c r="AB2583" s="32"/>
      <c r="AC2583" s="32"/>
      <c r="AD2583" s="32"/>
      <c r="AE2583" s="32"/>
      <c r="AF2583" s="32"/>
      <c r="AG2583" s="32"/>
      <c r="AH2583" s="32"/>
      <c r="AI2583" s="32"/>
      <c r="AJ2583" s="32"/>
      <c r="AK2583" s="32"/>
      <c r="AL2583" s="32"/>
      <c r="AM2583" s="32"/>
      <c r="AN2583" s="32"/>
      <c r="AO2583" s="32"/>
      <c r="AP2583" s="32"/>
      <c r="AQ2583" s="32"/>
    </row>
    <row r="2584" spans="1:43" s="35" customFormat="1" hidden="1" outlineLevel="1" x14ac:dyDescent="0.25">
      <c r="A2584" s="160" t="s">
        <v>2540</v>
      </c>
      <c r="B2584" s="82" t="s">
        <v>2504</v>
      </c>
      <c r="C2584" s="101"/>
      <c r="D2584" s="268"/>
      <c r="E2584" s="351"/>
      <c r="F2584" s="80"/>
      <c r="G2584" s="105"/>
      <c r="H2584" s="80"/>
      <c r="I2584" s="106"/>
      <c r="J2584" s="106"/>
      <c r="K2584" s="106"/>
      <c r="L2584" s="106"/>
      <c r="W2584" s="32"/>
      <c r="X2584" s="32"/>
      <c r="Y2584" s="32"/>
      <c r="Z2584" s="32"/>
      <c r="AA2584" s="32"/>
      <c r="AB2584" s="32"/>
      <c r="AC2584" s="32"/>
      <c r="AD2584" s="32"/>
      <c r="AE2584" s="32"/>
      <c r="AF2584" s="32"/>
      <c r="AG2584" s="32"/>
      <c r="AH2584" s="32"/>
      <c r="AI2584" s="32"/>
      <c r="AJ2584" s="32"/>
      <c r="AK2584" s="32"/>
      <c r="AL2584" s="32"/>
      <c r="AM2584" s="32"/>
      <c r="AN2584" s="32"/>
      <c r="AO2584" s="32"/>
      <c r="AP2584" s="32"/>
      <c r="AQ2584" s="32"/>
    </row>
    <row r="2585" spans="1:43" s="35" customFormat="1" hidden="1" outlineLevel="1" x14ac:dyDescent="0.25">
      <c r="A2585" s="160" t="s">
        <v>2541</v>
      </c>
      <c r="B2585" s="77" t="s">
        <v>155</v>
      </c>
      <c r="C2585" s="101"/>
      <c r="D2585" s="268"/>
      <c r="E2585" s="351"/>
      <c r="F2585" s="80"/>
      <c r="G2585" s="105"/>
      <c r="H2585" s="80"/>
      <c r="I2585" s="106"/>
      <c r="J2585" s="106"/>
      <c r="K2585" s="106"/>
      <c r="L2585" s="106"/>
      <c r="W2585" s="32"/>
      <c r="X2585" s="32"/>
      <c r="Y2585" s="32"/>
      <c r="Z2585" s="32"/>
      <c r="AA2585" s="32"/>
      <c r="AB2585" s="32"/>
      <c r="AC2585" s="32"/>
      <c r="AD2585" s="32"/>
      <c r="AE2585" s="32"/>
      <c r="AF2585" s="32"/>
      <c r="AG2585" s="32"/>
      <c r="AH2585" s="32"/>
      <c r="AI2585" s="32"/>
      <c r="AJ2585" s="32"/>
      <c r="AK2585" s="32"/>
      <c r="AL2585" s="32"/>
      <c r="AM2585" s="32"/>
      <c r="AN2585" s="32"/>
      <c r="AO2585" s="32"/>
      <c r="AP2585" s="32"/>
      <c r="AQ2585" s="32"/>
    </row>
    <row r="2586" spans="1:43" s="35" customFormat="1" hidden="1" outlineLevel="1" x14ac:dyDescent="0.25">
      <c r="A2586" s="160" t="s">
        <v>2542</v>
      </c>
      <c r="B2586" s="82" t="s">
        <v>2496</v>
      </c>
      <c r="C2586" s="101"/>
      <c r="D2586" s="268"/>
      <c r="E2586" s="351"/>
      <c r="F2586" s="80"/>
      <c r="G2586" s="105"/>
      <c r="H2586" s="80"/>
      <c r="I2586" s="106"/>
      <c r="J2586" s="106"/>
      <c r="K2586" s="106"/>
      <c r="L2586" s="106"/>
      <c r="W2586" s="32"/>
      <c r="X2586" s="32"/>
      <c r="Y2586" s="32"/>
      <c r="Z2586" s="32"/>
      <c r="AA2586" s="32"/>
      <c r="AB2586" s="32"/>
      <c r="AC2586" s="32"/>
      <c r="AD2586" s="32"/>
      <c r="AE2586" s="32"/>
      <c r="AF2586" s="32"/>
      <c r="AG2586" s="32"/>
      <c r="AH2586" s="32"/>
      <c r="AI2586" s="32"/>
      <c r="AJ2586" s="32"/>
      <c r="AK2586" s="32"/>
      <c r="AL2586" s="32"/>
      <c r="AM2586" s="32"/>
      <c r="AN2586" s="32"/>
      <c r="AO2586" s="32"/>
      <c r="AP2586" s="32"/>
      <c r="AQ2586" s="32"/>
    </row>
    <row r="2587" spans="1:43" s="35" customFormat="1" hidden="1" outlineLevel="1" x14ac:dyDescent="0.25">
      <c r="A2587" s="160" t="s">
        <v>2543</v>
      </c>
      <c r="B2587" s="82" t="s">
        <v>2498</v>
      </c>
      <c r="C2587" s="101"/>
      <c r="D2587" s="268"/>
      <c r="E2587" s="351"/>
      <c r="F2587" s="80"/>
      <c r="G2587" s="105"/>
      <c r="H2587" s="80"/>
      <c r="I2587" s="106"/>
      <c r="J2587" s="106"/>
      <c r="K2587" s="106"/>
      <c r="L2587" s="106"/>
      <c r="W2587" s="32"/>
      <c r="X2587" s="32"/>
      <c r="Y2587" s="32"/>
      <c r="Z2587" s="32"/>
      <c r="AA2587" s="32"/>
      <c r="AB2587" s="32"/>
      <c r="AC2587" s="32"/>
      <c r="AD2587" s="32"/>
      <c r="AE2587" s="32"/>
      <c r="AF2587" s="32"/>
      <c r="AG2587" s="32"/>
      <c r="AH2587" s="32"/>
      <c r="AI2587" s="32"/>
      <c r="AJ2587" s="32"/>
      <c r="AK2587" s="32"/>
      <c r="AL2587" s="32"/>
      <c r="AM2587" s="32"/>
      <c r="AN2587" s="32"/>
      <c r="AO2587" s="32"/>
      <c r="AP2587" s="32"/>
      <c r="AQ2587" s="32"/>
    </row>
    <row r="2588" spans="1:43" s="35" customFormat="1" hidden="1" outlineLevel="1" x14ac:dyDescent="0.25">
      <c r="A2588" s="160" t="s">
        <v>2544</v>
      </c>
      <c r="B2588" s="82" t="s">
        <v>2500</v>
      </c>
      <c r="C2588" s="101"/>
      <c r="D2588" s="268"/>
      <c r="E2588" s="351"/>
      <c r="F2588" s="80"/>
      <c r="G2588" s="105"/>
      <c r="H2588" s="80"/>
      <c r="I2588" s="106"/>
      <c r="J2588" s="106"/>
      <c r="K2588" s="106"/>
      <c r="L2588" s="106"/>
      <c r="W2588" s="32"/>
      <c r="X2588" s="32"/>
      <c r="Y2588" s="32"/>
      <c r="Z2588" s="32"/>
      <c r="AA2588" s="32"/>
      <c r="AB2588" s="32"/>
      <c r="AC2588" s="32"/>
      <c r="AD2588" s="32"/>
      <c r="AE2588" s="32"/>
      <c r="AF2588" s="32"/>
      <c r="AG2588" s="32"/>
      <c r="AH2588" s="32"/>
      <c r="AI2588" s="32"/>
      <c r="AJ2588" s="32"/>
      <c r="AK2588" s="32"/>
      <c r="AL2588" s="32"/>
      <c r="AM2588" s="32"/>
      <c r="AN2588" s="32"/>
      <c r="AO2588" s="32"/>
      <c r="AP2588" s="32"/>
      <c r="AQ2588" s="32"/>
    </row>
    <row r="2589" spans="1:43" s="35" customFormat="1" hidden="1" outlineLevel="1" x14ac:dyDescent="0.25">
      <c r="A2589" s="160" t="s">
        <v>2545</v>
      </c>
      <c r="B2589" s="82" t="s">
        <v>2502</v>
      </c>
      <c r="C2589" s="101"/>
      <c r="D2589" s="268"/>
      <c r="E2589" s="351"/>
      <c r="F2589" s="80"/>
      <c r="G2589" s="105"/>
      <c r="H2589" s="80"/>
      <c r="I2589" s="106"/>
      <c r="J2589" s="106"/>
      <c r="K2589" s="106"/>
      <c r="L2589" s="106"/>
      <c r="W2589" s="32"/>
      <c r="X2589" s="32"/>
      <c r="Y2589" s="32"/>
      <c r="Z2589" s="32"/>
      <c r="AA2589" s="32"/>
      <c r="AB2589" s="32"/>
      <c r="AC2589" s="32"/>
      <c r="AD2589" s="32"/>
      <c r="AE2589" s="32"/>
      <c r="AF2589" s="32"/>
      <c r="AG2589" s="32"/>
      <c r="AH2589" s="32"/>
      <c r="AI2589" s="32"/>
      <c r="AJ2589" s="32"/>
      <c r="AK2589" s="32"/>
      <c r="AL2589" s="32"/>
      <c r="AM2589" s="32"/>
      <c r="AN2589" s="32"/>
      <c r="AO2589" s="32"/>
      <c r="AP2589" s="32"/>
      <c r="AQ2589" s="32"/>
    </row>
    <row r="2590" spans="1:43" s="35" customFormat="1" hidden="1" outlineLevel="1" x14ac:dyDescent="0.25">
      <c r="A2590" s="160" t="s">
        <v>2546</v>
      </c>
      <c r="B2590" s="82" t="s">
        <v>2504</v>
      </c>
      <c r="C2590" s="101"/>
      <c r="D2590" s="268"/>
      <c r="E2590" s="351"/>
      <c r="F2590" s="80"/>
      <c r="G2590" s="105"/>
      <c r="H2590" s="80"/>
      <c r="I2590" s="106"/>
      <c r="J2590" s="106"/>
      <c r="K2590" s="106"/>
      <c r="L2590" s="106"/>
      <c r="W2590" s="32"/>
      <c r="X2590" s="32"/>
      <c r="Y2590" s="32"/>
      <c r="Z2590" s="32"/>
      <c r="AA2590" s="32"/>
      <c r="AB2590" s="32"/>
      <c r="AC2590" s="32"/>
      <c r="AD2590" s="32"/>
      <c r="AE2590" s="32"/>
      <c r="AF2590" s="32"/>
      <c r="AG2590" s="32"/>
      <c r="AH2590" s="32"/>
      <c r="AI2590" s="32"/>
      <c r="AJ2590" s="32"/>
      <c r="AK2590" s="32"/>
      <c r="AL2590" s="32"/>
      <c r="AM2590" s="32"/>
      <c r="AN2590" s="32"/>
      <c r="AO2590" s="32"/>
      <c r="AP2590" s="32"/>
      <c r="AQ2590" s="32"/>
    </row>
    <row r="2591" spans="1:43" s="35" customFormat="1" hidden="1" outlineLevel="1" x14ac:dyDescent="0.25">
      <c r="A2591" s="160" t="s">
        <v>2547</v>
      </c>
      <c r="B2591" s="77" t="s">
        <v>159</v>
      </c>
      <c r="C2591" s="101"/>
      <c r="D2591" s="268"/>
      <c r="E2591" s="351"/>
      <c r="F2591" s="80"/>
      <c r="G2591" s="105"/>
      <c r="H2591" s="80"/>
      <c r="I2591" s="106"/>
      <c r="J2591" s="106"/>
      <c r="K2591" s="106"/>
      <c r="L2591" s="106"/>
      <c r="W2591" s="32"/>
      <c r="X2591" s="32"/>
      <c r="Y2591" s="32"/>
      <c r="Z2591" s="32"/>
      <c r="AA2591" s="32"/>
      <c r="AB2591" s="32"/>
      <c r="AC2591" s="32"/>
      <c r="AD2591" s="32"/>
      <c r="AE2591" s="32"/>
      <c r="AF2591" s="32"/>
      <c r="AG2591" s="32"/>
      <c r="AH2591" s="32"/>
      <c r="AI2591" s="32"/>
      <c r="AJ2591" s="32"/>
      <c r="AK2591" s="32"/>
      <c r="AL2591" s="32"/>
      <c r="AM2591" s="32"/>
      <c r="AN2591" s="32"/>
      <c r="AO2591" s="32"/>
      <c r="AP2591" s="32"/>
      <c r="AQ2591" s="32"/>
    </row>
    <row r="2592" spans="1:43" s="35" customFormat="1" hidden="1" outlineLevel="1" x14ac:dyDescent="0.25">
      <c r="A2592" s="160" t="s">
        <v>2548</v>
      </c>
      <c r="B2592" s="82" t="s">
        <v>2496</v>
      </c>
      <c r="C2592" s="101"/>
      <c r="D2592" s="268"/>
      <c r="E2592" s="351"/>
      <c r="F2592" s="80"/>
      <c r="G2592" s="105"/>
      <c r="H2592" s="80"/>
      <c r="I2592" s="106"/>
      <c r="J2592" s="106"/>
      <c r="K2592" s="106"/>
      <c r="L2592" s="106"/>
      <c r="W2592" s="32"/>
      <c r="X2592" s="32"/>
      <c r="Y2592" s="32"/>
      <c r="Z2592" s="32"/>
      <c r="AA2592" s="32"/>
      <c r="AB2592" s="32"/>
      <c r="AC2592" s="32"/>
      <c r="AD2592" s="32"/>
      <c r="AE2592" s="32"/>
      <c r="AF2592" s="32"/>
      <c r="AG2592" s="32"/>
      <c r="AH2592" s="32"/>
      <c r="AI2592" s="32"/>
      <c r="AJ2592" s="32"/>
      <c r="AK2592" s="32"/>
      <c r="AL2592" s="32"/>
      <c r="AM2592" s="32"/>
      <c r="AN2592" s="32"/>
      <c r="AO2592" s="32"/>
      <c r="AP2592" s="32"/>
      <c r="AQ2592" s="32"/>
    </row>
    <row r="2593" spans="1:43" s="35" customFormat="1" hidden="1" outlineLevel="1" x14ac:dyDescent="0.25">
      <c r="A2593" s="160" t="s">
        <v>2549</v>
      </c>
      <c r="B2593" s="82" t="s">
        <v>2498</v>
      </c>
      <c r="C2593" s="101"/>
      <c r="D2593" s="268"/>
      <c r="E2593" s="351"/>
      <c r="F2593" s="80"/>
      <c r="G2593" s="105"/>
      <c r="H2593" s="80"/>
      <c r="I2593" s="106"/>
      <c r="J2593" s="106"/>
      <c r="K2593" s="106"/>
      <c r="L2593" s="106"/>
      <c r="W2593" s="32"/>
      <c r="X2593" s="32"/>
      <c r="Y2593" s="32"/>
      <c r="Z2593" s="32"/>
      <c r="AA2593" s="32"/>
      <c r="AB2593" s="32"/>
      <c r="AC2593" s="32"/>
      <c r="AD2593" s="32"/>
      <c r="AE2593" s="32"/>
      <c r="AF2593" s="32"/>
      <c r="AG2593" s="32"/>
      <c r="AH2593" s="32"/>
      <c r="AI2593" s="32"/>
      <c r="AJ2593" s="32"/>
      <c r="AK2593" s="32"/>
      <c r="AL2593" s="32"/>
      <c r="AM2593" s="32"/>
      <c r="AN2593" s="32"/>
      <c r="AO2593" s="32"/>
      <c r="AP2593" s="32"/>
      <c r="AQ2593" s="32"/>
    </row>
    <row r="2594" spans="1:43" s="35" customFormat="1" hidden="1" outlineLevel="1" x14ac:dyDescent="0.25">
      <c r="A2594" s="160" t="s">
        <v>2550</v>
      </c>
      <c r="B2594" s="82" t="s">
        <v>2500</v>
      </c>
      <c r="C2594" s="101"/>
      <c r="D2594" s="268"/>
      <c r="E2594" s="351"/>
      <c r="F2594" s="80"/>
      <c r="G2594" s="105"/>
      <c r="H2594" s="80"/>
      <c r="I2594" s="106"/>
      <c r="J2594" s="106"/>
      <c r="K2594" s="106"/>
      <c r="L2594" s="106"/>
      <c r="W2594" s="32"/>
      <c r="X2594" s="32"/>
      <c r="Y2594" s="32"/>
      <c r="Z2594" s="32"/>
      <c r="AA2594" s="32"/>
      <c r="AB2594" s="32"/>
      <c r="AC2594" s="32"/>
      <c r="AD2594" s="32"/>
      <c r="AE2594" s="32"/>
      <c r="AF2594" s="32"/>
      <c r="AG2594" s="32"/>
      <c r="AH2594" s="32"/>
      <c r="AI2594" s="32"/>
      <c r="AJ2594" s="32"/>
      <c r="AK2594" s="32"/>
      <c r="AL2594" s="32"/>
      <c r="AM2594" s="32"/>
      <c r="AN2594" s="32"/>
      <c r="AO2594" s="32"/>
      <c r="AP2594" s="32"/>
      <c r="AQ2594" s="32"/>
    </row>
    <row r="2595" spans="1:43" s="35" customFormat="1" hidden="1" outlineLevel="1" x14ac:dyDescent="0.25">
      <c r="A2595" s="160" t="s">
        <v>2551</v>
      </c>
      <c r="B2595" s="82" t="s">
        <v>2502</v>
      </c>
      <c r="C2595" s="101"/>
      <c r="D2595" s="268"/>
      <c r="E2595" s="351"/>
      <c r="F2595" s="80"/>
      <c r="G2595" s="105"/>
      <c r="H2595" s="80"/>
      <c r="I2595" s="106"/>
      <c r="J2595" s="106"/>
      <c r="K2595" s="106"/>
      <c r="L2595" s="106"/>
      <c r="W2595" s="32"/>
      <c r="X2595" s="32"/>
      <c r="Y2595" s="32"/>
      <c r="Z2595" s="32"/>
      <c r="AA2595" s="32"/>
      <c r="AB2595" s="32"/>
      <c r="AC2595" s="32"/>
      <c r="AD2595" s="32"/>
      <c r="AE2595" s="32"/>
      <c r="AF2595" s="32"/>
      <c r="AG2595" s="32"/>
      <c r="AH2595" s="32"/>
      <c r="AI2595" s="32"/>
      <c r="AJ2595" s="32"/>
      <c r="AK2595" s="32"/>
      <c r="AL2595" s="32"/>
      <c r="AM2595" s="32"/>
      <c r="AN2595" s="32"/>
      <c r="AO2595" s="32"/>
      <c r="AP2595" s="32"/>
      <c r="AQ2595" s="32"/>
    </row>
    <row r="2596" spans="1:43" s="35" customFormat="1" hidden="1" outlineLevel="1" x14ac:dyDescent="0.25">
      <c r="A2596" s="160" t="s">
        <v>2552</v>
      </c>
      <c r="B2596" s="82" t="s">
        <v>2504</v>
      </c>
      <c r="C2596" s="101"/>
      <c r="D2596" s="268"/>
      <c r="E2596" s="351"/>
      <c r="F2596" s="80"/>
      <c r="G2596" s="105"/>
      <c r="H2596" s="80"/>
      <c r="I2596" s="106"/>
      <c r="J2596" s="106"/>
      <c r="K2596" s="106"/>
      <c r="L2596" s="106"/>
      <c r="W2596" s="32"/>
      <c r="X2596" s="32"/>
      <c r="Y2596" s="32"/>
      <c r="Z2596" s="32"/>
      <c r="AA2596" s="32"/>
      <c r="AB2596" s="32"/>
      <c r="AC2596" s="32"/>
      <c r="AD2596" s="32"/>
      <c r="AE2596" s="32"/>
      <c r="AF2596" s="32"/>
      <c r="AG2596" s="32"/>
      <c r="AH2596" s="32"/>
      <c r="AI2596" s="32"/>
      <c r="AJ2596" s="32"/>
      <c r="AK2596" s="32"/>
      <c r="AL2596" s="32"/>
      <c r="AM2596" s="32"/>
      <c r="AN2596" s="32"/>
      <c r="AO2596" s="32"/>
      <c r="AP2596" s="32"/>
      <c r="AQ2596" s="32"/>
    </row>
    <row r="2597" spans="1:43" s="35" customFormat="1" collapsed="1" x14ac:dyDescent="0.25">
      <c r="A2597" s="355" t="s">
        <v>2553</v>
      </c>
      <c r="B2597" s="70" t="s">
        <v>1344</v>
      </c>
      <c r="C2597" s="107"/>
      <c r="D2597" s="346"/>
      <c r="E2597" s="352"/>
      <c r="F2597" s="72"/>
      <c r="G2597" s="108"/>
      <c r="H2597" s="72"/>
      <c r="I2597" s="109"/>
      <c r="J2597" s="109"/>
      <c r="K2597" s="109"/>
      <c r="L2597" s="109"/>
      <c r="W2597" s="32"/>
      <c r="X2597" s="32"/>
      <c r="Y2597" s="32"/>
      <c r="Z2597" s="32"/>
      <c r="AA2597" s="32"/>
      <c r="AB2597" s="32"/>
      <c r="AC2597" s="32"/>
      <c r="AD2597" s="32"/>
      <c r="AE2597" s="32"/>
      <c r="AF2597" s="32"/>
      <c r="AG2597" s="32"/>
      <c r="AH2597" s="32"/>
      <c r="AI2597" s="32"/>
      <c r="AJ2597" s="32"/>
      <c r="AK2597" s="32"/>
      <c r="AL2597" s="32"/>
      <c r="AM2597" s="32"/>
      <c r="AN2597" s="32"/>
      <c r="AO2597" s="32"/>
      <c r="AP2597" s="32"/>
      <c r="AQ2597" s="32"/>
    </row>
    <row r="2598" spans="1:43" s="35" customFormat="1" hidden="1" outlineLevel="1" x14ac:dyDescent="0.25">
      <c r="A2598" s="160" t="s">
        <v>2554</v>
      </c>
      <c r="B2598" s="77" t="s">
        <v>137</v>
      </c>
      <c r="C2598" s="101"/>
      <c r="D2598" s="268"/>
      <c r="E2598" s="351"/>
      <c r="F2598" s="80"/>
      <c r="G2598" s="105"/>
      <c r="H2598" s="80"/>
      <c r="I2598" s="106"/>
      <c r="J2598" s="106"/>
      <c r="K2598" s="106"/>
      <c r="L2598" s="106"/>
      <c r="W2598" s="32"/>
      <c r="X2598" s="32"/>
      <c r="Y2598" s="32"/>
      <c r="Z2598" s="32"/>
      <c r="AA2598" s="32"/>
      <c r="AB2598" s="32"/>
      <c r="AC2598" s="32"/>
      <c r="AD2598" s="32"/>
      <c r="AE2598" s="32"/>
      <c r="AF2598" s="32"/>
      <c r="AG2598" s="32"/>
      <c r="AH2598" s="32"/>
      <c r="AI2598" s="32"/>
      <c r="AJ2598" s="32"/>
      <c r="AK2598" s="32"/>
      <c r="AL2598" s="32"/>
      <c r="AM2598" s="32"/>
      <c r="AN2598" s="32"/>
      <c r="AO2598" s="32"/>
      <c r="AP2598" s="32"/>
      <c r="AQ2598" s="32"/>
    </row>
    <row r="2599" spans="1:43" s="35" customFormat="1" hidden="1" outlineLevel="1" x14ac:dyDescent="0.25">
      <c r="A2599" s="160" t="s">
        <v>2555</v>
      </c>
      <c r="B2599" s="82" t="s">
        <v>2496</v>
      </c>
      <c r="C2599" s="101"/>
      <c r="D2599" s="268"/>
      <c r="E2599" s="351"/>
      <c r="F2599" s="80"/>
      <c r="G2599" s="105"/>
      <c r="H2599" s="80"/>
      <c r="I2599" s="106"/>
      <c r="J2599" s="106"/>
      <c r="K2599" s="106"/>
      <c r="L2599" s="106"/>
      <c r="W2599" s="32"/>
      <c r="X2599" s="32"/>
      <c r="Y2599" s="32"/>
      <c r="Z2599" s="32"/>
      <c r="AA2599" s="32"/>
      <c r="AB2599" s="32"/>
      <c r="AC2599" s="32"/>
      <c r="AD2599" s="32"/>
      <c r="AE2599" s="32"/>
      <c r="AF2599" s="32"/>
      <c r="AG2599" s="32"/>
      <c r="AH2599" s="32"/>
      <c r="AI2599" s="32"/>
      <c r="AJ2599" s="32"/>
      <c r="AK2599" s="32"/>
      <c r="AL2599" s="32"/>
      <c r="AM2599" s="32"/>
      <c r="AN2599" s="32"/>
      <c r="AO2599" s="32"/>
      <c r="AP2599" s="32"/>
      <c r="AQ2599" s="32"/>
    </row>
    <row r="2600" spans="1:43" s="35" customFormat="1" hidden="1" outlineLevel="1" x14ac:dyDescent="0.25">
      <c r="A2600" s="160" t="s">
        <v>2556</v>
      </c>
      <c r="B2600" s="82" t="s">
        <v>2498</v>
      </c>
      <c r="C2600" s="101"/>
      <c r="D2600" s="268"/>
      <c r="E2600" s="351"/>
      <c r="F2600" s="80"/>
      <c r="G2600" s="105"/>
      <c r="H2600" s="80"/>
      <c r="I2600" s="106"/>
      <c r="J2600" s="106"/>
      <c r="K2600" s="106"/>
      <c r="L2600" s="106"/>
      <c r="W2600" s="32"/>
      <c r="X2600" s="32"/>
      <c r="Y2600" s="32"/>
      <c r="Z2600" s="32"/>
      <c r="AA2600" s="32"/>
      <c r="AB2600" s="32"/>
      <c r="AC2600" s="32"/>
      <c r="AD2600" s="32"/>
      <c r="AE2600" s="32"/>
      <c r="AF2600" s="32"/>
      <c r="AG2600" s="32"/>
      <c r="AH2600" s="32"/>
      <c r="AI2600" s="32"/>
      <c r="AJ2600" s="32"/>
      <c r="AK2600" s="32"/>
      <c r="AL2600" s="32"/>
      <c r="AM2600" s="32"/>
      <c r="AN2600" s="32"/>
      <c r="AO2600" s="32"/>
      <c r="AP2600" s="32"/>
      <c r="AQ2600" s="32"/>
    </row>
    <row r="2601" spans="1:43" s="35" customFormat="1" hidden="1" outlineLevel="1" x14ac:dyDescent="0.25">
      <c r="A2601" s="160" t="s">
        <v>2557</v>
      </c>
      <c r="B2601" s="82" t="s">
        <v>2500</v>
      </c>
      <c r="C2601" s="101"/>
      <c r="D2601" s="268"/>
      <c r="E2601" s="351"/>
      <c r="F2601" s="80"/>
      <c r="G2601" s="105"/>
      <c r="H2601" s="80"/>
      <c r="I2601" s="106"/>
      <c r="J2601" s="106"/>
      <c r="K2601" s="106"/>
      <c r="L2601" s="106"/>
      <c r="W2601" s="32"/>
      <c r="X2601" s="32"/>
      <c r="Y2601" s="32"/>
      <c r="Z2601" s="32"/>
      <c r="AA2601" s="32"/>
      <c r="AB2601" s="32"/>
      <c r="AC2601" s="32"/>
      <c r="AD2601" s="32"/>
      <c r="AE2601" s="32"/>
      <c r="AF2601" s="32"/>
      <c r="AG2601" s="32"/>
      <c r="AH2601" s="32"/>
      <c r="AI2601" s="32"/>
      <c r="AJ2601" s="32"/>
      <c r="AK2601" s="32"/>
      <c r="AL2601" s="32"/>
      <c r="AM2601" s="32"/>
      <c r="AN2601" s="32"/>
      <c r="AO2601" s="32"/>
      <c r="AP2601" s="32"/>
      <c r="AQ2601" s="32"/>
    </row>
    <row r="2602" spans="1:43" s="35" customFormat="1" hidden="1" outlineLevel="1" x14ac:dyDescent="0.25">
      <c r="A2602" s="160" t="s">
        <v>2558</v>
      </c>
      <c r="B2602" s="82" t="s">
        <v>2502</v>
      </c>
      <c r="C2602" s="101"/>
      <c r="D2602" s="268"/>
      <c r="E2602" s="351"/>
      <c r="F2602" s="80"/>
      <c r="G2602" s="105"/>
      <c r="H2602" s="80"/>
      <c r="I2602" s="106"/>
      <c r="J2602" s="106"/>
      <c r="K2602" s="106"/>
      <c r="L2602" s="106"/>
      <c r="W2602" s="32"/>
      <c r="X2602" s="32"/>
      <c r="Y2602" s="32"/>
      <c r="Z2602" s="32"/>
      <c r="AA2602" s="32"/>
      <c r="AB2602" s="32"/>
      <c r="AC2602" s="32"/>
      <c r="AD2602" s="32"/>
      <c r="AE2602" s="32"/>
      <c r="AF2602" s="32"/>
      <c r="AG2602" s="32"/>
      <c r="AH2602" s="32"/>
      <c r="AI2602" s="32"/>
      <c r="AJ2602" s="32"/>
      <c r="AK2602" s="32"/>
      <c r="AL2602" s="32"/>
      <c r="AM2602" s="32"/>
      <c r="AN2602" s="32"/>
      <c r="AO2602" s="32"/>
      <c r="AP2602" s="32"/>
      <c r="AQ2602" s="32"/>
    </row>
    <row r="2603" spans="1:43" s="35" customFormat="1" hidden="1" outlineLevel="1" x14ac:dyDescent="0.25">
      <c r="A2603" s="160" t="s">
        <v>2559</v>
      </c>
      <c r="B2603" s="82" t="s">
        <v>2504</v>
      </c>
      <c r="C2603" s="101"/>
      <c r="D2603" s="268"/>
      <c r="E2603" s="351"/>
      <c r="F2603" s="80"/>
      <c r="G2603" s="105"/>
      <c r="H2603" s="80"/>
      <c r="I2603" s="106"/>
      <c r="J2603" s="106"/>
      <c r="K2603" s="106"/>
      <c r="L2603" s="106"/>
      <c r="W2603" s="32"/>
      <c r="X2603" s="32"/>
      <c r="Y2603" s="32"/>
      <c r="Z2603" s="32"/>
      <c r="AA2603" s="32"/>
      <c r="AB2603" s="32"/>
      <c r="AC2603" s="32"/>
      <c r="AD2603" s="32"/>
      <c r="AE2603" s="32"/>
      <c r="AF2603" s="32"/>
      <c r="AG2603" s="32"/>
      <c r="AH2603" s="32"/>
      <c r="AI2603" s="32"/>
      <c r="AJ2603" s="32"/>
      <c r="AK2603" s="32"/>
      <c r="AL2603" s="32"/>
      <c r="AM2603" s="32"/>
      <c r="AN2603" s="32"/>
      <c r="AO2603" s="32"/>
      <c r="AP2603" s="32"/>
      <c r="AQ2603" s="32"/>
    </row>
    <row r="2604" spans="1:43" s="35" customFormat="1" hidden="1" outlineLevel="1" x14ac:dyDescent="0.25">
      <c r="A2604" s="160" t="s">
        <v>2560</v>
      </c>
      <c r="B2604" s="207" t="s">
        <v>143</v>
      </c>
      <c r="C2604" s="101"/>
      <c r="D2604" s="268"/>
      <c r="E2604" s="351"/>
      <c r="F2604" s="80"/>
      <c r="G2604" s="105"/>
      <c r="H2604" s="80"/>
      <c r="I2604" s="106"/>
      <c r="J2604" s="106"/>
      <c r="K2604" s="106"/>
      <c r="L2604" s="106"/>
      <c r="W2604" s="32"/>
      <c r="X2604" s="32"/>
      <c r="Y2604" s="32"/>
      <c r="Z2604" s="32"/>
      <c r="AA2604" s="32"/>
      <c r="AB2604" s="32"/>
      <c r="AC2604" s="32"/>
      <c r="AD2604" s="32"/>
      <c r="AE2604" s="32"/>
      <c r="AF2604" s="32"/>
      <c r="AG2604" s="32"/>
      <c r="AH2604" s="32"/>
      <c r="AI2604" s="32"/>
      <c r="AJ2604" s="32"/>
      <c r="AK2604" s="32"/>
      <c r="AL2604" s="32"/>
      <c r="AM2604" s="32"/>
      <c r="AN2604" s="32"/>
      <c r="AO2604" s="32"/>
      <c r="AP2604" s="32"/>
      <c r="AQ2604" s="32"/>
    </row>
    <row r="2605" spans="1:43" s="35" customFormat="1" hidden="1" outlineLevel="1" x14ac:dyDescent="0.25">
      <c r="A2605" s="160" t="s">
        <v>2561</v>
      </c>
      <c r="B2605" s="82" t="s">
        <v>2496</v>
      </c>
      <c r="C2605" s="101"/>
      <c r="D2605" s="268"/>
      <c r="E2605" s="351"/>
      <c r="F2605" s="80"/>
      <c r="G2605" s="105"/>
      <c r="H2605" s="80"/>
      <c r="I2605" s="106"/>
      <c r="J2605" s="106"/>
      <c r="K2605" s="106"/>
      <c r="L2605" s="106"/>
      <c r="W2605" s="32"/>
      <c r="X2605" s="32"/>
      <c r="Y2605" s="32"/>
      <c r="Z2605" s="32"/>
      <c r="AA2605" s="32"/>
      <c r="AB2605" s="32"/>
      <c r="AC2605" s="32"/>
      <c r="AD2605" s="32"/>
      <c r="AE2605" s="32"/>
      <c r="AF2605" s="32"/>
      <c r="AG2605" s="32"/>
      <c r="AH2605" s="32"/>
      <c r="AI2605" s="32"/>
      <c r="AJ2605" s="32"/>
      <c r="AK2605" s="32"/>
      <c r="AL2605" s="32"/>
      <c r="AM2605" s="32"/>
      <c r="AN2605" s="32"/>
      <c r="AO2605" s="32"/>
      <c r="AP2605" s="32"/>
      <c r="AQ2605" s="32"/>
    </row>
    <row r="2606" spans="1:43" s="35" customFormat="1" hidden="1" outlineLevel="1" x14ac:dyDescent="0.25">
      <c r="A2606" s="160" t="s">
        <v>2562</v>
      </c>
      <c r="B2606" s="82" t="s">
        <v>2498</v>
      </c>
      <c r="C2606" s="101"/>
      <c r="D2606" s="268"/>
      <c r="E2606" s="351"/>
      <c r="F2606" s="80"/>
      <c r="G2606" s="105"/>
      <c r="H2606" s="80"/>
      <c r="I2606" s="106"/>
      <c r="J2606" s="106"/>
      <c r="K2606" s="106"/>
      <c r="L2606" s="106"/>
      <c r="W2606" s="32"/>
      <c r="X2606" s="32"/>
      <c r="Y2606" s="32"/>
      <c r="Z2606" s="32"/>
      <c r="AA2606" s="32"/>
      <c r="AB2606" s="32"/>
      <c r="AC2606" s="32"/>
      <c r="AD2606" s="32"/>
      <c r="AE2606" s="32"/>
      <c r="AF2606" s="32"/>
      <c r="AG2606" s="32"/>
      <c r="AH2606" s="32"/>
      <c r="AI2606" s="32"/>
      <c r="AJ2606" s="32"/>
      <c r="AK2606" s="32"/>
      <c r="AL2606" s="32"/>
      <c r="AM2606" s="32"/>
      <c r="AN2606" s="32"/>
      <c r="AO2606" s="32"/>
      <c r="AP2606" s="32"/>
      <c r="AQ2606" s="32"/>
    </row>
    <row r="2607" spans="1:43" s="35" customFormat="1" hidden="1" outlineLevel="1" x14ac:dyDescent="0.25">
      <c r="A2607" s="160" t="s">
        <v>2563</v>
      </c>
      <c r="B2607" s="82" t="s">
        <v>2500</v>
      </c>
      <c r="C2607" s="101"/>
      <c r="D2607" s="268"/>
      <c r="E2607" s="351"/>
      <c r="F2607" s="80"/>
      <c r="G2607" s="105"/>
      <c r="H2607" s="80"/>
      <c r="I2607" s="106"/>
      <c r="J2607" s="106"/>
      <c r="K2607" s="106"/>
      <c r="L2607" s="106"/>
      <c r="W2607" s="32"/>
      <c r="X2607" s="32"/>
      <c r="Y2607" s="32"/>
      <c r="Z2607" s="32"/>
      <c r="AA2607" s="32"/>
      <c r="AB2607" s="32"/>
      <c r="AC2607" s="32"/>
      <c r="AD2607" s="32"/>
      <c r="AE2607" s="32"/>
      <c r="AF2607" s="32"/>
      <c r="AG2607" s="32"/>
      <c r="AH2607" s="32"/>
      <c r="AI2607" s="32"/>
      <c r="AJ2607" s="32"/>
      <c r="AK2607" s="32"/>
      <c r="AL2607" s="32"/>
      <c r="AM2607" s="32"/>
      <c r="AN2607" s="32"/>
      <c r="AO2607" s="32"/>
      <c r="AP2607" s="32"/>
      <c r="AQ2607" s="32"/>
    </row>
    <row r="2608" spans="1:43" s="35" customFormat="1" hidden="1" outlineLevel="1" x14ac:dyDescent="0.25">
      <c r="A2608" s="160" t="s">
        <v>2564</v>
      </c>
      <c r="B2608" s="82" t="s">
        <v>2502</v>
      </c>
      <c r="C2608" s="101"/>
      <c r="D2608" s="268"/>
      <c r="E2608" s="351"/>
      <c r="F2608" s="80"/>
      <c r="G2608" s="105"/>
      <c r="H2608" s="80"/>
      <c r="I2608" s="106"/>
      <c r="J2608" s="106"/>
      <c r="K2608" s="106"/>
      <c r="L2608" s="106"/>
      <c r="W2608" s="32"/>
      <c r="X2608" s="32"/>
      <c r="Y2608" s="32"/>
      <c r="Z2608" s="32"/>
      <c r="AA2608" s="32"/>
      <c r="AB2608" s="32"/>
      <c r="AC2608" s="32"/>
      <c r="AD2608" s="32"/>
      <c r="AE2608" s="32"/>
      <c r="AF2608" s="32"/>
      <c r="AG2608" s="32"/>
      <c r="AH2608" s="32"/>
      <c r="AI2608" s="32"/>
      <c r="AJ2608" s="32"/>
      <c r="AK2608" s="32"/>
      <c r="AL2608" s="32"/>
      <c r="AM2608" s="32"/>
      <c r="AN2608" s="32"/>
      <c r="AO2608" s="32"/>
      <c r="AP2608" s="32"/>
      <c r="AQ2608" s="32"/>
    </row>
    <row r="2609" spans="1:43" s="35" customFormat="1" hidden="1" outlineLevel="1" x14ac:dyDescent="0.25">
      <c r="A2609" s="160" t="s">
        <v>2565</v>
      </c>
      <c r="B2609" s="82" t="s">
        <v>2504</v>
      </c>
      <c r="C2609" s="101"/>
      <c r="D2609" s="268"/>
      <c r="E2609" s="351"/>
      <c r="F2609" s="80"/>
      <c r="G2609" s="105"/>
      <c r="H2609" s="80"/>
      <c r="I2609" s="106"/>
      <c r="J2609" s="106"/>
      <c r="K2609" s="106"/>
      <c r="L2609" s="106"/>
      <c r="W2609" s="32"/>
      <c r="X2609" s="32"/>
      <c r="Y2609" s="32"/>
      <c r="Z2609" s="32"/>
      <c r="AA2609" s="32"/>
      <c r="AB2609" s="32"/>
      <c r="AC2609" s="32"/>
      <c r="AD2609" s="32"/>
      <c r="AE2609" s="32"/>
      <c r="AF2609" s="32"/>
      <c r="AG2609" s="32"/>
      <c r="AH2609" s="32"/>
      <c r="AI2609" s="32"/>
      <c r="AJ2609" s="32"/>
      <c r="AK2609" s="32"/>
      <c r="AL2609" s="32"/>
      <c r="AM2609" s="32"/>
      <c r="AN2609" s="32"/>
      <c r="AO2609" s="32"/>
      <c r="AP2609" s="32"/>
      <c r="AQ2609" s="32"/>
    </row>
    <row r="2610" spans="1:43" s="35" customFormat="1" hidden="1" outlineLevel="1" x14ac:dyDescent="0.25">
      <c r="A2610" s="160" t="s">
        <v>2566</v>
      </c>
      <c r="B2610" s="77" t="s">
        <v>147</v>
      </c>
      <c r="C2610" s="101"/>
      <c r="D2610" s="268"/>
      <c r="E2610" s="351"/>
      <c r="F2610" s="80"/>
      <c r="G2610" s="105"/>
      <c r="H2610" s="80"/>
      <c r="I2610" s="106"/>
      <c r="J2610" s="106"/>
      <c r="K2610" s="106"/>
      <c r="L2610" s="106"/>
      <c r="W2610" s="32"/>
      <c r="X2610" s="32"/>
      <c r="Y2610" s="32"/>
      <c r="Z2610" s="32"/>
      <c r="AA2610" s="32"/>
      <c r="AB2610" s="32"/>
      <c r="AC2610" s="32"/>
      <c r="AD2610" s="32"/>
      <c r="AE2610" s="32"/>
      <c r="AF2610" s="32"/>
      <c r="AG2610" s="32"/>
      <c r="AH2610" s="32"/>
      <c r="AI2610" s="32"/>
      <c r="AJ2610" s="32"/>
      <c r="AK2610" s="32"/>
      <c r="AL2610" s="32"/>
      <c r="AM2610" s="32"/>
      <c r="AN2610" s="32"/>
      <c r="AO2610" s="32"/>
      <c r="AP2610" s="32"/>
      <c r="AQ2610" s="32"/>
    </row>
    <row r="2611" spans="1:43" s="35" customFormat="1" hidden="1" outlineLevel="1" x14ac:dyDescent="0.25">
      <c r="A2611" s="160" t="s">
        <v>2567</v>
      </c>
      <c r="B2611" s="82" t="s">
        <v>2496</v>
      </c>
      <c r="C2611" s="101"/>
      <c r="D2611" s="268"/>
      <c r="E2611" s="351"/>
      <c r="F2611" s="80"/>
      <c r="G2611" s="105"/>
      <c r="H2611" s="80"/>
      <c r="I2611" s="106"/>
      <c r="J2611" s="106"/>
      <c r="K2611" s="106"/>
      <c r="L2611" s="106"/>
      <c r="W2611" s="32"/>
      <c r="X2611" s="32"/>
      <c r="Y2611" s="32"/>
      <c r="Z2611" s="32"/>
      <c r="AA2611" s="32"/>
      <c r="AB2611" s="32"/>
      <c r="AC2611" s="32"/>
      <c r="AD2611" s="32"/>
      <c r="AE2611" s="32"/>
      <c r="AF2611" s="32"/>
      <c r="AG2611" s="32"/>
      <c r="AH2611" s="32"/>
      <c r="AI2611" s="32"/>
      <c r="AJ2611" s="32"/>
      <c r="AK2611" s="32"/>
      <c r="AL2611" s="32"/>
      <c r="AM2611" s="32"/>
      <c r="AN2611" s="32"/>
      <c r="AO2611" s="32"/>
      <c r="AP2611" s="32"/>
      <c r="AQ2611" s="32"/>
    </row>
    <row r="2612" spans="1:43" s="35" customFormat="1" hidden="1" outlineLevel="1" x14ac:dyDescent="0.25">
      <c r="A2612" s="160" t="s">
        <v>2568</v>
      </c>
      <c r="B2612" s="82" t="s">
        <v>2498</v>
      </c>
      <c r="C2612" s="101"/>
      <c r="D2612" s="268"/>
      <c r="E2612" s="351"/>
      <c r="F2612" s="80"/>
      <c r="G2612" s="105"/>
      <c r="H2612" s="80"/>
      <c r="I2612" s="106"/>
      <c r="J2612" s="106"/>
      <c r="K2612" s="106"/>
      <c r="L2612" s="106"/>
      <c r="W2612" s="32"/>
      <c r="X2612" s="32"/>
      <c r="Y2612" s="32"/>
      <c r="Z2612" s="32"/>
      <c r="AA2612" s="32"/>
      <c r="AB2612" s="32"/>
      <c r="AC2612" s="32"/>
      <c r="AD2612" s="32"/>
      <c r="AE2612" s="32"/>
      <c r="AF2612" s="32"/>
      <c r="AG2612" s="32"/>
      <c r="AH2612" s="32"/>
      <c r="AI2612" s="32"/>
      <c r="AJ2612" s="32"/>
      <c r="AK2612" s="32"/>
      <c r="AL2612" s="32"/>
      <c r="AM2612" s="32"/>
      <c r="AN2612" s="32"/>
      <c r="AO2612" s="32"/>
      <c r="AP2612" s="32"/>
      <c r="AQ2612" s="32"/>
    </row>
    <row r="2613" spans="1:43" s="35" customFormat="1" hidden="1" outlineLevel="1" x14ac:dyDescent="0.25">
      <c r="A2613" s="160" t="s">
        <v>2569</v>
      </c>
      <c r="B2613" s="82" t="s">
        <v>2500</v>
      </c>
      <c r="C2613" s="101"/>
      <c r="D2613" s="268"/>
      <c r="E2613" s="351"/>
      <c r="F2613" s="80"/>
      <c r="G2613" s="105"/>
      <c r="H2613" s="80"/>
      <c r="I2613" s="106"/>
      <c r="J2613" s="106"/>
      <c r="K2613" s="106"/>
      <c r="L2613" s="106"/>
      <c r="W2613" s="32"/>
      <c r="X2613" s="32"/>
      <c r="Y2613" s="32"/>
      <c r="Z2613" s="32"/>
      <c r="AA2613" s="32"/>
      <c r="AB2613" s="32"/>
      <c r="AC2613" s="32"/>
      <c r="AD2613" s="32"/>
      <c r="AE2613" s="32"/>
      <c r="AF2613" s="32"/>
      <c r="AG2613" s="32"/>
      <c r="AH2613" s="32"/>
      <c r="AI2613" s="32"/>
      <c r="AJ2613" s="32"/>
      <c r="AK2613" s="32"/>
      <c r="AL2613" s="32"/>
      <c r="AM2613" s="32"/>
      <c r="AN2613" s="32"/>
      <c r="AO2613" s="32"/>
      <c r="AP2613" s="32"/>
      <c r="AQ2613" s="32"/>
    </row>
    <row r="2614" spans="1:43" s="35" customFormat="1" hidden="1" outlineLevel="1" x14ac:dyDescent="0.25">
      <c r="A2614" s="160" t="s">
        <v>2570</v>
      </c>
      <c r="B2614" s="82" t="s">
        <v>2502</v>
      </c>
      <c r="C2614" s="101"/>
      <c r="D2614" s="268"/>
      <c r="E2614" s="351"/>
      <c r="F2614" s="80"/>
      <c r="G2614" s="105"/>
      <c r="H2614" s="80"/>
      <c r="I2614" s="106"/>
      <c r="J2614" s="106"/>
      <c r="K2614" s="106"/>
      <c r="L2614" s="106"/>
      <c r="W2614" s="32"/>
      <c r="X2614" s="32"/>
      <c r="Y2614" s="32"/>
      <c r="Z2614" s="32"/>
      <c r="AA2614" s="32"/>
      <c r="AB2614" s="32"/>
      <c r="AC2614" s="32"/>
      <c r="AD2614" s="32"/>
      <c r="AE2614" s="32"/>
      <c r="AF2614" s="32"/>
      <c r="AG2614" s="32"/>
      <c r="AH2614" s="32"/>
      <c r="AI2614" s="32"/>
      <c r="AJ2614" s="32"/>
      <c r="AK2614" s="32"/>
      <c r="AL2614" s="32"/>
      <c r="AM2614" s="32"/>
      <c r="AN2614" s="32"/>
      <c r="AO2614" s="32"/>
      <c r="AP2614" s="32"/>
      <c r="AQ2614" s="32"/>
    </row>
    <row r="2615" spans="1:43" s="35" customFormat="1" hidden="1" outlineLevel="1" x14ac:dyDescent="0.25">
      <c r="A2615" s="160" t="s">
        <v>2571</v>
      </c>
      <c r="B2615" s="82" t="s">
        <v>2504</v>
      </c>
      <c r="C2615" s="101"/>
      <c r="D2615" s="268"/>
      <c r="E2615" s="351"/>
      <c r="F2615" s="80"/>
      <c r="G2615" s="105"/>
      <c r="H2615" s="80"/>
      <c r="I2615" s="106"/>
      <c r="J2615" s="106"/>
      <c r="K2615" s="106"/>
      <c r="L2615" s="106"/>
      <c r="W2615" s="32"/>
      <c r="X2615" s="32"/>
      <c r="Y2615" s="32"/>
      <c r="Z2615" s="32"/>
      <c r="AA2615" s="32"/>
      <c r="AB2615" s="32"/>
      <c r="AC2615" s="32"/>
      <c r="AD2615" s="32"/>
      <c r="AE2615" s="32"/>
      <c r="AF2615" s="32"/>
      <c r="AG2615" s="32"/>
      <c r="AH2615" s="32"/>
      <c r="AI2615" s="32"/>
      <c r="AJ2615" s="32"/>
      <c r="AK2615" s="32"/>
      <c r="AL2615" s="32"/>
      <c r="AM2615" s="32"/>
      <c r="AN2615" s="32"/>
      <c r="AO2615" s="32"/>
      <c r="AP2615" s="32"/>
      <c r="AQ2615" s="32"/>
    </row>
    <row r="2616" spans="1:43" s="35" customFormat="1" hidden="1" outlineLevel="1" x14ac:dyDescent="0.25">
      <c r="A2616" s="160" t="s">
        <v>2572</v>
      </c>
      <c r="B2616" s="77" t="s">
        <v>1304</v>
      </c>
      <c r="C2616" s="101"/>
      <c r="D2616" s="268"/>
      <c r="E2616" s="351"/>
      <c r="F2616" s="80"/>
      <c r="G2616" s="105"/>
      <c r="H2616" s="80"/>
      <c r="I2616" s="106"/>
      <c r="J2616" s="106"/>
      <c r="K2616" s="106"/>
      <c r="L2616" s="106"/>
      <c r="W2616" s="32"/>
      <c r="X2616" s="32"/>
      <c r="Y2616" s="32"/>
      <c r="Z2616" s="32"/>
      <c r="AA2616" s="32"/>
      <c r="AB2616" s="32"/>
      <c r="AC2616" s="32"/>
      <c r="AD2616" s="32"/>
      <c r="AE2616" s="32"/>
      <c r="AF2616" s="32"/>
      <c r="AG2616" s="32"/>
      <c r="AH2616" s="32"/>
      <c r="AI2616" s="32"/>
      <c r="AJ2616" s="32"/>
      <c r="AK2616" s="32"/>
      <c r="AL2616" s="32"/>
      <c r="AM2616" s="32"/>
      <c r="AN2616" s="32"/>
      <c r="AO2616" s="32"/>
      <c r="AP2616" s="32"/>
      <c r="AQ2616" s="32"/>
    </row>
    <row r="2617" spans="1:43" s="35" customFormat="1" hidden="1" outlineLevel="1" x14ac:dyDescent="0.25">
      <c r="A2617" s="160" t="s">
        <v>2573</v>
      </c>
      <c r="B2617" s="82" t="s">
        <v>2496</v>
      </c>
      <c r="C2617" s="101"/>
      <c r="D2617" s="268"/>
      <c r="E2617" s="351"/>
      <c r="F2617" s="80"/>
      <c r="G2617" s="105"/>
      <c r="H2617" s="80"/>
      <c r="I2617" s="106"/>
      <c r="J2617" s="106"/>
      <c r="K2617" s="106"/>
      <c r="L2617" s="106"/>
      <c r="W2617" s="32"/>
      <c r="X2617" s="32"/>
      <c r="Y2617" s="32"/>
      <c r="Z2617" s="32"/>
      <c r="AA2617" s="32"/>
      <c r="AB2617" s="32"/>
      <c r="AC2617" s="32"/>
      <c r="AD2617" s="32"/>
      <c r="AE2617" s="32"/>
      <c r="AF2617" s="32"/>
      <c r="AG2617" s="32"/>
      <c r="AH2617" s="32"/>
      <c r="AI2617" s="32"/>
      <c r="AJ2617" s="32"/>
      <c r="AK2617" s="32"/>
      <c r="AL2617" s="32"/>
      <c r="AM2617" s="32"/>
      <c r="AN2617" s="32"/>
      <c r="AO2617" s="32"/>
      <c r="AP2617" s="32"/>
      <c r="AQ2617" s="32"/>
    </row>
    <row r="2618" spans="1:43" s="35" customFormat="1" hidden="1" outlineLevel="1" x14ac:dyDescent="0.25">
      <c r="A2618" s="160" t="s">
        <v>2574</v>
      </c>
      <c r="B2618" s="82" t="s">
        <v>2498</v>
      </c>
      <c r="C2618" s="101"/>
      <c r="D2618" s="268"/>
      <c r="E2618" s="351"/>
      <c r="F2618" s="80"/>
      <c r="G2618" s="105"/>
      <c r="H2618" s="80"/>
      <c r="I2618" s="106"/>
      <c r="J2618" s="106"/>
      <c r="K2618" s="106"/>
      <c r="L2618" s="106"/>
      <c r="W2618" s="32"/>
      <c r="X2618" s="32"/>
      <c r="Y2618" s="32"/>
      <c r="Z2618" s="32"/>
      <c r="AA2618" s="32"/>
      <c r="AB2618" s="32"/>
      <c r="AC2618" s="32"/>
      <c r="AD2618" s="32"/>
      <c r="AE2618" s="32"/>
      <c r="AF2618" s="32"/>
      <c r="AG2618" s="32"/>
      <c r="AH2618" s="32"/>
      <c r="AI2618" s="32"/>
      <c r="AJ2618" s="32"/>
      <c r="AK2618" s="32"/>
      <c r="AL2618" s="32"/>
      <c r="AM2618" s="32"/>
      <c r="AN2618" s="32"/>
      <c r="AO2618" s="32"/>
      <c r="AP2618" s="32"/>
      <c r="AQ2618" s="32"/>
    </row>
    <row r="2619" spans="1:43" s="35" customFormat="1" hidden="1" outlineLevel="1" x14ac:dyDescent="0.25">
      <c r="A2619" s="160" t="s">
        <v>2575</v>
      </c>
      <c r="B2619" s="82" t="s">
        <v>2500</v>
      </c>
      <c r="C2619" s="101"/>
      <c r="D2619" s="268"/>
      <c r="E2619" s="351"/>
      <c r="F2619" s="80"/>
      <c r="G2619" s="105"/>
      <c r="H2619" s="80"/>
      <c r="I2619" s="106"/>
      <c r="J2619" s="106"/>
      <c r="K2619" s="106"/>
      <c r="L2619" s="106"/>
      <c r="W2619" s="32"/>
      <c r="X2619" s="32"/>
      <c r="Y2619" s="32"/>
      <c r="Z2619" s="32"/>
      <c r="AA2619" s="32"/>
      <c r="AB2619" s="32"/>
      <c r="AC2619" s="32"/>
      <c r="AD2619" s="32"/>
      <c r="AE2619" s="32"/>
      <c r="AF2619" s="32"/>
      <c r="AG2619" s="32"/>
      <c r="AH2619" s="32"/>
      <c r="AI2619" s="32"/>
      <c r="AJ2619" s="32"/>
      <c r="AK2619" s="32"/>
      <c r="AL2619" s="32"/>
      <c r="AM2619" s="32"/>
      <c r="AN2619" s="32"/>
      <c r="AO2619" s="32"/>
      <c r="AP2619" s="32"/>
      <c r="AQ2619" s="32"/>
    </row>
    <row r="2620" spans="1:43" s="35" customFormat="1" hidden="1" outlineLevel="1" x14ac:dyDescent="0.25">
      <c r="A2620" s="160" t="s">
        <v>2576</v>
      </c>
      <c r="B2620" s="82" t="s">
        <v>2502</v>
      </c>
      <c r="C2620" s="101"/>
      <c r="D2620" s="268"/>
      <c r="E2620" s="351"/>
      <c r="F2620" s="80"/>
      <c r="G2620" s="105"/>
      <c r="H2620" s="80"/>
      <c r="I2620" s="106"/>
      <c r="J2620" s="106"/>
      <c r="K2620" s="106"/>
      <c r="L2620" s="106"/>
      <c r="W2620" s="32"/>
      <c r="X2620" s="32"/>
      <c r="Y2620" s="32"/>
      <c r="Z2620" s="32"/>
      <c r="AA2620" s="32"/>
      <c r="AB2620" s="32"/>
      <c r="AC2620" s="32"/>
      <c r="AD2620" s="32"/>
      <c r="AE2620" s="32"/>
      <c r="AF2620" s="32"/>
      <c r="AG2620" s="32"/>
      <c r="AH2620" s="32"/>
      <c r="AI2620" s="32"/>
      <c r="AJ2620" s="32"/>
      <c r="AK2620" s="32"/>
      <c r="AL2620" s="32"/>
      <c r="AM2620" s="32"/>
      <c r="AN2620" s="32"/>
      <c r="AO2620" s="32"/>
      <c r="AP2620" s="32"/>
      <c r="AQ2620" s="32"/>
    </row>
    <row r="2621" spans="1:43" s="35" customFormat="1" hidden="1" outlineLevel="1" x14ac:dyDescent="0.25">
      <c r="A2621" s="160" t="s">
        <v>2577</v>
      </c>
      <c r="B2621" s="82" t="s">
        <v>2504</v>
      </c>
      <c r="C2621" s="101"/>
      <c r="D2621" s="268"/>
      <c r="E2621" s="351"/>
      <c r="F2621" s="80"/>
      <c r="G2621" s="105"/>
      <c r="H2621" s="80"/>
      <c r="I2621" s="106"/>
      <c r="J2621" s="106"/>
      <c r="K2621" s="106"/>
      <c r="L2621" s="106"/>
      <c r="W2621" s="32"/>
      <c r="X2621" s="32"/>
      <c r="Y2621" s="32"/>
      <c r="Z2621" s="32"/>
      <c r="AA2621" s="32"/>
      <c r="AB2621" s="32"/>
      <c r="AC2621" s="32"/>
      <c r="AD2621" s="32"/>
      <c r="AE2621" s="32"/>
      <c r="AF2621" s="32"/>
      <c r="AG2621" s="32"/>
      <c r="AH2621" s="32"/>
      <c r="AI2621" s="32"/>
      <c r="AJ2621" s="32"/>
      <c r="AK2621" s="32"/>
      <c r="AL2621" s="32"/>
      <c r="AM2621" s="32"/>
      <c r="AN2621" s="32"/>
      <c r="AO2621" s="32"/>
      <c r="AP2621" s="32"/>
      <c r="AQ2621" s="32"/>
    </row>
    <row r="2622" spans="1:43" s="35" customFormat="1" hidden="1" outlineLevel="1" x14ac:dyDescent="0.25">
      <c r="A2622" s="160" t="s">
        <v>2578</v>
      </c>
      <c r="B2622" s="77" t="s">
        <v>1311</v>
      </c>
      <c r="C2622" s="101"/>
      <c r="D2622" s="268"/>
      <c r="E2622" s="351"/>
      <c r="F2622" s="80"/>
      <c r="G2622" s="105"/>
      <c r="H2622" s="80"/>
      <c r="I2622" s="106"/>
      <c r="J2622" s="106"/>
      <c r="K2622" s="106"/>
      <c r="L2622" s="106"/>
      <c r="W2622" s="32"/>
      <c r="X2622" s="32"/>
      <c r="Y2622" s="32"/>
      <c r="Z2622" s="32"/>
      <c r="AA2622" s="32"/>
      <c r="AB2622" s="32"/>
      <c r="AC2622" s="32"/>
      <c r="AD2622" s="32"/>
      <c r="AE2622" s="32"/>
      <c r="AF2622" s="32"/>
      <c r="AG2622" s="32"/>
      <c r="AH2622" s="32"/>
      <c r="AI2622" s="32"/>
      <c r="AJ2622" s="32"/>
      <c r="AK2622" s="32"/>
      <c r="AL2622" s="32"/>
      <c r="AM2622" s="32"/>
      <c r="AN2622" s="32"/>
      <c r="AO2622" s="32"/>
      <c r="AP2622" s="32"/>
      <c r="AQ2622" s="32"/>
    </row>
    <row r="2623" spans="1:43" s="35" customFormat="1" hidden="1" outlineLevel="1" x14ac:dyDescent="0.25">
      <c r="A2623" s="160" t="s">
        <v>2579</v>
      </c>
      <c r="B2623" s="82" t="s">
        <v>2496</v>
      </c>
      <c r="C2623" s="101"/>
      <c r="D2623" s="268"/>
      <c r="E2623" s="351"/>
      <c r="F2623" s="80"/>
      <c r="G2623" s="105"/>
      <c r="H2623" s="80"/>
      <c r="I2623" s="106"/>
      <c r="J2623" s="106"/>
      <c r="K2623" s="106"/>
      <c r="L2623" s="106"/>
      <c r="W2623" s="32"/>
      <c r="X2623" s="32"/>
      <c r="Y2623" s="32"/>
      <c r="Z2623" s="32"/>
      <c r="AA2623" s="32"/>
      <c r="AB2623" s="32"/>
      <c r="AC2623" s="32"/>
      <c r="AD2623" s="32"/>
      <c r="AE2623" s="32"/>
      <c r="AF2623" s="32"/>
      <c r="AG2623" s="32"/>
      <c r="AH2623" s="32"/>
      <c r="AI2623" s="32"/>
      <c r="AJ2623" s="32"/>
      <c r="AK2623" s="32"/>
      <c r="AL2623" s="32"/>
      <c r="AM2623" s="32"/>
      <c r="AN2623" s="32"/>
      <c r="AO2623" s="32"/>
      <c r="AP2623" s="32"/>
      <c r="AQ2623" s="32"/>
    </row>
    <row r="2624" spans="1:43" s="35" customFormat="1" hidden="1" outlineLevel="1" x14ac:dyDescent="0.25">
      <c r="A2624" s="160" t="s">
        <v>2580</v>
      </c>
      <c r="B2624" s="82" t="s">
        <v>2498</v>
      </c>
      <c r="C2624" s="101"/>
      <c r="D2624" s="268"/>
      <c r="E2624" s="351"/>
      <c r="F2624" s="80"/>
      <c r="G2624" s="105"/>
      <c r="H2624" s="80"/>
      <c r="I2624" s="106"/>
      <c r="J2624" s="106"/>
      <c r="K2624" s="106"/>
      <c r="L2624" s="106"/>
      <c r="W2624" s="32"/>
      <c r="X2624" s="32"/>
      <c r="Y2624" s="32"/>
      <c r="Z2624" s="32"/>
      <c r="AA2624" s="32"/>
      <c r="AB2624" s="32"/>
      <c r="AC2624" s="32"/>
      <c r="AD2624" s="32"/>
      <c r="AE2624" s="32"/>
      <c r="AF2624" s="32"/>
      <c r="AG2624" s="32"/>
      <c r="AH2624" s="32"/>
      <c r="AI2624" s="32"/>
      <c r="AJ2624" s="32"/>
      <c r="AK2624" s="32"/>
      <c r="AL2624" s="32"/>
      <c r="AM2624" s="32"/>
      <c r="AN2624" s="32"/>
      <c r="AO2624" s="32"/>
      <c r="AP2624" s="32"/>
      <c r="AQ2624" s="32"/>
    </row>
    <row r="2625" spans="1:43" s="35" customFormat="1" hidden="1" outlineLevel="1" x14ac:dyDescent="0.25">
      <c r="A2625" s="160" t="s">
        <v>2581</v>
      </c>
      <c r="B2625" s="82" t="s">
        <v>2500</v>
      </c>
      <c r="C2625" s="101"/>
      <c r="D2625" s="268"/>
      <c r="E2625" s="351"/>
      <c r="F2625" s="80"/>
      <c r="G2625" s="105"/>
      <c r="H2625" s="80"/>
      <c r="I2625" s="106"/>
      <c r="J2625" s="106"/>
      <c r="K2625" s="106"/>
      <c r="L2625" s="106"/>
      <c r="W2625" s="32"/>
      <c r="X2625" s="32"/>
      <c r="Y2625" s="32"/>
      <c r="Z2625" s="32"/>
      <c r="AA2625" s="32"/>
      <c r="AB2625" s="32"/>
      <c r="AC2625" s="32"/>
      <c r="AD2625" s="32"/>
      <c r="AE2625" s="32"/>
      <c r="AF2625" s="32"/>
      <c r="AG2625" s="32"/>
      <c r="AH2625" s="32"/>
      <c r="AI2625" s="32"/>
      <c r="AJ2625" s="32"/>
      <c r="AK2625" s="32"/>
      <c r="AL2625" s="32"/>
      <c r="AM2625" s="32"/>
      <c r="AN2625" s="32"/>
      <c r="AO2625" s="32"/>
      <c r="AP2625" s="32"/>
      <c r="AQ2625" s="32"/>
    </row>
    <row r="2626" spans="1:43" s="35" customFormat="1" hidden="1" outlineLevel="1" x14ac:dyDescent="0.25">
      <c r="A2626" s="160" t="s">
        <v>2582</v>
      </c>
      <c r="B2626" s="82" t="s">
        <v>2502</v>
      </c>
      <c r="C2626" s="101"/>
      <c r="D2626" s="268"/>
      <c r="E2626" s="351"/>
      <c r="F2626" s="80"/>
      <c r="G2626" s="105"/>
      <c r="H2626" s="80"/>
      <c r="I2626" s="106"/>
      <c r="J2626" s="106"/>
      <c r="K2626" s="106"/>
      <c r="L2626" s="106"/>
      <c r="W2626" s="32"/>
      <c r="X2626" s="32"/>
      <c r="Y2626" s="32"/>
      <c r="Z2626" s="32"/>
      <c r="AA2626" s="32"/>
      <c r="AB2626" s="32"/>
      <c r="AC2626" s="32"/>
      <c r="AD2626" s="32"/>
      <c r="AE2626" s="32"/>
      <c r="AF2626" s="32"/>
      <c r="AG2626" s="32"/>
      <c r="AH2626" s="32"/>
      <c r="AI2626" s="32"/>
      <c r="AJ2626" s="32"/>
      <c r="AK2626" s="32"/>
      <c r="AL2626" s="32"/>
      <c r="AM2626" s="32"/>
      <c r="AN2626" s="32"/>
      <c r="AO2626" s="32"/>
      <c r="AP2626" s="32"/>
      <c r="AQ2626" s="32"/>
    </row>
    <row r="2627" spans="1:43" s="35" customFormat="1" hidden="1" outlineLevel="1" x14ac:dyDescent="0.25">
      <c r="A2627" s="160" t="s">
        <v>2583</v>
      </c>
      <c r="B2627" s="82" t="s">
        <v>2504</v>
      </c>
      <c r="C2627" s="101"/>
      <c r="D2627" s="268"/>
      <c r="E2627" s="351"/>
      <c r="F2627" s="80"/>
      <c r="G2627" s="105"/>
      <c r="H2627" s="80"/>
      <c r="I2627" s="106"/>
      <c r="J2627" s="106"/>
      <c r="K2627" s="106"/>
      <c r="L2627" s="106"/>
      <c r="W2627" s="32"/>
      <c r="X2627" s="32"/>
      <c r="Y2627" s="32"/>
      <c r="Z2627" s="32"/>
      <c r="AA2627" s="32"/>
      <c r="AB2627" s="32"/>
      <c r="AC2627" s="32"/>
      <c r="AD2627" s="32"/>
      <c r="AE2627" s="32"/>
      <c r="AF2627" s="32"/>
      <c r="AG2627" s="32"/>
      <c r="AH2627" s="32"/>
      <c r="AI2627" s="32"/>
      <c r="AJ2627" s="32"/>
      <c r="AK2627" s="32"/>
      <c r="AL2627" s="32"/>
      <c r="AM2627" s="32"/>
      <c r="AN2627" s="32"/>
      <c r="AO2627" s="32"/>
      <c r="AP2627" s="32"/>
      <c r="AQ2627" s="32"/>
    </row>
    <row r="2628" spans="1:43" s="35" customFormat="1" hidden="1" outlineLevel="1" x14ac:dyDescent="0.25">
      <c r="A2628" s="160" t="s">
        <v>2584</v>
      </c>
      <c r="B2628" s="77" t="s">
        <v>1318</v>
      </c>
      <c r="C2628" s="101"/>
      <c r="D2628" s="268"/>
      <c r="E2628" s="351"/>
      <c r="F2628" s="80"/>
      <c r="G2628" s="105"/>
      <c r="H2628" s="80"/>
      <c r="I2628" s="106"/>
      <c r="J2628" s="106"/>
      <c r="K2628" s="106"/>
      <c r="L2628" s="106"/>
      <c r="W2628" s="32"/>
      <c r="X2628" s="32"/>
      <c r="Y2628" s="32"/>
      <c r="Z2628" s="32"/>
      <c r="AA2628" s="32"/>
      <c r="AB2628" s="32"/>
      <c r="AC2628" s="32"/>
      <c r="AD2628" s="32"/>
      <c r="AE2628" s="32"/>
      <c r="AF2628" s="32"/>
      <c r="AG2628" s="32"/>
      <c r="AH2628" s="32"/>
      <c r="AI2628" s="32"/>
      <c r="AJ2628" s="32"/>
      <c r="AK2628" s="32"/>
      <c r="AL2628" s="32"/>
      <c r="AM2628" s="32"/>
      <c r="AN2628" s="32"/>
      <c r="AO2628" s="32"/>
      <c r="AP2628" s="32"/>
      <c r="AQ2628" s="32"/>
    </row>
    <row r="2629" spans="1:43" s="35" customFormat="1" hidden="1" outlineLevel="1" x14ac:dyDescent="0.25">
      <c r="A2629" s="160" t="s">
        <v>2585</v>
      </c>
      <c r="B2629" s="82" t="s">
        <v>2496</v>
      </c>
      <c r="C2629" s="101"/>
      <c r="D2629" s="268"/>
      <c r="E2629" s="351"/>
      <c r="F2629" s="80"/>
      <c r="G2629" s="105"/>
      <c r="H2629" s="80"/>
      <c r="I2629" s="106"/>
      <c r="J2629" s="106"/>
      <c r="K2629" s="106"/>
      <c r="L2629" s="106"/>
      <c r="W2629" s="32"/>
      <c r="X2629" s="32"/>
      <c r="Y2629" s="32"/>
      <c r="Z2629" s="32"/>
      <c r="AA2629" s="32"/>
      <c r="AB2629" s="32"/>
      <c r="AC2629" s="32"/>
      <c r="AD2629" s="32"/>
      <c r="AE2629" s="32"/>
      <c r="AF2629" s="32"/>
      <c r="AG2629" s="32"/>
      <c r="AH2629" s="32"/>
      <c r="AI2629" s="32"/>
      <c r="AJ2629" s="32"/>
      <c r="AK2629" s="32"/>
      <c r="AL2629" s="32"/>
      <c r="AM2629" s="32"/>
      <c r="AN2629" s="32"/>
      <c r="AO2629" s="32"/>
      <c r="AP2629" s="32"/>
      <c r="AQ2629" s="32"/>
    </row>
    <row r="2630" spans="1:43" s="35" customFormat="1" hidden="1" outlineLevel="1" x14ac:dyDescent="0.25">
      <c r="A2630" s="160" t="s">
        <v>2586</v>
      </c>
      <c r="B2630" s="82" t="s">
        <v>2498</v>
      </c>
      <c r="C2630" s="101"/>
      <c r="D2630" s="268"/>
      <c r="E2630" s="351"/>
      <c r="F2630" s="80"/>
      <c r="G2630" s="105"/>
      <c r="H2630" s="80"/>
      <c r="I2630" s="106"/>
      <c r="J2630" s="106"/>
      <c r="K2630" s="106"/>
      <c r="L2630" s="106"/>
      <c r="W2630" s="32"/>
      <c r="X2630" s="32"/>
      <c r="Y2630" s="32"/>
      <c r="Z2630" s="32"/>
      <c r="AA2630" s="32"/>
      <c r="AB2630" s="32"/>
      <c r="AC2630" s="32"/>
      <c r="AD2630" s="32"/>
      <c r="AE2630" s="32"/>
      <c r="AF2630" s="32"/>
      <c r="AG2630" s="32"/>
      <c r="AH2630" s="32"/>
      <c r="AI2630" s="32"/>
      <c r="AJ2630" s="32"/>
      <c r="AK2630" s="32"/>
      <c r="AL2630" s="32"/>
      <c r="AM2630" s="32"/>
      <c r="AN2630" s="32"/>
      <c r="AO2630" s="32"/>
      <c r="AP2630" s="32"/>
      <c r="AQ2630" s="32"/>
    </row>
    <row r="2631" spans="1:43" s="35" customFormat="1" hidden="1" outlineLevel="1" x14ac:dyDescent="0.25">
      <c r="A2631" s="160" t="s">
        <v>2587</v>
      </c>
      <c r="B2631" s="82" t="s">
        <v>2500</v>
      </c>
      <c r="C2631" s="101"/>
      <c r="D2631" s="268"/>
      <c r="E2631" s="351"/>
      <c r="F2631" s="80"/>
      <c r="G2631" s="105"/>
      <c r="H2631" s="80"/>
      <c r="I2631" s="106"/>
      <c r="J2631" s="106"/>
      <c r="K2631" s="106"/>
      <c r="L2631" s="106"/>
      <c r="W2631" s="32"/>
      <c r="X2631" s="32"/>
      <c r="Y2631" s="32"/>
      <c r="Z2631" s="32"/>
      <c r="AA2631" s="32"/>
      <c r="AB2631" s="32"/>
      <c r="AC2631" s="32"/>
      <c r="AD2631" s="32"/>
      <c r="AE2631" s="32"/>
      <c r="AF2631" s="32"/>
      <c r="AG2631" s="32"/>
      <c r="AH2631" s="32"/>
      <c r="AI2631" s="32"/>
      <c r="AJ2631" s="32"/>
      <c r="AK2631" s="32"/>
      <c r="AL2631" s="32"/>
      <c r="AM2631" s="32"/>
      <c r="AN2631" s="32"/>
      <c r="AO2631" s="32"/>
      <c r="AP2631" s="32"/>
      <c r="AQ2631" s="32"/>
    </row>
    <row r="2632" spans="1:43" s="35" customFormat="1" hidden="1" outlineLevel="1" x14ac:dyDescent="0.25">
      <c r="A2632" s="160" t="s">
        <v>2588</v>
      </c>
      <c r="B2632" s="82" t="s">
        <v>2502</v>
      </c>
      <c r="C2632" s="101"/>
      <c r="D2632" s="268"/>
      <c r="E2632" s="351"/>
      <c r="F2632" s="80"/>
      <c r="G2632" s="105"/>
      <c r="H2632" s="80"/>
      <c r="I2632" s="106"/>
      <c r="J2632" s="106"/>
      <c r="K2632" s="106"/>
      <c r="L2632" s="106"/>
      <c r="W2632" s="32"/>
      <c r="X2632" s="32"/>
      <c r="Y2632" s="32"/>
      <c r="Z2632" s="32"/>
      <c r="AA2632" s="32"/>
      <c r="AB2632" s="32"/>
      <c r="AC2632" s="32"/>
      <c r="AD2632" s="32"/>
      <c r="AE2632" s="32"/>
      <c r="AF2632" s="32"/>
      <c r="AG2632" s="32"/>
      <c r="AH2632" s="32"/>
      <c r="AI2632" s="32"/>
      <c r="AJ2632" s="32"/>
      <c r="AK2632" s="32"/>
      <c r="AL2632" s="32"/>
      <c r="AM2632" s="32"/>
      <c r="AN2632" s="32"/>
      <c r="AO2632" s="32"/>
      <c r="AP2632" s="32"/>
      <c r="AQ2632" s="32"/>
    </row>
    <row r="2633" spans="1:43" s="35" customFormat="1" hidden="1" outlineLevel="1" x14ac:dyDescent="0.25">
      <c r="A2633" s="160" t="s">
        <v>2589</v>
      </c>
      <c r="B2633" s="82" t="s">
        <v>2504</v>
      </c>
      <c r="C2633" s="101"/>
      <c r="D2633" s="268"/>
      <c r="E2633" s="351"/>
      <c r="F2633" s="80"/>
      <c r="G2633" s="105"/>
      <c r="H2633" s="80"/>
      <c r="I2633" s="106"/>
      <c r="J2633" s="106"/>
      <c r="K2633" s="106"/>
      <c r="L2633" s="106"/>
      <c r="W2633" s="32"/>
      <c r="X2633" s="32"/>
      <c r="Y2633" s="32"/>
      <c r="Z2633" s="32"/>
      <c r="AA2633" s="32"/>
      <c r="AB2633" s="32"/>
      <c r="AC2633" s="32"/>
      <c r="AD2633" s="32"/>
      <c r="AE2633" s="32"/>
      <c r="AF2633" s="32"/>
      <c r="AG2633" s="32"/>
      <c r="AH2633" s="32"/>
      <c r="AI2633" s="32"/>
      <c r="AJ2633" s="32"/>
      <c r="AK2633" s="32"/>
      <c r="AL2633" s="32"/>
      <c r="AM2633" s="32"/>
      <c r="AN2633" s="32"/>
      <c r="AO2633" s="32"/>
      <c r="AP2633" s="32"/>
      <c r="AQ2633" s="32"/>
    </row>
    <row r="2634" spans="1:43" s="35" customFormat="1" hidden="1" outlineLevel="1" x14ac:dyDescent="0.25">
      <c r="A2634" s="160" t="s">
        <v>2590</v>
      </c>
      <c r="B2634" s="77" t="s">
        <v>1325</v>
      </c>
      <c r="C2634" s="101"/>
      <c r="D2634" s="268"/>
      <c r="E2634" s="351"/>
      <c r="F2634" s="80"/>
      <c r="G2634" s="105"/>
      <c r="H2634" s="80"/>
      <c r="I2634" s="106"/>
      <c r="J2634" s="106"/>
      <c r="K2634" s="106"/>
      <c r="L2634" s="106"/>
      <c r="W2634" s="32"/>
      <c r="X2634" s="32"/>
      <c r="Y2634" s="32"/>
      <c r="Z2634" s="32"/>
      <c r="AA2634" s="32"/>
      <c r="AB2634" s="32"/>
      <c r="AC2634" s="32"/>
      <c r="AD2634" s="32"/>
      <c r="AE2634" s="32"/>
      <c r="AF2634" s="32"/>
      <c r="AG2634" s="32"/>
      <c r="AH2634" s="32"/>
      <c r="AI2634" s="32"/>
      <c r="AJ2634" s="32"/>
      <c r="AK2634" s="32"/>
      <c r="AL2634" s="32"/>
      <c r="AM2634" s="32"/>
      <c r="AN2634" s="32"/>
      <c r="AO2634" s="32"/>
      <c r="AP2634" s="32"/>
      <c r="AQ2634" s="32"/>
    </row>
    <row r="2635" spans="1:43" s="35" customFormat="1" hidden="1" outlineLevel="1" x14ac:dyDescent="0.25">
      <c r="A2635" s="160" t="s">
        <v>2591</v>
      </c>
      <c r="B2635" s="82" t="s">
        <v>2496</v>
      </c>
      <c r="C2635" s="101"/>
      <c r="D2635" s="268"/>
      <c r="E2635" s="351"/>
      <c r="F2635" s="80"/>
      <c r="G2635" s="105"/>
      <c r="H2635" s="80"/>
      <c r="I2635" s="106"/>
      <c r="J2635" s="106"/>
      <c r="K2635" s="106"/>
      <c r="L2635" s="106"/>
      <c r="W2635" s="32"/>
      <c r="X2635" s="32"/>
      <c r="Y2635" s="32"/>
      <c r="Z2635" s="32"/>
      <c r="AA2635" s="32"/>
      <c r="AB2635" s="32"/>
      <c r="AC2635" s="32"/>
      <c r="AD2635" s="32"/>
      <c r="AE2635" s="32"/>
      <c r="AF2635" s="32"/>
      <c r="AG2635" s="32"/>
      <c r="AH2635" s="32"/>
      <c r="AI2635" s="32"/>
      <c r="AJ2635" s="32"/>
      <c r="AK2635" s="32"/>
      <c r="AL2635" s="32"/>
      <c r="AM2635" s="32"/>
      <c r="AN2635" s="32"/>
      <c r="AO2635" s="32"/>
      <c r="AP2635" s="32"/>
      <c r="AQ2635" s="32"/>
    </row>
    <row r="2636" spans="1:43" s="35" customFormat="1" hidden="1" outlineLevel="1" x14ac:dyDescent="0.25">
      <c r="A2636" s="160" t="s">
        <v>2592</v>
      </c>
      <c r="B2636" s="82" t="s">
        <v>2498</v>
      </c>
      <c r="C2636" s="101"/>
      <c r="D2636" s="268"/>
      <c r="E2636" s="351"/>
      <c r="F2636" s="80"/>
      <c r="G2636" s="105"/>
      <c r="H2636" s="80"/>
      <c r="I2636" s="106"/>
      <c r="J2636" s="106"/>
      <c r="K2636" s="106"/>
      <c r="L2636" s="106"/>
      <c r="W2636" s="32"/>
      <c r="X2636" s="32"/>
      <c r="Y2636" s="32"/>
      <c r="Z2636" s="32"/>
      <c r="AA2636" s="32"/>
      <c r="AB2636" s="32"/>
      <c r="AC2636" s="32"/>
      <c r="AD2636" s="32"/>
      <c r="AE2636" s="32"/>
      <c r="AF2636" s="32"/>
      <c r="AG2636" s="32"/>
      <c r="AH2636" s="32"/>
      <c r="AI2636" s="32"/>
      <c r="AJ2636" s="32"/>
      <c r="AK2636" s="32"/>
      <c r="AL2636" s="32"/>
      <c r="AM2636" s="32"/>
      <c r="AN2636" s="32"/>
      <c r="AO2636" s="32"/>
      <c r="AP2636" s="32"/>
      <c r="AQ2636" s="32"/>
    </row>
    <row r="2637" spans="1:43" s="35" customFormat="1" hidden="1" outlineLevel="1" x14ac:dyDescent="0.25">
      <c r="A2637" s="160" t="s">
        <v>2593</v>
      </c>
      <c r="B2637" s="82" t="s">
        <v>2500</v>
      </c>
      <c r="C2637" s="101"/>
      <c r="D2637" s="268"/>
      <c r="E2637" s="351"/>
      <c r="F2637" s="80"/>
      <c r="G2637" s="105"/>
      <c r="H2637" s="80"/>
      <c r="I2637" s="106"/>
      <c r="J2637" s="106"/>
      <c r="K2637" s="106"/>
      <c r="L2637" s="106"/>
      <c r="W2637" s="32"/>
      <c r="X2637" s="32"/>
      <c r="Y2637" s="32"/>
      <c r="Z2637" s="32"/>
      <c r="AA2637" s="32"/>
      <c r="AB2637" s="32"/>
      <c r="AC2637" s="32"/>
      <c r="AD2637" s="32"/>
      <c r="AE2637" s="32"/>
      <c r="AF2637" s="32"/>
      <c r="AG2637" s="32"/>
      <c r="AH2637" s="32"/>
      <c r="AI2637" s="32"/>
      <c r="AJ2637" s="32"/>
      <c r="AK2637" s="32"/>
      <c r="AL2637" s="32"/>
      <c r="AM2637" s="32"/>
      <c r="AN2637" s="32"/>
      <c r="AO2637" s="32"/>
      <c r="AP2637" s="32"/>
      <c r="AQ2637" s="32"/>
    </row>
    <row r="2638" spans="1:43" s="35" customFormat="1" hidden="1" outlineLevel="1" x14ac:dyDescent="0.25">
      <c r="A2638" s="160" t="s">
        <v>2594</v>
      </c>
      <c r="B2638" s="82" t="s">
        <v>2502</v>
      </c>
      <c r="C2638" s="101"/>
      <c r="D2638" s="268"/>
      <c r="E2638" s="351"/>
      <c r="F2638" s="80"/>
      <c r="G2638" s="105"/>
      <c r="H2638" s="80"/>
      <c r="I2638" s="106"/>
      <c r="J2638" s="106"/>
      <c r="K2638" s="106"/>
      <c r="L2638" s="106"/>
      <c r="W2638" s="32"/>
      <c r="X2638" s="32"/>
      <c r="Y2638" s="32"/>
      <c r="Z2638" s="32"/>
      <c r="AA2638" s="32"/>
      <c r="AB2638" s="32"/>
      <c r="AC2638" s="32"/>
      <c r="AD2638" s="32"/>
      <c r="AE2638" s="32"/>
      <c r="AF2638" s="32"/>
      <c r="AG2638" s="32"/>
      <c r="AH2638" s="32"/>
      <c r="AI2638" s="32"/>
      <c r="AJ2638" s="32"/>
      <c r="AK2638" s="32"/>
      <c r="AL2638" s="32"/>
      <c r="AM2638" s="32"/>
      <c r="AN2638" s="32"/>
      <c r="AO2638" s="32"/>
      <c r="AP2638" s="32"/>
      <c r="AQ2638" s="32"/>
    </row>
    <row r="2639" spans="1:43" s="35" customFormat="1" hidden="1" outlineLevel="1" x14ac:dyDescent="0.25">
      <c r="A2639" s="160" t="s">
        <v>2595</v>
      </c>
      <c r="B2639" s="82" t="s">
        <v>2504</v>
      </c>
      <c r="C2639" s="101"/>
      <c r="D2639" s="268"/>
      <c r="E2639" s="351"/>
      <c r="F2639" s="80"/>
      <c r="G2639" s="105"/>
      <c r="H2639" s="80"/>
      <c r="I2639" s="106"/>
      <c r="J2639" s="106"/>
      <c r="K2639" s="106"/>
      <c r="L2639" s="106"/>
      <c r="W2639" s="32"/>
      <c r="X2639" s="32"/>
      <c r="Y2639" s="32"/>
      <c r="Z2639" s="32"/>
      <c r="AA2639" s="32"/>
      <c r="AB2639" s="32"/>
      <c r="AC2639" s="32"/>
      <c r="AD2639" s="32"/>
      <c r="AE2639" s="32"/>
      <c r="AF2639" s="32"/>
      <c r="AG2639" s="32"/>
      <c r="AH2639" s="32"/>
      <c r="AI2639" s="32"/>
      <c r="AJ2639" s="32"/>
      <c r="AK2639" s="32"/>
      <c r="AL2639" s="32"/>
      <c r="AM2639" s="32"/>
      <c r="AN2639" s="32"/>
      <c r="AO2639" s="32"/>
      <c r="AP2639" s="32"/>
      <c r="AQ2639" s="32"/>
    </row>
    <row r="2640" spans="1:43" s="35" customFormat="1" hidden="1" outlineLevel="1" x14ac:dyDescent="0.25">
      <c r="A2640" s="160" t="s">
        <v>2596</v>
      </c>
      <c r="B2640" s="77" t="s">
        <v>155</v>
      </c>
      <c r="C2640" s="101"/>
      <c r="D2640" s="268"/>
      <c r="E2640" s="351"/>
      <c r="F2640" s="80"/>
      <c r="G2640" s="105"/>
      <c r="H2640" s="80"/>
      <c r="I2640" s="106"/>
      <c r="J2640" s="106"/>
      <c r="K2640" s="106"/>
      <c r="L2640" s="106"/>
      <c r="W2640" s="32"/>
      <c r="X2640" s="32"/>
      <c r="Y2640" s="32"/>
      <c r="Z2640" s="32"/>
      <c r="AA2640" s="32"/>
      <c r="AB2640" s="32"/>
      <c r="AC2640" s="32"/>
      <c r="AD2640" s="32"/>
      <c r="AE2640" s="32"/>
      <c r="AF2640" s="32"/>
      <c r="AG2640" s="32"/>
      <c r="AH2640" s="32"/>
      <c r="AI2640" s="32"/>
      <c r="AJ2640" s="32"/>
      <c r="AK2640" s="32"/>
      <c r="AL2640" s="32"/>
      <c r="AM2640" s="32"/>
      <c r="AN2640" s="32"/>
      <c r="AO2640" s="32"/>
      <c r="AP2640" s="32"/>
      <c r="AQ2640" s="32"/>
    </row>
    <row r="2641" spans="1:43" s="35" customFormat="1" hidden="1" outlineLevel="1" x14ac:dyDescent="0.25">
      <c r="A2641" s="160" t="s">
        <v>2597</v>
      </c>
      <c r="B2641" s="82" t="s">
        <v>2496</v>
      </c>
      <c r="C2641" s="101"/>
      <c r="D2641" s="268"/>
      <c r="E2641" s="351"/>
      <c r="F2641" s="80"/>
      <c r="G2641" s="105"/>
      <c r="H2641" s="80"/>
      <c r="I2641" s="106"/>
      <c r="J2641" s="106"/>
      <c r="K2641" s="106"/>
      <c r="L2641" s="106"/>
      <c r="W2641" s="32"/>
      <c r="X2641" s="32"/>
      <c r="Y2641" s="32"/>
      <c r="Z2641" s="32"/>
      <c r="AA2641" s="32"/>
      <c r="AB2641" s="32"/>
      <c r="AC2641" s="32"/>
      <c r="AD2641" s="32"/>
      <c r="AE2641" s="32"/>
      <c r="AF2641" s="32"/>
      <c r="AG2641" s="32"/>
      <c r="AH2641" s="32"/>
      <c r="AI2641" s="32"/>
      <c r="AJ2641" s="32"/>
      <c r="AK2641" s="32"/>
      <c r="AL2641" s="32"/>
      <c r="AM2641" s="32"/>
      <c r="AN2641" s="32"/>
      <c r="AO2641" s="32"/>
      <c r="AP2641" s="32"/>
      <c r="AQ2641" s="32"/>
    </row>
    <row r="2642" spans="1:43" s="35" customFormat="1" hidden="1" outlineLevel="1" x14ac:dyDescent="0.25">
      <c r="A2642" s="160" t="s">
        <v>2598</v>
      </c>
      <c r="B2642" s="82" t="s">
        <v>2498</v>
      </c>
      <c r="C2642" s="101"/>
      <c r="D2642" s="268"/>
      <c r="E2642" s="351"/>
      <c r="F2642" s="80"/>
      <c r="G2642" s="105"/>
      <c r="H2642" s="80"/>
      <c r="I2642" s="106"/>
      <c r="J2642" s="106"/>
      <c r="K2642" s="106"/>
      <c r="L2642" s="106"/>
      <c r="W2642" s="32"/>
      <c r="X2642" s="32"/>
      <c r="Y2642" s="32"/>
      <c r="Z2642" s="32"/>
      <c r="AA2642" s="32"/>
      <c r="AB2642" s="32"/>
      <c r="AC2642" s="32"/>
      <c r="AD2642" s="32"/>
      <c r="AE2642" s="32"/>
      <c r="AF2642" s="32"/>
      <c r="AG2642" s="32"/>
      <c r="AH2642" s="32"/>
      <c r="AI2642" s="32"/>
      <c r="AJ2642" s="32"/>
      <c r="AK2642" s="32"/>
      <c r="AL2642" s="32"/>
      <c r="AM2642" s="32"/>
      <c r="AN2642" s="32"/>
      <c r="AO2642" s="32"/>
      <c r="AP2642" s="32"/>
      <c r="AQ2642" s="32"/>
    </row>
    <row r="2643" spans="1:43" s="35" customFormat="1" hidden="1" outlineLevel="1" x14ac:dyDescent="0.25">
      <c r="A2643" s="160" t="s">
        <v>2599</v>
      </c>
      <c r="B2643" s="82" t="s">
        <v>2500</v>
      </c>
      <c r="C2643" s="101"/>
      <c r="D2643" s="268"/>
      <c r="E2643" s="351"/>
      <c r="F2643" s="80"/>
      <c r="G2643" s="105"/>
      <c r="H2643" s="80"/>
      <c r="I2643" s="106"/>
      <c r="J2643" s="106"/>
      <c r="K2643" s="106"/>
      <c r="L2643" s="106"/>
      <c r="W2643" s="32"/>
      <c r="X2643" s="32"/>
      <c r="Y2643" s="32"/>
      <c r="Z2643" s="32"/>
      <c r="AA2643" s="32"/>
      <c r="AB2643" s="32"/>
      <c r="AC2643" s="32"/>
      <c r="AD2643" s="32"/>
      <c r="AE2643" s="32"/>
      <c r="AF2643" s="32"/>
      <c r="AG2643" s="32"/>
      <c r="AH2643" s="32"/>
      <c r="AI2643" s="32"/>
      <c r="AJ2643" s="32"/>
      <c r="AK2643" s="32"/>
      <c r="AL2643" s="32"/>
      <c r="AM2643" s="32"/>
      <c r="AN2643" s="32"/>
      <c r="AO2643" s="32"/>
      <c r="AP2643" s="32"/>
      <c r="AQ2643" s="32"/>
    </row>
    <row r="2644" spans="1:43" s="35" customFormat="1" hidden="1" outlineLevel="1" x14ac:dyDescent="0.25">
      <c r="A2644" s="160" t="s">
        <v>2600</v>
      </c>
      <c r="B2644" s="82" t="s">
        <v>2502</v>
      </c>
      <c r="C2644" s="101"/>
      <c r="D2644" s="268"/>
      <c r="E2644" s="351"/>
      <c r="F2644" s="80"/>
      <c r="G2644" s="105"/>
      <c r="H2644" s="80"/>
      <c r="I2644" s="106"/>
      <c r="J2644" s="106"/>
      <c r="K2644" s="106"/>
      <c r="L2644" s="106"/>
      <c r="W2644" s="32"/>
      <c r="X2644" s="32"/>
      <c r="Y2644" s="32"/>
      <c r="Z2644" s="32"/>
      <c r="AA2644" s="32"/>
      <c r="AB2644" s="32"/>
      <c r="AC2644" s="32"/>
      <c r="AD2644" s="32"/>
      <c r="AE2644" s="32"/>
      <c r="AF2644" s="32"/>
      <c r="AG2644" s="32"/>
      <c r="AH2644" s="32"/>
      <c r="AI2644" s="32"/>
      <c r="AJ2644" s="32"/>
      <c r="AK2644" s="32"/>
      <c r="AL2644" s="32"/>
      <c r="AM2644" s="32"/>
      <c r="AN2644" s="32"/>
      <c r="AO2644" s="32"/>
      <c r="AP2644" s="32"/>
      <c r="AQ2644" s="32"/>
    </row>
    <row r="2645" spans="1:43" s="35" customFormat="1" hidden="1" outlineLevel="1" x14ac:dyDescent="0.25">
      <c r="A2645" s="160" t="s">
        <v>2601</v>
      </c>
      <c r="B2645" s="82" t="s">
        <v>2504</v>
      </c>
      <c r="C2645" s="101"/>
      <c r="D2645" s="268"/>
      <c r="E2645" s="351"/>
      <c r="F2645" s="80"/>
      <c r="G2645" s="105"/>
      <c r="H2645" s="80"/>
      <c r="I2645" s="106"/>
      <c r="J2645" s="106"/>
      <c r="K2645" s="106"/>
      <c r="L2645" s="106"/>
      <c r="W2645" s="32"/>
      <c r="X2645" s="32"/>
      <c r="Y2645" s="32"/>
      <c r="Z2645" s="32"/>
      <c r="AA2645" s="32"/>
      <c r="AB2645" s="32"/>
      <c r="AC2645" s="32"/>
      <c r="AD2645" s="32"/>
      <c r="AE2645" s="32"/>
      <c r="AF2645" s="32"/>
      <c r="AG2645" s="32"/>
      <c r="AH2645" s="32"/>
      <c r="AI2645" s="32"/>
      <c r="AJ2645" s="32"/>
      <c r="AK2645" s="32"/>
      <c r="AL2645" s="32"/>
      <c r="AM2645" s="32"/>
      <c r="AN2645" s="32"/>
      <c r="AO2645" s="32"/>
      <c r="AP2645" s="32"/>
      <c r="AQ2645" s="32"/>
    </row>
    <row r="2646" spans="1:43" s="35" customFormat="1" hidden="1" outlineLevel="1" x14ac:dyDescent="0.25">
      <c r="A2646" s="160" t="s">
        <v>2602</v>
      </c>
      <c r="B2646" s="77" t="s">
        <v>159</v>
      </c>
      <c r="C2646" s="101"/>
      <c r="D2646" s="268"/>
      <c r="E2646" s="351"/>
      <c r="F2646" s="80"/>
      <c r="G2646" s="105"/>
      <c r="H2646" s="80"/>
      <c r="I2646" s="106"/>
      <c r="J2646" s="106"/>
      <c r="K2646" s="106"/>
      <c r="L2646" s="106"/>
      <c r="W2646" s="32"/>
      <c r="X2646" s="32"/>
      <c r="Y2646" s="32"/>
      <c r="Z2646" s="32"/>
      <c r="AA2646" s="32"/>
      <c r="AB2646" s="32"/>
      <c r="AC2646" s="32"/>
      <c r="AD2646" s="32"/>
      <c r="AE2646" s="32"/>
      <c r="AF2646" s="32"/>
      <c r="AG2646" s="32"/>
      <c r="AH2646" s="32"/>
      <c r="AI2646" s="32"/>
      <c r="AJ2646" s="32"/>
      <c r="AK2646" s="32"/>
      <c r="AL2646" s="32"/>
      <c r="AM2646" s="32"/>
      <c r="AN2646" s="32"/>
      <c r="AO2646" s="32"/>
      <c r="AP2646" s="32"/>
      <c r="AQ2646" s="32"/>
    </row>
    <row r="2647" spans="1:43" s="35" customFormat="1" hidden="1" outlineLevel="1" x14ac:dyDescent="0.25">
      <c r="A2647" s="160" t="s">
        <v>2603</v>
      </c>
      <c r="B2647" s="82" t="s">
        <v>2496</v>
      </c>
      <c r="C2647" s="101"/>
      <c r="D2647" s="268"/>
      <c r="E2647" s="351"/>
      <c r="F2647" s="80"/>
      <c r="G2647" s="105"/>
      <c r="H2647" s="80"/>
      <c r="I2647" s="106"/>
      <c r="J2647" s="106"/>
      <c r="K2647" s="106"/>
      <c r="L2647" s="106"/>
      <c r="W2647" s="32"/>
      <c r="X2647" s="32"/>
      <c r="Y2647" s="32"/>
      <c r="Z2647" s="32"/>
      <c r="AA2647" s="32"/>
      <c r="AB2647" s="32"/>
      <c r="AC2647" s="32"/>
      <c r="AD2647" s="32"/>
      <c r="AE2647" s="32"/>
      <c r="AF2647" s="32"/>
      <c r="AG2647" s="32"/>
      <c r="AH2647" s="32"/>
      <c r="AI2647" s="32"/>
      <c r="AJ2647" s="32"/>
      <c r="AK2647" s="32"/>
      <c r="AL2647" s="32"/>
      <c r="AM2647" s="32"/>
      <c r="AN2647" s="32"/>
      <c r="AO2647" s="32"/>
      <c r="AP2647" s="32"/>
      <c r="AQ2647" s="32"/>
    </row>
    <row r="2648" spans="1:43" s="35" customFormat="1" hidden="1" outlineLevel="1" x14ac:dyDescent="0.25">
      <c r="A2648" s="160" t="s">
        <v>2604</v>
      </c>
      <c r="B2648" s="82" t="s">
        <v>2498</v>
      </c>
      <c r="C2648" s="101"/>
      <c r="D2648" s="268"/>
      <c r="E2648" s="351"/>
      <c r="F2648" s="80"/>
      <c r="G2648" s="105"/>
      <c r="H2648" s="80"/>
      <c r="I2648" s="106"/>
      <c r="J2648" s="106"/>
      <c r="K2648" s="106"/>
      <c r="L2648" s="106"/>
      <c r="W2648" s="32"/>
      <c r="X2648" s="32"/>
      <c r="Y2648" s="32"/>
      <c r="Z2648" s="32"/>
      <c r="AA2648" s="32"/>
      <c r="AB2648" s="32"/>
      <c r="AC2648" s="32"/>
      <c r="AD2648" s="32"/>
      <c r="AE2648" s="32"/>
      <c r="AF2648" s="32"/>
      <c r="AG2648" s="32"/>
      <c r="AH2648" s="32"/>
      <c r="AI2648" s="32"/>
      <c r="AJ2648" s="32"/>
      <c r="AK2648" s="32"/>
      <c r="AL2648" s="32"/>
      <c r="AM2648" s="32"/>
      <c r="AN2648" s="32"/>
      <c r="AO2648" s="32"/>
      <c r="AP2648" s="32"/>
      <c r="AQ2648" s="32"/>
    </row>
    <row r="2649" spans="1:43" s="35" customFormat="1" hidden="1" outlineLevel="1" x14ac:dyDescent="0.25">
      <c r="A2649" s="160" t="s">
        <v>2605</v>
      </c>
      <c r="B2649" s="82" t="s">
        <v>2500</v>
      </c>
      <c r="C2649" s="101"/>
      <c r="D2649" s="268"/>
      <c r="E2649" s="351"/>
      <c r="F2649" s="80"/>
      <c r="G2649" s="105"/>
      <c r="H2649" s="80"/>
      <c r="I2649" s="106"/>
      <c r="J2649" s="106"/>
      <c r="K2649" s="106"/>
      <c r="L2649" s="106"/>
      <c r="W2649" s="32"/>
      <c r="X2649" s="32"/>
      <c r="Y2649" s="32"/>
      <c r="Z2649" s="32"/>
      <c r="AA2649" s="32"/>
      <c r="AB2649" s="32"/>
      <c r="AC2649" s="32"/>
      <c r="AD2649" s="32"/>
      <c r="AE2649" s="32"/>
      <c r="AF2649" s="32"/>
      <c r="AG2649" s="32"/>
      <c r="AH2649" s="32"/>
      <c r="AI2649" s="32"/>
      <c r="AJ2649" s="32"/>
      <c r="AK2649" s="32"/>
      <c r="AL2649" s="32"/>
      <c r="AM2649" s="32"/>
      <c r="AN2649" s="32"/>
      <c r="AO2649" s="32"/>
      <c r="AP2649" s="32"/>
      <c r="AQ2649" s="32"/>
    </row>
    <row r="2650" spans="1:43" s="35" customFormat="1" hidden="1" outlineLevel="1" x14ac:dyDescent="0.25">
      <c r="A2650" s="160" t="s">
        <v>2606</v>
      </c>
      <c r="B2650" s="82" t="s">
        <v>2502</v>
      </c>
      <c r="C2650" s="101"/>
      <c r="D2650" s="268"/>
      <c r="E2650" s="351"/>
      <c r="F2650" s="80"/>
      <c r="G2650" s="105"/>
      <c r="H2650" s="80"/>
      <c r="I2650" s="106"/>
      <c r="J2650" s="106"/>
      <c r="K2650" s="106"/>
      <c r="L2650" s="106"/>
      <c r="W2650" s="32"/>
      <c r="X2650" s="32"/>
      <c r="Y2650" s="32"/>
      <c r="Z2650" s="32"/>
      <c r="AA2650" s="32"/>
      <c r="AB2650" s="32"/>
      <c r="AC2650" s="32"/>
      <c r="AD2650" s="32"/>
      <c r="AE2650" s="32"/>
      <c r="AF2650" s="32"/>
      <c r="AG2650" s="32"/>
      <c r="AH2650" s="32"/>
      <c r="AI2650" s="32"/>
      <c r="AJ2650" s="32"/>
      <c r="AK2650" s="32"/>
      <c r="AL2650" s="32"/>
      <c r="AM2650" s="32"/>
      <c r="AN2650" s="32"/>
      <c r="AO2650" s="32"/>
      <c r="AP2650" s="32"/>
      <c r="AQ2650" s="32"/>
    </row>
    <row r="2651" spans="1:43" s="35" customFormat="1" hidden="1" outlineLevel="1" x14ac:dyDescent="0.25">
      <c r="A2651" s="160" t="s">
        <v>2607</v>
      </c>
      <c r="B2651" s="82" t="s">
        <v>2504</v>
      </c>
      <c r="C2651" s="101"/>
      <c r="D2651" s="268"/>
      <c r="E2651" s="351"/>
      <c r="F2651" s="80"/>
      <c r="G2651" s="105"/>
      <c r="H2651" s="80"/>
      <c r="I2651" s="106"/>
      <c r="J2651" s="106"/>
      <c r="K2651" s="106"/>
      <c r="L2651" s="106"/>
      <c r="W2651" s="32"/>
      <c r="X2651" s="32"/>
      <c r="Y2651" s="32"/>
      <c r="Z2651" s="32"/>
      <c r="AA2651" s="32"/>
      <c r="AB2651" s="32"/>
      <c r="AC2651" s="32"/>
      <c r="AD2651" s="32"/>
      <c r="AE2651" s="32"/>
      <c r="AF2651" s="32"/>
      <c r="AG2651" s="32"/>
      <c r="AH2651" s="32"/>
      <c r="AI2651" s="32"/>
      <c r="AJ2651" s="32"/>
      <c r="AK2651" s="32"/>
      <c r="AL2651" s="32"/>
      <c r="AM2651" s="32"/>
      <c r="AN2651" s="32"/>
      <c r="AO2651" s="32"/>
      <c r="AP2651" s="32"/>
      <c r="AQ2651" s="32"/>
    </row>
    <row r="2652" spans="1:43" s="35" customFormat="1" collapsed="1" x14ac:dyDescent="0.25">
      <c r="A2652" s="354" t="s">
        <v>2608</v>
      </c>
      <c r="B2652" s="62" t="s">
        <v>1402</v>
      </c>
      <c r="C2652" s="63"/>
      <c r="D2652" s="345"/>
      <c r="E2652" s="345"/>
      <c r="F2652" s="64"/>
      <c r="G2652" s="65"/>
      <c r="H2652" s="64"/>
      <c r="I2652" s="66"/>
      <c r="J2652" s="66"/>
      <c r="K2652" s="66"/>
      <c r="L2652" s="66"/>
      <c r="W2652" s="32"/>
      <c r="X2652" s="32"/>
      <c r="Y2652" s="32"/>
      <c r="Z2652" s="32"/>
      <c r="AA2652" s="32"/>
      <c r="AB2652" s="32"/>
      <c r="AC2652" s="32"/>
      <c r="AD2652" s="32"/>
      <c r="AE2652" s="32"/>
      <c r="AF2652" s="32"/>
      <c r="AG2652" s="32"/>
      <c r="AH2652" s="32"/>
      <c r="AI2652" s="32"/>
      <c r="AJ2652" s="32"/>
      <c r="AK2652" s="32"/>
      <c r="AL2652" s="32"/>
      <c r="AM2652" s="32"/>
      <c r="AN2652" s="32"/>
      <c r="AO2652" s="32"/>
      <c r="AP2652" s="32"/>
      <c r="AQ2652" s="32"/>
    </row>
    <row r="2653" spans="1:43" s="35" customFormat="1" x14ac:dyDescent="0.25">
      <c r="A2653" s="355" t="s">
        <v>2609</v>
      </c>
      <c r="B2653" s="70" t="s">
        <v>1278</v>
      </c>
      <c r="C2653" s="107"/>
      <c r="D2653" s="346"/>
      <c r="E2653" s="352"/>
      <c r="F2653" s="72"/>
      <c r="G2653" s="108"/>
      <c r="H2653" s="72"/>
      <c r="I2653" s="109"/>
      <c r="J2653" s="109"/>
      <c r="K2653" s="109"/>
      <c r="L2653" s="109"/>
      <c r="W2653" s="32"/>
      <c r="X2653" s="32"/>
      <c r="Y2653" s="32"/>
      <c r="Z2653" s="32"/>
      <c r="AA2653" s="32"/>
      <c r="AB2653" s="32"/>
      <c r="AC2653" s="32"/>
      <c r="AD2653" s="32"/>
      <c r="AE2653" s="32"/>
      <c r="AF2653" s="32"/>
      <c r="AG2653" s="32"/>
      <c r="AH2653" s="32"/>
      <c r="AI2653" s="32"/>
      <c r="AJ2653" s="32"/>
      <c r="AK2653" s="32"/>
      <c r="AL2653" s="32"/>
      <c r="AM2653" s="32"/>
      <c r="AN2653" s="32"/>
      <c r="AO2653" s="32"/>
      <c r="AP2653" s="32"/>
      <c r="AQ2653" s="32"/>
    </row>
    <row r="2654" spans="1:43" s="35" customFormat="1" hidden="1" outlineLevel="1" x14ac:dyDescent="0.25">
      <c r="A2654" s="160" t="s">
        <v>2610</v>
      </c>
      <c r="B2654" s="77" t="s">
        <v>137</v>
      </c>
      <c r="C2654" s="101"/>
      <c r="D2654" s="268"/>
      <c r="E2654" s="351"/>
      <c r="F2654" s="80"/>
      <c r="G2654" s="105"/>
      <c r="H2654" s="80"/>
      <c r="I2654" s="106"/>
      <c r="J2654" s="106"/>
      <c r="K2654" s="106"/>
      <c r="L2654" s="106"/>
      <c r="W2654" s="32"/>
      <c r="X2654" s="32"/>
      <c r="Y2654" s="32"/>
      <c r="Z2654" s="32"/>
      <c r="AA2654" s="32"/>
      <c r="AB2654" s="32"/>
      <c r="AC2654" s="32"/>
      <c r="AD2654" s="32"/>
      <c r="AE2654" s="32"/>
      <c r="AF2654" s="32"/>
      <c r="AG2654" s="32"/>
      <c r="AH2654" s="32"/>
      <c r="AI2654" s="32"/>
      <c r="AJ2654" s="32"/>
      <c r="AK2654" s="32"/>
      <c r="AL2654" s="32"/>
      <c r="AM2654" s="32"/>
      <c r="AN2654" s="32"/>
      <c r="AO2654" s="32"/>
      <c r="AP2654" s="32"/>
      <c r="AQ2654" s="32"/>
    </row>
    <row r="2655" spans="1:43" s="35" customFormat="1" hidden="1" outlineLevel="1" x14ac:dyDescent="0.25">
      <c r="A2655" s="160" t="s">
        <v>2611</v>
      </c>
      <c r="B2655" s="82" t="s">
        <v>2496</v>
      </c>
      <c r="C2655" s="101"/>
      <c r="D2655" s="268"/>
      <c r="E2655" s="351"/>
      <c r="F2655" s="80"/>
      <c r="G2655" s="105"/>
      <c r="H2655" s="80"/>
      <c r="I2655" s="106"/>
      <c r="J2655" s="106"/>
      <c r="K2655" s="106"/>
      <c r="L2655" s="106"/>
      <c r="W2655" s="32"/>
      <c r="X2655" s="32"/>
      <c r="Y2655" s="32"/>
      <c r="Z2655" s="32"/>
      <c r="AA2655" s="32"/>
      <c r="AB2655" s="32"/>
      <c r="AC2655" s="32"/>
      <c r="AD2655" s="32"/>
      <c r="AE2655" s="32"/>
      <c r="AF2655" s="32"/>
      <c r="AG2655" s="32"/>
      <c r="AH2655" s="32"/>
      <c r="AI2655" s="32"/>
      <c r="AJ2655" s="32"/>
      <c r="AK2655" s="32"/>
      <c r="AL2655" s="32"/>
      <c r="AM2655" s="32"/>
      <c r="AN2655" s="32"/>
      <c r="AO2655" s="32"/>
      <c r="AP2655" s="32"/>
      <c r="AQ2655" s="32"/>
    </row>
    <row r="2656" spans="1:43" s="35" customFormat="1" hidden="1" outlineLevel="1" x14ac:dyDescent="0.25">
      <c r="A2656" s="160" t="s">
        <v>2612</v>
      </c>
      <c r="B2656" s="82" t="s">
        <v>2498</v>
      </c>
      <c r="C2656" s="101"/>
      <c r="D2656" s="268"/>
      <c r="E2656" s="351"/>
      <c r="F2656" s="80"/>
      <c r="G2656" s="105"/>
      <c r="H2656" s="80"/>
      <c r="I2656" s="106"/>
      <c r="J2656" s="106"/>
      <c r="K2656" s="106"/>
      <c r="L2656" s="106"/>
      <c r="W2656" s="32"/>
      <c r="X2656" s="32"/>
      <c r="Y2656" s="32"/>
      <c r="Z2656" s="32"/>
      <c r="AA2656" s="32"/>
      <c r="AB2656" s="32"/>
      <c r="AC2656" s="32"/>
      <c r="AD2656" s="32"/>
      <c r="AE2656" s="32"/>
      <c r="AF2656" s="32"/>
      <c r="AG2656" s="32"/>
      <c r="AH2656" s="32"/>
      <c r="AI2656" s="32"/>
      <c r="AJ2656" s="32"/>
      <c r="AK2656" s="32"/>
      <c r="AL2656" s="32"/>
      <c r="AM2656" s="32"/>
      <c r="AN2656" s="32"/>
      <c r="AO2656" s="32"/>
      <c r="AP2656" s="32"/>
      <c r="AQ2656" s="32"/>
    </row>
    <row r="2657" spans="1:43" s="35" customFormat="1" hidden="1" outlineLevel="1" x14ac:dyDescent="0.25">
      <c r="A2657" s="160" t="s">
        <v>2613</v>
      </c>
      <c r="B2657" s="82" t="s">
        <v>2500</v>
      </c>
      <c r="C2657" s="101"/>
      <c r="D2657" s="268"/>
      <c r="E2657" s="351"/>
      <c r="F2657" s="80"/>
      <c r="G2657" s="105"/>
      <c r="H2657" s="80"/>
      <c r="I2657" s="106"/>
      <c r="J2657" s="106"/>
      <c r="K2657" s="106"/>
      <c r="L2657" s="106"/>
      <c r="W2657" s="32"/>
      <c r="X2657" s="32"/>
      <c r="Y2657" s="32"/>
      <c r="Z2657" s="32"/>
      <c r="AA2657" s="32"/>
      <c r="AB2657" s="32"/>
      <c r="AC2657" s="32"/>
      <c r="AD2657" s="32"/>
      <c r="AE2657" s="32"/>
      <c r="AF2657" s="32"/>
      <c r="AG2657" s="32"/>
      <c r="AH2657" s="32"/>
      <c r="AI2657" s="32"/>
      <c r="AJ2657" s="32"/>
      <c r="AK2657" s="32"/>
      <c r="AL2657" s="32"/>
      <c r="AM2657" s="32"/>
      <c r="AN2657" s="32"/>
      <c r="AO2657" s="32"/>
      <c r="AP2657" s="32"/>
      <c r="AQ2657" s="32"/>
    </row>
    <row r="2658" spans="1:43" s="35" customFormat="1" hidden="1" outlineLevel="1" x14ac:dyDescent="0.25">
      <c r="A2658" s="160" t="s">
        <v>2614</v>
      </c>
      <c r="B2658" s="82" t="s">
        <v>2502</v>
      </c>
      <c r="C2658" s="101"/>
      <c r="D2658" s="268"/>
      <c r="E2658" s="351"/>
      <c r="F2658" s="80"/>
      <c r="G2658" s="105"/>
      <c r="H2658" s="80"/>
      <c r="I2658" s="106"/>
      <c r="J2658" s="106"/>
      <c r="K2658" s="106"/>
      <c r="L2658" s="106"/>
      <c r="W2658" s="32"/>
      <c r="X2658" s="32"/>
      <c r="Y2658" s="32"/>
      <c r="Z2658" s="32"/>
      <c r="AA2658" s="32"/>
      <c r="AB2658" s="32"/>
      <c r="AC2658" s="32"/>
      <c r="AD2658" s="32"/>
      <c r="AE2658" s="32"/>
      <c r="AF2658" s="32"/>
      <c r="AG2658" s="32"/>
      <c r="AH2658" s="32"/>
      <c r="AI2658" s="32"/>
      <c r="AJ2658" s="32"/>
      <c r="AK2658" s="32"/>
      <c r="AL2658" s="32"/>
      <c r="AM2658" s="32"/>
      <c r="AN2658" s="32"/>
      <c r="AO2658" s="32"/>
      <c r="AP2658" s="32"/>
      <c r="AQ2658" s="32"/>
    </row>
    <row r="2659" spans="1:43" s="35" customFormat="1" hidden="1" outlineLevel="1" x14ac:dyDescent="0.25">
      <c r="A2659" s="160" t="s">
        <v>2615</v>
      </c>
      <c r="B2659" s="82" t="s">
        <v>2504</v>
      </c>
      <c r="C2659" s="101"/>
      <c r="D2659" s="268"/>
      <c r="E2659" s="351"/>
      <c r="F2659" s="80"/>
      <c r="G2659" s="105"/>
      <c r="H2659" s="80"/>
      <c r="I2659" s="106"/>
      <c r="J2659" s="106"/>
      <c r="K2659" s="106"/>
      <c r="L2659" s="106"/>
      <c r="W2659" s="32"/>
      <c r="X2659" s="32"/>
      <c r="Y2659" s="32"/>
      <c r="Z2659" s="32"/>
      <c r="AA2659" s="32"/>
      <c r="AB2659" s="32"/>
      <c r="AC2659" s="32"/>
      <c r="AD2659" s="32"/>
      <c r="AE2659" s="32"/>
      <c r="AF2659" s="32"/>
      <c r="AG2659" s="32"/>
      <c r="AH2659" s="32"/>
      <c r="AI2659" s="32"/>
      <c r="AJ2659" s="32"/>
      <c r="AK2659" s="32"/>
      <c r="AL2659" s="32"/>
      <c r="AM2659" s="32"/>
      <c r="AN2659" s="32"/>
      <c r="AO2659" s="32"/>
      <c r="AP2659" s="32"/>
      <c r="AQ2659" s="32"/>
    </row>
    <row r="2660" spans="1:43" s="35" customFormat="1" hidden="1" outlineLevel="1" x14ac:dyDescent="0.25">
      <c r="A2660" s="160" t="s">
        <v>2616</v>
      </c>
      <c r="B2660" s="207" t="s">
        <v>143</v>
      </c>
      <c r="C2660" s="101"/>
      <c r="D2660" s="268"/>
      <c r="E2660" s="351"/>
      <c r="F2660" s="80"/>
      <c r="G2660" s="105"/>
      <c r="H2660" s="80"/>
      <c r="I2660" s="106"/>
      <c r="J2660" s="106"/>
      <c r="K2660" s="106"/>
      <c r="L2660" s="106"/>
      <c r="W2660" s="32"/>
      <c r="X2660" s="32"/>
      <c r="Y2660" s="32"/>
      <c r="Z2660" s="32"/>
      <c r="AA2660" s="32"/>
      <c r="AB2660" s="32"/>
      <c r="AC2660" s="32"/>
      <c r="AD2660" s="32"/>
      <c r="AE2660" s="32"/>
      <c r="AF2660" s="32"/>
      <c r="AG2660" s="32"/>
      <c r="AH2660" s="32"/>
      <c r="AI2660" s="32"/>
      <c r="AJ2660" s="32"/>
      <c r="AK2660" s="32"/>
      <c r="AL2660" s="32"/>
      <c r="AM2660" s="32"/>
      <c r="AN2660" s="32"/>
      <c r="AO2660" s="32"/>
      <c r="AP2660" s="32"/>
      <c r="AQ2660" s="32"/>
    </row>
    <row r="2661" spans="1:43" s="35" customFormat="1" hidden="1" outlineLevel="1" x14ac:dyDescent="0.25">
      <c r="A2661" s="160" t="s">
        <v>2617</v>
      </c>
      <c r="B2661" s="82" t="s">
        <v>2496</v>
      </c>
      <c r="C2661" s="101"/>
      <c r="D2661" s="268"/>
      <c r="E2661" s="351"/>
      <c r="F2661" s="80"/>
      <c r="G2661" s="105"/>
      <c r="H2661" s="80"/>
      <c r="I2661" s="106"/>
      <c r="J2661" s="106"/>
      <c r="K2661" s="106"/>
      <c r="L2661" s="106"/>
      <c r="W2661" s="32"/>
      <c r="X2661" s="32"/>
      <c r="Y2661" s="32"/>
      <c r="Z2661" s="32"/>
      <c r="AA2661" s="32"/>
      <c r="AB2661" s="32"/>
      <c r="AC2661" s="32"/>
      <c r="AD2661" s="32"/>
      <c r="AE2661" s="32"/>
      <c r="AF2661" s="32"/>
      <c r="AG2661" s="32"/>
      <c r="AH2661" s="32"/>
      <c r="AI2661" s="32"/>
      <c r="AJ2661" s="32"/>
      <c r="AK2661" s="32"/>
      <c r="AL2661" s="32"/>
      <c r="AM2661" s="32"/>
      <c r="AN2661" s="32"/>
      <c r="AO2661" s="32"/>
      <c r="AP2661" s="32"/>
      <c r="AQ2661" s="32"/>
    </row>
    <row r="2662" spans="1:43" s="35" customFormat="1" hidden="1" outlineLevel="1" x14ac:dyDescent="0.25">
      <c r="A2662" s="160" t="s">
        <v>2618</v>
      </c>
      <c r="B2662" s="82" t="s">
        <v>2498</v>
      </c>
      <c r="C2662" s="101"/>
      <c r="D2662" s="268"/>
      <c r="E2662" s="351"/>
      <c r="F2662" s="80"/>
      <c r="G2662" s="105"/>
      <c r="H2662" s="80"/>
      <c r="I2662" s="106"/>
      <c r="J2662" s="106"/>
      <c r="K2662" s="106"/>
      <c r="L2662" s="106"/>
      <c r="W2662" s="32"/>
      <c r="X2662" s="32"/>
      <c r="Y2662" s="32"/>
      <c r="Z2662" s="32"/>
      <c r="AA2662" s="32"/>
      <c r="AB2662" s="32"/>
      <c r="AC2662" s="32"/>
      <c r="AD2662" s="32"/>
      <c r="AE2662" s="32"/>
      <c r="AF2662" s="32"/>
      <c r="AG2662" s="32"/>
      <c r="AH2662" s="32"/>
      <c r="AI2662" s="32"/>
      <c r="AJ2662" s="32"/>
      <c r="AK2662" s="32"/>
      <c r="AL2662" s="32"/>
      <c r="AM2662" s="32"/>
      <c r="AN2662" s="32"/>
      <c r="AO2662" s="32"/>
      <c r="AP2662" s="32"/>
      <c r="AQ2662" s="32"/>
    </row>
    <row r="2663" spans="1:43" s="35" customFormat="1" hidden="1" outlineLevel="1" x14ac:dyDescent="0.25">
      <c r="A2663" s="160" t="s">
        <v>2619</v>
      </c>
      <c r="B2663" s="82" t="s">
        <v>2500</v>
      </c>
      <c r="C2663" s="101"/>
      <c r="D2663" s="268"/>
      <c r="E2663" s="351"/>
      <c r="F2663" s="80"/>
      <c r="G2663" s="105"/>
      <c r="H2663" s="80"/>
      <c r="I2663" s="106"/>
      <c r="J2663" s="106"/>
      <c r="K2663" s="106"/>
      <c r="L2663" s="106"/>
      <c r="W2663" s="32"/>
      <c r="X2663" s="32"/>
      <c r="Y2663" s="32"/>
      <c r="Z2663" s="32"/>
      <c r="AA2663" s="32"/>
      <c r="AB2663" s="32"/>
      <c r="AC2663" s="32"/>
      <c r="AD2663" s="32"/>
      <c r="AE2663" s="32"/>
      <c r="AF2663" s="32"/>
      <c r="AG2663" s="32"/>
      <c r="AH2663" s="32"/>
      <c r="AI2663" s="32"/>
      <c r="AJ2663" s="32"/>
      <c r="AK2663" s="32"/>
      <c r="AL2663" s="32"/>
      <c r="AM2663" s="32"/>
      <c r="AN2663" s="32"/>
      <c r="AO2663" s="32"/>
      <c r="AP2663" s="32"/>
      <c r="AQ2663" s="32"/>
    </row>
    <row r="2664" spans="1:43" s="35" customFormat="1" hidden="1" outlineLevel="1" x14ac:dyDescent="0.25">
      <c r="A2664" s="160" t="s">
        <v>2620</v>
      </c>
      <c r="B2664" s="82" t="s">
        <v>2502</v>
      </c>
      <c r="C2664" s="101"/>
      <c r="D2664" s="268"/>
      <c r="E2664" s="351"/>
      <c r="F2664" s="80"/>
      <c r="G2664" s="105"/>
      <c r="H2664" s="80"/>
      <c r="I2664" s="106"/>
      <c r="J2664" s="106"/>
      <c r="K2664" s="106"/>
      <c r="L2664" s="106"/>
      <c r="W2664" s="32"/>
      <c r="X2664" s="32"/>
      <c r="Y2664" s="32"/>
      <c r="Z2664" s="32"/>
      <c r="AA2664" s="32"/>
      <c r="AB2664" s="32"/>
      <c r="AC2664" s="32"/>
      <c r="AD2664" s="32"/>
      <c r="AE2664" s="32"/>
      <c r="AF2664" s="32"/>
      <c r="AG2664" s="32"/>
      <c r="AH2664" s="32"/>
      <c r="AI2664" s="32"/>
      <c r="AJ2664" s="32"/>
      <c r="AK2664" s="32"/>
      <c r="AL2664" s="32"/>
      <c r="AM2664" s="32"/>
      <c r="AN2664" s="32"/>
      <c r="AO2664" s="32"/>
      <c r="AP2664" s="32"/>
      <c r="AQ2664" s="32"/>
    </row>
    <row r="2665" spans="1:43" s="35" customFormat="1" hidden="1" outlineLevel="1" x14ac:dyDescent="0.25">
      <c r="A2665" s="160" t="s">
        <v>2621</v>
      </c>
      <c r="B2665" s="82" t="s">
        <v>2504</v>
      </c>
      <c r="C2665" s="101"/>
      <c r="D2665" s="268"/>
      <c r="E2665" s="351"/>
      <c r="F2665" s="80"/>
      <c r="G2665" s="105"/>
      <c r="H2665" s="80"/>
      <c r="I2665" s="106"/>
      <c r="J2665" s="106"/>
      <c r="K2665" s="106"/>
      <c r="L2665" s="106"/>
      <c r="W2665" s="32"/>
      <c r="X2665" s="32"/>
      <c r="Y2665" s="32"/>
      <c r="Z2665" s="32"/>
      <c r="AA2665" s="32"/>
      <c r="AB2665" s="32"/>
      <c r="AC2665" s="32"/>
      <c r="AD2665" s="32"/>
      <c r="AE2665" s="32"/>
      <c r="AF2665" s="32"/>
      <c r="AG2665" s="32"/>
      <c r="AH2665" s="32"/>
      <c r="AI2665" s="32"/>
      <c r="AJ2665" s="32"/>
      <c r="AK2665" s="32"/>
      <c r="AL2665" s="32"/>
      <c r="AM2665" s="32"/>
      <c r="AN2665" s="32"/>
      <c r="AO2665" s="32"/>
      <c r="AP2665" s="32"/>
      <c r="AQ2665" s="32"/>
    </row>
    <row r="2666" spans="1:43" s="35" customFormat="1" hidden="1" outlineLevel="1" x14ac:dyDescent="0.25">
      <c r="A2666" s="160" t="s">
        <v>2622</v>
      </c>
      <c r="B2666" s="77" t="s">
        <v>147</v>
      </c>
      <c r="C2666" s="101"/>
      <c r="D2666" s="268"/>
      <c r="E2666" s="351"/>
      <c r="F2666" s="80"/>
      <c r="G2666" s="105"/>
      <c r="H2666" s="80"/>
      <c r="I2666" s="106"/>
      <c r="J2666" s="106"/>
      <c r="K2666" s="106"/>
      <c r="L2666" s="106"/>
      <c r="W2666" s="32"/>
      <c r="X2666" s="32"/>
      <c r="Y2666" s="32"/>
      <c r="Z2666" s="32"/>
      <c r="AA2666" s="32"/>
      <c r="AB2666" s="32"/>
      <c r="AC2666" s="32"/>
      <c r="AD2666" s="32"/>
      <c r="AE2666" s="32"/>
      <c r="AF2666" s="32"/>
      <c r="AG2666" s="32"/>
      <c r="AH2666" s="32"/>
      <c r="AI2666" s="32"/>
      <c r="AJ2666" s="32"/>
      <c r="AK2666" s="32"/>
      <c r="AL2666" s="32"/>
      <c r="AM2666" s="32"/>
      <c r="AN2666" s="32"/>
      <c r="AO2666" s="32"/>
      <c r="AP2666" s="32"/>
      <c r="AQ2666" s="32"/>
    </row>
    <row r="2667" spans="1:43" s="35" customFormat="1" hidden="1" outlineLevel="1" x14ac:dyDescent="0.25">
      <c r="A2667" s="160" t="s">
        <v>2623</v>
      </c>
      <c r="B2667" s="82" t="s">
        <v>2496</v>
      </c>
      <c r="C2667" s="101"/>
      <c r="D2667" s="268"/>
      <c r="E2667" s="351"/>
      <c r="F2667" s="80"/>
      <c r="G2667" s="105"/>
      <c r="H2667" s="80"/>
      <c r="I2667" s="106"/>
      <c r="J2667" s="106"/>
      <c r="K2667" s="106"/>
      <c r="L2667" s="106"/>
      <c r="W2667" s="32"/>
      <c r="X2667" s="32"/>
      <c r="Y2667" s="32"/>
      <c r="Z2667" s="32"/>
      <c r="AA2667" s="32"/>
      <c r="AB2667" s="32"/>
      <c r="AC2667" s="32"/>
      <c r="AD2667" s="32"/>
      <c r="AE2667" s="32"/>
      <c r="AF2667" s="32"/>
      <c r="AG2667" s="32"/>
      <c r="AH2667" s="32"/>
      <c r="AI2667" s="32"/>
      <c r="AJ2667" s="32"/>
      <c r="AK2667" s="32"/>
      <c r="AL2667" s="32"/>
      <c r="AM2667" s="32"/>
      <c r="AN2667" s="32"/>
      <c r="AO2667" s="32"/>
      <c r="AP2667" s="32"/>
      <c r="AQ2667" s="32"/>
    </row>
    <row r="2668" spans="1:43" s="35" customFormat="1" hidden="1" outlineLevel="1" x14ac:dyDescent="0.25">
      <c r="A2668" s="160" t="s">
        <v>2624</v>
      </c>
      <c r="B2668" s="82" t="s">
        <v>2498</v>
      </c>
      <c r="C2668" s="101"/>
      <c r="D2668" s="268"/>
      <c r="E2668" s="351"/>
      <c r="F2668" s="80"/>
      <c r="G2668" s="105"/>
      <c r="H2668" s="80"/>
      <c r="I2668" s="106"/>
      <c r="J2668" s="106"/>
      <c r="K2668" s="106"/>
      <c r="L2668" s="106"/>
      <c r="W2668" s="32"/>
      <c r="X2668" s="32"/>
      <c r="Y2668" s="32"/>
      <c r="Z2668" s="32"/>
      <c r="AA2668" s="32"/>
      <c r="AB2668" s="32"/>
      <c r="AC2668" s="32"/>
      <c r="AD2668" s="32"/>
      <c r="AE2668" s="32"/>
      <c r="AF2668" s="32"/>
      <c r="AG2668" s="32"/>
      <c r="AH2668" s="32"/>
      <c r="AI2668" s="32"/>
      <c r="AJ2668" s="32"/>
      <c r="AK2668" s="32"/>
      <c r="AL2668" s="32"/>
      <c r="AM2668" s="32"/>
      <c r="AN2668" s="32"/>
      <c r="AO2668" s="32"/>
      <c r="AP2668" s="32"/>
      <c r="AQ2668" s="32"/>
    </row>
    <row r="2669" spans="1:43" s="35" customFormat="1" hidden="1" outlineLevel="1" x14ac:dyDescent="0.25">
      <c r="A2669" s="160" t="s">
        <v>2625</v>
      </c>
      <c r="B2669" s="82" t="s">
        <v>2500</v>
      </c>
      <c r="C2669" s="101"/>
      <c r="D2669" s="268"/>
      <c r="E2669" s="351"/>
      <c r="F2669" s="80"/>
      <c r="G2669" s="105"/>
      <c r="H2669" s="80"/>
      <c r="I2669" s="106"/>
      <c r="J2669" s="106"/>
      <c r="K2669" s="106"/>
      <c r="L2669" s="106"/>
      <c r="W2669" s="32"/>
      <c r="X2669" s="32"/>
      <c r="Y2669" s="32"/>
      <c r="Z2669" s="32"/>
      <c r="AA2669" s="32"/>
      <c r="AB2669" s="32"/>
      <c r="AC2669" s="32"/>
      <c r="AD2669" s="32"/>
      <c r="AE2669" s="32"/>
      <c r="AF2669" s="32"/>
      <c r="AG2669" s="32"/>
      <c r="AH2669" s="32"/>
      <c r="AI2669" s="32"/>
      <c r="AJ2669" s="32"/>
      <c r="AK2669" s="32"/>
      <c r="AL2669" s="32"/>
      <c r="AM2669" s="32"/>
      <c r="AN2669" s="32"/>
      <c r="AO2669" s="32"/>
      <c r="AP2669" s="32"/>
      <c r="AQ2669" s="32"/>
    </row>
    <row r="2670" spans="1:43" s="35" customFormat="1" hidden="1" outlineLevel="1" x14ac:dyDescent="0.25">
      <c r="A2670" s="160" t="s">
        <v>2626</v>
      </c>
      <c r="B2670" s="82" t="s">
        <v>2502</v>
      </c>
      <c r="C2670" s="101"/>
      <c r="D2670" s="268"/>
      <c r="E2670" s="351"/>
      <c r="F2670" s="80"/>
      <c r="G2670" s="105"/>
      <c r="H2670" s="80"/>
      <c r="I2670" s="106"/>
      <c r="J2670" s="106"/>
      <c r="K2670" s="106"/>
      <c r="L2670" s="106"/>
      <c r="W2670" s="32"/>
      <c r="X2670" s="32"/>
      <c r="Y2670" s="32"/>
      <c r="Z2670" s="32"/>
      <c r="AA2670" s="32"/>
      <c r="AB2670" s="32"/>
      <c r="AC2670" s="32"/>
      <c r="AD2670" s="32"/>
      <c r="AE2670" s="32"/>
      <c r="AF2670" s="32"/>
      <c r="AG2670" s="32"/>
      <c r="AH2670" s="32"/>
      <c r="AI2670" s="32"/>
      <c r="AJ2670" s="32"/>
      <c r="AK2670" s="32"/>
      <c r="AL2670" s="32"/>
      <c r="AM2670" s="32"/>
      <c r="AN2670" s="32"/>
      <c r="AO2670" s="32"/>
      <c r="AP2670" s="32"/>
      <c r="AQ2670" s="32"/>
    </row>
    <row r="2671" spans="1:43" s="35" customFormat="1" hidden="1" outlineLevel="1" x14ac:dyDescent="0.25">
      <c r="A2671" s="160" t="s">
        <v>2627</v>
      </c>
      <c r="B2671" s="82" t="s">
        <v>2504</v>
      </c>
      <c r="C2671" s="101"/>
      <c r="D2671" s="268"/>
      <c r="E2671" s="351"/>
      <c r="F2671" s="80"/>
      <c r="G2671" s="105"/>
      <c r="H2671" s="80"/>
      <c r="I2671" s="106"/>
      <c r="J2671" s="106"/>
      <c r="K2671" s="106"/>
      <c r="L2671" s="106"/>
      <c r="W2671" s="32"/>
      <c r="X2671" s="32"/>
      <c r="Y2671" s="32"/>
      <c r="Z2671" s="32"/>
      <c r="AA2671" s="32"/>
      <c r="AB2671" s="32"/>
      <c r="AC2671" s="32"/>
      <c r="AD2671" s="32"/>
      <c r="AE2671" s="32"/>
      <c r="AF2671" s="32"/>
      <c r="AG2671" s="32"/>
      <c r="AH2671" s="32"/>
      <c r="AI2671" s="32"/>
      <c r="AJ2671" s="32"/>
      <c r="AK2671" s="32"/>
      <c r="AL2671" s="32"/>
      <c r="AM2671" s="32"/>
      <c r="AN2671" s="32"/>
      <c r="AO2671" s="32"/>
      <c r="AP2671" s="32"/>
      <c r="AQ2671" s="32"/>
    </row>
    <row r="2672" spans="1:43" s="35" customFormat="1" hidden="1" outlineLevel="1" x14ac:dyDescent="0.25">
      <c r="A2672" s="160" t="s">
        <v>2628</v>
      </c>
      <c r="B2672" s="77" t="s">
        <v>1304</v>
      </c>
      <c r="C2672" s="101"/>
      <c r="D2672" s="268"/>
      <c r="E2672" s="351"/>
      <c r="F2672" s="80"/>
      <c r="G2672" s="105"/>
      <c r="H2672" s="80"/>
      <c r="I2672" s="106"/>
      <c r="J2672" s="106"/>
      <c r="K2672" s="106"/>
      <c r="L2672" s="106"/>
      <c r="W2672" s="32"/>
      <c r="X2672" s="32"/>
      <c r="Y2672" s="32"/>
      <c r="Z2672" s="32"/>
      <c r="AA2672" s="32"/>
      <c r="AB2672" s="32"/>
      <c r="AC2672" s="32"/>
      <c r="AD2672" s="32"/>
      <c r="AE2672" s="32"/>
      <c r="AF2672" s="32"/>
      <c r="AG2672" s="32"/>
      <c r="AH2672" s="32"/>
      <c r="AI2672" s="32"/>
      <c r="AJ2672" s="32"/>
      <c r="AK2672" s="32"/>
      <c r="AL2672" s="32"/>
      <c r="AM2672" s="32"/>
      <c r="AN2672" s="32"/>
      <c r="AO2672" s="32"/>
      <c r="AP2672" s="32"/>
      <c r="AQ2672" s="32"/>
    </row>
    <row r="2673" spans="1:43" s="35" customFormat="1" hidden="1" outlineLevel="1" x14ac:dyDescent="0.25">
      <c r="A2673" s="160" t="s">
        <v>2629</v>
      </c>
      <c r="B2673" s="82" t="s">
        <v>2496</v>
      </c>
      <c r="C2673" s="101"/>
      <c r="D2673" s="268"/>
      <c r="E2673" s="351"/>
      <c r="F2673" s="80"/>
      <c r="G2673" s="105"/>
      <c r="H2673" s="80"/>
      <c r="I2673" s="106"/>
      <c r="J2673" s="106"/>
      <c r="K2673" s="106"/>
      <c r="L2673" s="106"/>
      <c r="W2673" s="32"/>
      <c r="X2673" s="32"/>
      <c r="Y2673" s="32"/>
      <c r="Z2673" s="32"/>
      <c r="AA2673" s="32"/>
      <c r="AB2673" s="32"/>
      <c r="AC2673" s="32"/>
      <c r="AD2673" s="32"/>
      <c r="AE2673" s="32"/>
      <c r="AF2673" s="32"/>
      <c r="AG2673" s="32"/>
      <c r="AH2673" s="32"/>
      <c r="AI2673" s="32"/>
      <c r="AJ2673" s="32"/>
      <c r="AK2673" s="32"/>
      <c r="AL2673" s="32"/>
      <c r="AM2673" s="32"/>
      <c r="AN2673" s="32"/>
      <c r="AO2673" s="32"/>
      <c r="AP2673" s="32"/>
      <c r="AQ2673" s="32"/>
    </row>
    <row r="2674" spans="1:43" s="35" customFormat="1" hidden="1" outlineLevel="1" x14ac:dyDescent="0.25">
      <c r="A2674" s="160" t="s">
        <v>2630</v>
      </c>
      <c r="B2674" s="82" t="s">
        <v>2498</v>
      </c>
      <c r="C2674" s="101"/>
      <c r="D2674" s="268"/>
      <c r="E2674" s="351"/>
      <c r="F2674" s="80"/>
      <c r="G2674" s="105"/>
      <c r="H2674" s="80"/>
      <c r="I2674" s="106"/>
      <c r="J2674" s="106"/>
      <c r="K2674" s="106"/>
      <c r="L2674" s="106"/>
      <c r="W2674" s="32"/>
      <c r="X2674" s="32"/>
      <c r="Y2674" s="32"/>
      <c r="Z2674" s="32"/>
      <c r="AA2674" s="32"/>
      <c r="AB2674" s="32"/>
      <c r="AC2674" s="32"/>
      <c r="AD2674" s="32"/>
      <c r="AE2674" s="32"/>
      <c r="AF2674" s="32"/>
      <c r="AG2674" s="32"/>
      <c r="AH2674" s="32"/>
      <c r="AI2674" s="32"/>
      <c r="AJ2674" s="32"/>
      <c r="AK2674" s="32"/>
      <c r="AL2674" s="32"/>
      <c r="AM2674" s="32"/>
      <c r="AN2674" s="32"/>
      <c r="AO2674" s="32"/>
      <c r="AP2674" s="32"/>
      <c r="AQ2674" s="32"/>
    </row>
    <row r="2675" spans="1:43" s="35" customFormat="1" hidden="1" outlineLevel="1" x14ac:dyDescent="0.25">
      <c r="A2675" s="160" t="s">
        <v>2631</v>
      </c>
      <c r="B2675" s="82" t="s">
        <v>2500</v>
      </c>
      <c r="C2675" s="101"/>
      <c r="D2675" s="268"/>
      <c r="E2675" s="351"/>
      <c r="F2675" s="80"/>
      <c r="G2675" s="105"/>
      <c r="H2675" s="80"/>
      <c r="I2675" s="106"/>
      <c r="J2675" s="106"/>
      <c r="K2675" s="106"/>
      <c r="L2675" s="106"/>
      <c r="W2675" s="32"/>
      <c r="X2675" s="32"/>
      <c r="Y2675" s="32"/>
      <c r="Z2675" s="32"/>
      <c r="AA2675" s="32"/>
      <c r="AB2675" s="32"/>
      <c r="AC2675" s="32"/>
      <c r="AD2675" s="32"/>
      <c r="AE2675" s="32"/>
      <c r="AF2675" s="32"/>
      <c r="AG2675" s="32"/>
      <c r="AH2675" s="32"/>
      <c r="AI2675" s="32"/>
      <c r="AJ2675" s="32"/>
      <c r="AK2675" s="32"/>
      <c r="AL2675" s="32"/>
      <c r="AM2675" s="32"/>
      <c r="AN2675" s="32"/>
      <c r="AO2675" s="32"/>
      <c r="AP2675" s="32"/>
      <c r="AQ2675" s="32"/>
    </row>
    <row r="2676" spans="1:43" s="35" customFormat="1" hidden="1" outlineLevel="1" x14ac:dyDescent="0.25">
      <c r="A2676" s="160" t="s">
        <v>2632</v>
      </c>
      <c r="B2676" s="82" t="s">
        <v>2502</v>
      </c>
      <c r="C2676" s="101"/>
      <c r="D2676" s="268"/>
      <c r="E2676" s="351"/>
      <c r="F2676" s="80"/>
      <c r="G2676" s="105"/>
      <c r="H2676" s="80"/>
      <c r="I2676" s="106"/>
      <c r="J2676" s="106"/>
      <c r="K2676" s="106"/>
      <c r="L2676" s="106"/>
      <c r="W2676" s="32"/>
      <c r="X2676" s="32"/>
      <c r="Y2676" s="32"/>
      <c r="Z2676" s="32"/>
      <c r="AA2676" s="32"/>
      <c r="AB2676" s="32"/>
      <c r="AC2676" s="32"/>
      <c r="AD2676" s="32"/>
      <c r="AE2676" s="32"/>
      <c r="AF2676" s="32"/>
      <c r="AG2676" s="32"/>
      <c r="AH2676" s="32"/>
      <c r="AI2676" s="32"/>
      <c r="AJ2676" s="32"/>
      <c r="AK2676" s="32"/>
      <c r="AL2676" s="32"/>
      <c r="AM2676" s="32"/>
      <c r="AN2676" s="32"/>
      <c r="AO2676" s="32"/>
      <c r="AP2676" s="32"/>
      <c r="AQ2676" s="32"/>
    </row>
    <row r="2677" spans="1:43" s="35" customFormat="1" hidden="1" outlineLevel="1" x14ac:dyDescent="0.25">
      <c r="A2677" s="160" t="s">
        <v>2633</v>
      </c>
      <c r="B2677" s="82" t="s">
        <v>2504</v>
      </c>
      <c r="C2677" s="101"/>
      <c r="D2677" s="268"/>
      <c r="E2677" s="351"/>
      <c r="F2677" s="80"/>
      <c r="G2677" s="105"/>
      <c r="H2677" s="80"/>
      <c r="I2677" s="106"/>
      <c r="J2677" s="106"/>
      <c r="K2677" s="106"/>
      <c r="L2677" s="106"/>
      <c r="W2677" s="32"/>
      <c r="X2677" s="32"/>
      <c r="Y2677" s="32"/>
      <c r="Z2677" s="32"/>
      <c r="AA2677" s="32"/>
      <c r="AB2677" s="32"/>
      <c r="AC2677" s="32"/>
      <c r="AD2677" s="32"/>
      <c r="AE2677" s="32"/>
      <c r="AF2677" s="32"/>
      <c r="AG2677" s="32"/>
      <c r="AH2677" s="32"/>
      <c r="AI2677" s="32"/>
      <c r="AJ2677" s="32"/>
      <c r="AK2677" s="32"/>
      <c r="AL2677" s="32"/>
      <c r="AM2677" s="32"/>
      <c r="AN2677" s="32"/>
      <c r="AO2677" s="32"/>
      <c r="AP2677" s="32"/>
      <c r="AQ2677" s="32"/>
    </row>
    <row r="2678" spans="1:43" s="35" customFormat="1" hidden="1" outlineLevel="1" x14ac:dyDescent="0.25">
      <c r="A2678" s="160" t="s">
        <v>2634</v>
      </c>
      <c r="B2678" s="77" t="s">
        <v>1311</v>
      </c>
      <c r="C2678" s="101"/>
      <c r="D2678" s="268"/>
      <c r="E2678" s="351"/>
      <c r="F2678" s="80"/>
      <c r="G2678" s="105"/>
      <c r="H2678" s="80"/>
      <c r="I2678" s="106"/>
      <c r="J2678" s="106"/>
      <c r="K2678" s="106"/>
      <c r="L2678" s="106"/>
      <c r="W2678" s="32"/>
      <c r="X2678" s="32"/>
      <c r="Y2678" s="32"/>
      <c r="Z2678" s="32"/>
      <c r="AA2678" s="32"/>
      <c r="AB2678" s="32"/>
      <c r="AC2678" s="32"/>
      <c r="AD2678" s="32"/>
      <c r="AE2678" s="32"/>
      <c r="AF2678" s="32"/>
      <c r="AG2678" s="32"/>
      <c r="AH2678" s="32"/>
      <c r="AI2678" s="32"/>
      <c r="AJ2678" s="32"/>
      <c r="AK2678" s="32"/>
      <c r="AL2678" s="32"/>
      <c r="AM2678" s="32"/>
      <c r="AN2678" s="32"/>
      <c r="AO2678" s="32"/>
      <c r="AP2678" s="32"/>
      <c r="AQ2678" s="32"/>
    </row>
    <row r="2679" spans="1:43" s="35" customFormat="1" hidden="1" outlineLevel="1" x14ac:dyDescent="0.25">
      <c r="A2679" s="160" t="s">
        <v>2635</v>
      </c>
      <c r="B2679" s="82" t="s">
        <v>2496</v>
      </c>
      <c r="C2679" s="101"/>
      <c r="D2679" s="268"/>
      <c r="E2679" s="351"/>
      <c r="F2679" s="80"/>
      <c r="G2679" s="105"/>
      <c r="H2679" s="80"/>
      <c r="I2679" s="106"/>
      <c r="J2679" s="106"/>
      <c r="K2679" s="106"/>
      <c r="L2679" s="106"/>
      <c r="W2679" s="32"/>
      <c r="X2679" s="32"/>
      <c r="Y2679" s="32"/>
      <c r="Z2679" s="32"/>
      <c r="AA2679" s="32"/>
      <c r="AB2679" s="32"/>
      <c r="AC2679" s="32"/>
      <c r="AD2679" s="32"/>
      <c r="AE2679" s="32"/>
      <c r="AF2679" s="32"/>
      <c r="AG2679" s="32"/>
      <c r="AH2679" s="32"/>
      <c r="AI2679" s="32"/>
      <c r="AJ2679" s="32"/>
      <c r="AK2679" s="32"/>
      <c r="AL2679" s="32"/>
      <c r="AM2679" s="32"/>
      <c r="AN2679" s="32"/>
      <c r="AO2679" s="32"/>
      <c r="AP2679" s="32"/>
      <c r="AQ2679" s="32"/>
    </row>
    <row r="2680" spans="1:43" s="35" customFormat="1" hidden="1" outlineLevel="1" x14ac:dyDescent="0.25">
      <c r="A2680" s="160" t="s">
        <v>2636</v>
      </c>
      <c r="B2680" s="82" t="s">
        <v>2498</v>
      </c>
      <c r="C2680" s="101"/>
      <c r="D2680" s="268"/>
      <c r="E2680" s="351"/>
      <c r="F2680" s="80"/>
      <c r="G2680" s="105"/>
      <c r="H2680" s="80"/>
      <c r="I2680" s="106"/>
      <c r="J2680" s="106"/>
      <c r="K2680" s="106"/>
      <c r="L2680" s="106"/>
      <c r="W2680" s="32"/>
      <c r="X2680" s="32"/>
      <c r="Y2680" s="32"/>
      <c r="Z2680" s="32"/>
      <c r="AA2680" s="32"/>
      <c r="AB2680" s="32"/>
      <c r="AC2680" s="32"/>
      <c r="AD2680" s="32"/>
      <c r="AE2680" s="32"/>
      <c r="AF2680" s="32"/>
      <c r="AG2680" s="32"/>
      <c r="AH2680" s="32"/>
      <c r="AI2680" s="32"/>
      <c r="AJ2680" s="32"/>
      <c r="AK2680" s="32"/>
      <c r="AL2680" s="32"/>
      <c r="AM2680" s="32"/>
      <c r="AN2680" s="32"/>
      <c r="AO2680" s="32"/>
      <c r="AP2680" s="32"/>
      <c r="AQ2680" s="32"/>
    </row>
    <row r="2681" spans="1:43" s="35" customFormat="1" hidden="1" outlineLevel="1" x14ac:dyDescent="0.25">
      <c r="A2681" s="160" t="s">
        <v>2637</v>
      </c>
      <c r="B2681" s="82" t="s">
        <v>2500</v>
      </c>
      <c r="C2681" s="101"/>
      <c r="D2681" s="268"/>
      <c r="E2681" s="351"/>
      <c r="F2681" s="80"/>
      <c r="G2681" s="105"/>
      <c r="H2681" s="80"/>
      <c r="I2681" s="106"/>
      <c r="J2681" s="106"/>
      <c r="K2681" s="106"/>
      <c r="L2681" s="106"/>
      <c r="W2681" s="32"/>
      <c r="X2681" s="32"/>
      <c r="Y2681" s="32"/>
      <c r="Z2681" s="32"/>
      <c r="AA2681" s="32"/>
      <c r="AB2681" s="32"/>
      <c r="AC2681" s="32"/>
      <c r="AD2681" s="32"/>
      <c r="AE2681" s="32"/>
      <c r="AF2681" s="32"/>
      <c r="AG2681" s="32"/>
      <c r="AH2681" s="32"/>
      <c r="AI2681" s="32"/>
      <c r="AJ2681" s="32"/>
      <c r="AK2681" s="32"/>
      <c r="AL2681" s="32"/>
      <c r="AM2681" s="32"/>
      <c r="AN2681" s="32"/>
      <c r="AO2681" s="32"/>
      <c r="AP2681" s="32"/>
      <c r="AQ2681" s="32"/>
    </row>
    <row r="2682" spans="1:43" s="35" customFormat="1" hidden="1" outlineLevel="1" x14ac:dyDescent="0.25">
      <c r="A2682" s="160" t="s">
        <v>2638</v>
      </c>
      <c r="B2682" s="82" t="s">
        <v>2502</v>
      </c>
      <c r="C2682" s="101"/>
      <c r="D2682" s="268"/>
      <c r="E2682" s="351"/>
      <c r="F2682" s="80"/>
      <c r="G2682" s="105"/>
      <c r="H2682" s="80"/>
      <c r="I2682" s="106"/>
      <c r="J2682" s="106"/>
      <c r="K2682" s="106"/>
      <c r="L2682" s="106"/>
      <c r="W2682" s="32"/>
      <c r="X2682" s="32"/>
      <c r="Y2682" s="32"/>
      <c r="Z2682" s="32"/>
      <c r="AA2682" s="32"/>
      <c r="AB2682" s="32"/>
      <c r="AC2682" s="32"/>
      <c r="AD2682" s="32"/>
      <c r="AE2682" s="32"/>
      <c r="AF2682" s="32"/>
      <c r="AG2682" s="32"/>
      <c r="AH2682" s="32"/>
      <c r="AI2682" s="32"/>
      <c r="AJ2682" s="32"/>
      <c r="AK2682" s="32"/>
      <c r="AL2682" s="32"/>
      <c r="AM2682" s="32"/>
      <c r="AN2682" s="32"/>
      <c r="AO2682" s="32"/>
      <c r="AP2682" s="32"/>
      <c r="AQ2682" s="32"/>
    </row>
    <row r="2683" spans="1:43" s="35" customFormat="1" hidden="1" outlineLevel="1" x14ac:dyDescent="0.25">
      <c r="A2683" s="160" t="s">
        <v>2639</v>
      </c>
      <c r="B2683" s="82" t="s">
        <v>2504</v>
      </c>
      <c r="C2683" s="101"/>
      <c r="D2683" s="268"/>
      <c r="E2683" s="351"/>
      <c r="F2683" s="80"/>
      <c r="G2683" s="105"/>
      <c r="H2683" s="80"/>
      <c r="I2683" s="106"/>
      <c r="J2683" s="106"/>
      <c r="K2683" s="106"/>
      <c r="L2683" s="106"/>
      <c r="W2683" s="32"/>
      <c r="X2683" s="32"/>
      <c r="Y2683" s="32"/>
      <c r="Z2683" s="32"/>
      <c r="AA2683" s="32"/>
      <c r="AB2683" s="32"/>
      <c r="AC2683" s="32"/>
      <c r="AD2683" s="32"/>
      <c r="AE2683" s="32"/>
      <c r="AF2683" s="32"/>
      <c r="AG2683" s="32"/>
      <c r="AH2683" s="32"/>
      <c r="AI2683" s="32"/>
      <c r="AJ2683" s="32"/>
      <c r="AK2683" s="32"/>
      <c r="AL2683" s="32"/>
      <c r="AM2683" s="32"/>
      <c r="AN2683" s="32"/>
      <c r="AO2683" s="32"/>
      <c r="AP2683" s="32"/>
      <c r="AQ2683" s="32"/>
    </row>
    <row r="2684" spans="1:43" s="35" customFormat="1" hidden="1" outlineLevel="1" x14ac:dyDescent="0.25">
      <c r="A2684" s="160" t="s">
        <v>2640</v>
      </c>
      <c r="B2684" s="77" t="s">
        <v>1318</v>
      </c>
      <c r="C2684" s="101"/>
      <c r="D2684" s="268"/>
      <c r="E2684" s="351"/>
      <c r="F2684" s="80"/>
      <c r="G2684" s="105"/>
      <c r="H2684" s="80"/>
      <c r="I2684" s="106"/>
      <c r="J2684" s="106"/>
      <c r="K2684" s="106"/>
      <c r="L2684" s="106"/>
      <c r="W2684" s="32"/>
      <c r="X2684" s="32"/>
      <c r="Y2684" s="32"/>
      <c r="Z2684" s="32"/>
      <c r="AA2684" s="32"/>
      <c r="AB2684" s="32"/>
      <c r="AC2684" s="32"/>
      <c r="AD2684" s="32"/>
      <c r="AE2684" s="32"/>
      <c r="AF2684" s="32"/>
      <c r="AG2684" s="32"/>
      <c r="AH2684" s="32"/>
      <c r="AI2684" s="32"/>
      <c r="AJ2684" s="32"/>
      <c r="AK2684" s="32"/>
      <c r="AL2684" s="32"/>
      <c r="AM2684" s="32"/>
      <c r="AN2684" s="32"/>
      <c r="AO2684" s="32"/>
      <c r="AP2684" s="32"/>
      <c r="AQ2684" s="32"/>
    </row>
    <row r="2685" spans="1:43" s="35" customFormat="1" hidden="1" outlineLevel="1" x14ac:dyDescent="0.25">
      <c r="A2685" s="160" t="s">
        <v>2641</v>
      </c>
      <c r="B2685" s="82" t="s">
        <v>2496</v>
      </c>
      <c r="C2685" s="101"/>
      <c r="D2685" s="268"/>
      <c r="E2685" s="351"/>
      <c r="F2685" s="80"/>
      <c r="G2685" s="105"/>
      <c r="H2685" s="80"/>
      <c r="I2685" s="106"/>
      <c r="J2685" s="106"/>
      <c r="K2685" s="106"/>
      <c r="L2685" s="106"/>
      <c r="W2685" s="32"/>
      <c r="X2685" s="32"/>
      <c r="Y2685" s="32"/>
      <c r="Z2685" s="32"/>
      <c r="AA2685" s="32"/>
      <c r="AB2685" s="32"/>
      <c r="AC2685" s="32"/>
      <c r="AD2685" s="32"/>
      <c r="AE2685" s="32"/>
      <c r="AF2685" s="32"/>
      <c r="AG2685" s="32"/>
      <c r="AH2685" s="32"/>
      <c r="AI2685" s="32"/>
      <c r="AJ2685" s="32"/>
      <c r="AK2685" s="32"/>
      <c r="AL2685" s="32"/>
      <c r="AM2685" s="32"/>
      <c r="AN2685" s="32"/>
      <c r="AO2685" s="32"/>
      <c r="AP2685" s="32"/>
      <c r="AQ2685" s="32"/>
    </row>
    <row r="2686" spans="1:43" s="35" customFormat="1" hidden="1" outlineLevel="1" x14ac:dyDescent="0.25">
      <c r="A2686" s="160" t="s">
        <v>2642</v>
      </c>
      <c r="B2686" s="82" t="s">
        <v>2498</v>
      </c>
      <c r="C2686" s="101"/>
      <c r="D2686" s="268"/>
      <c r="E2686" s="351"/>
      <c r="F2686" s="80"/>
      <c r="G2686" s="105"/>
      <c r="H2686" s="80"/>
      <c r="I2686" s="106"/>
      <c r="J2686" s="106"/>
      <c r="K2686" s="106"/>
      <c r="L2686" s="106"/>
      <c r="W2686" s="32"/>
      <c r="X2686" s="32"/>
      <c r="Y2686" s="32"/>
      <c r="Z2686" s="32"/>
      <c r="AA2686" s="32"/>
      <c r="AB2686" s="32"/>
      <c r="AC2686" s="32"/>
      <c r="AD2686" s="32"/>
      <c r="AE2686" s="32"/>
      <c r="AF2686" s="32"/>
      <c r="AG2686" s="32"/>
      <c r="AH2686" s="32"/>
      <c r="AI2686" s="32"/>
      <c r="AJ2686" s="32"/>
      <c r="AK2686" s="32"/>
      <c r="AL2686" s="32"/>
      <c r="AM2686" s="32"/>
      <c r="AN2686" s="32"/>
      <c r="AO2686" s="32"/>
      <c r="AP2686" s="32"/>
      <c r="AQ2686" s="32"/>
    </row>
    <row r="2687" spans="1:43" s="35" customFormat="1" hidden="1" outlineLevel="1" x14ac:dyDescent="0.25">
      <c r="A2687" s="160" t="s">
        <v>2643</v>
      </c>
      <c r="B2687" s="82" t="s">
        <v>2500</v>
      </c>
      <c r="C2687" s="101"/>
      <c r="D2687" s="268"/>
      <c r="E2687" s="351"/>
      <c r="F2687" s="80"/>
      <c r="G2687" s="105"/>
      <c r="H2687" s="80"/>
      <c r="I2687" s="106"/>
      <c r="J2687" s="106"/>
      <c r="K2687" s="106"/>
      <c r="L2687" s="106"/>
      <c r="W2687" s="32"/>
      <c r="X2687" s="32"/>
      <c r="Y2687" s="32"/>
      <c r="Z2687" s="32"/>
      <c r="AA2687" s="32"/>
      <c r="AB2687" s="32"/>
      <c r="AC2687" s="32"/>
      <c r="AD2687" s="32"/>
      <c r="AE2687" s="32"/>
      <c r="AF2687" s="32"/>
      <c r="AG2687" s="32"/>
      <c r="AH2687" s="32"/>
      <c r="AI2687" s="32"/>
      <c r="AJ2687" s="32"/>
      <c r="AK2687" s="32"/>
      <c r="AL2687" s="32"/>
      <c r="AM2687" s="32"/>
      <c r="AN2687" s="32"/>
      <c r="AO2687" s="32"/>
      <c r="AP2687" s="32"/>
      <c r="AQ2687" s="32"/>
    </row>
    <row r="2688" spans="1:43" s="35" customFormat="1" hidden="1" outlineLevel="1" x14ac:dyDescent="0.25">
      <c r="A2688" s="160" t="s">
        <v>2644</v>
      </c>
      <c r="B2688" s="82" t="s">
        <v>2502</v>
      </c>
      <c r="C2688" s="101"/>
      <c r="D2688" s="268"/>
      <c r="E2688" s="351"/>
      <c r="F2688" s="80"/>
      <c r="G2688" s="105"/>
      <c r="H2688" s="80"/>
      <c r="I2688" s="106"/>
      <c r="J2688" s="106"/>
      <c r="K2688" s="106"/>
      <c r="L2688" s="106"/>
      <c r="W2688" s="32"/>
      <c r="X2688" s="32"/>
      <c r="Y2688" s="32"/>
      <c r="Z2688" s="32"/>
      <c r="AA2688" s="32"/>
      <c r="AB2688" s="32"/>
      <c r="AC2688" s="32"/>
      <c r="AD2688" s="32"/>
      <c r="AE2688" s="32"/>
      <c r="AF2688" s="32"/>
      <c r="AG2688" s="32"/>
      <c r="AH2688" s="32"/>
      <c r="AI2688" s="32"/>
      <c r="AJ2688" s="32"/>
      <c r="AK2688" s="32"/>
      <c r="AL2688" s="32"/>
      <c r="AM2688" s="32"/>
      <c r="AN2688" s="32"/>
      <c r="AO2688" s="32"/>
      <c r="AP2688" s="32"/>
      <c r="AQ2688" s="32"/>
    </row>
    <row r="2689" spans="1:43" s="35" customFormat="1" hidden="1" outlineLevel="1" x14ac:dyDescent="0.25">
      <c r="A2689" s="160" t="s">
        <v>2645</v>
      </c>
      <c r="B2689" s="82" t="s">
        <v>2504</v>
      </c>
      <c r="C2689" s="101"/>
      <c r="D2689" s="268"/>
      <c r="E2689" s="351"/>
      <c r="F2689" s="80"/>
      <c r="G2689" s="105"/>
      <c r="H2689" s="80"/>
      <c r="I2689" s="106"/>
      <c r="J2689" s="106"/>
      <c r="K2689" s="106"/>
      <c r="L2689" s="106"/>
      <c r="W2689" s="32"/>
      <c r="X2689" s="32"/>
      <c r="Y2689" s="32"/>
      <c r="Z2689" s="32"/>
      <c r="AA2689" s="32"/>
      <c r="AB2689" s="32"/>
      <c r="AC2689" s="32"/>
      <c r="AD2689" s="32"/>
      <c r="AE2689" s="32"/>
      <c r="AF2689" s="32"/>
      <c r="AG2689" s="32"/>
      <c r="AH2689" s="32"/>
      <c r="AI2689" s="32"/>
      <c r="AJ2689" s="32"/>
      <c r="AK2689" s="32"/>
      <c r="AL2689" s="32"/>
      <c r="AM2689" s="32"/>
      <c r="AN2689" s="32"/>
      <c r="AO2689" s="32"/>
      <c r="AP2689" s="32"/>
      <c r="AQ2689" s="32"/>
    </row>
    <row r="2690" spans="1:43" s="35" customFormat="1" hidden="1" outlineLevel="1" x14ac:dyDescent="0.25">
      <c r="A2690" s="160" t="s">
        <v>2646</v>
      </c>
      <c r="B2690" s="77" t="s">
        <v>1325</v>
      </c>
      <c r="C2690" s="101"/>
      <c r="D2690" s="268"/>
      <c r="E2690" s="351"/>
      <c r="F2690" s="80"/>
      <c r="G2690" s="105"/>
      <c r="H2690" s="80"/>
      <c r="I2690" s="106"/>
      <c r="J2690" s="106"/>
      <c r="K2690" s="106"/>
      <c r="L2690" s="106"/>
      <c r="W2690" s="32"/>
      <c r="X2690" s="32"/>
      <c r="Y2690" s="32"/>
      <c r="Z2690" s="32"/>
      <c r="AA2690" s="32"/>
      <c r="AB2690" s="32"/>
      <c r="AC2690" s="32"/>
      <c r="AD2690" s="32"/>
      <c r="AE2690" s="32"/>
      <c r="AF2690" s="32"/>
      <c r="AG2690" s="32"/>
      <c r="AH2690" s="32"/>
      <c r="AI2690" s="32"/>
      <c r="AJ2690" s="32"/>
      <c r="AK2690" s="32"/>
      <c r="AL2690" s="32"/>
      <c r="AM2690" s="32"/>
      <c r="AN2690" s="32"/>
      <c r="AO2690" s="32"/>
      <c r="AP2690" s="32"/>
      <c r="AQ2690" s="32"/>
    </row>
    <row r="2691" spans="1:43" s="35" customFormat="1" hidden="1" outlineLevel="1" x14ac:dyDescent="0.25">
      <c r="A2691" s="160" t="s">
        <v>2647</v>
      </c>
      <c r="B2691" s="82" t="s">
        <v>2496</v>
      </c>
      <c r="C2691" s="101"/>
      <c r="D2691" s="268"/>
      <c r="E2691" s="351"/>
      <c r="F2691" s="80"/>
      <c r="G2691" s="105"/>
      <c r="H2691" s="80"/>
      <c r="I2691" s="106"/>
      <c r="J2691" s="106"/>
      <c r="K2691" s="106"/>
      <c r="L2691" s="106"/>
      <c r="W2691" s="32"/>
      <c r="X2691" s="32"/>
      <c r="Y2691" s="32"/>
      <c r="Z2691" s="32"/>
      <c r="AA2691" s="32"/>
      <c r="AB2691" s="32"/>
      <c r="AC2691" s="32"/>
      <c r="AD2691" s="32"/>
      <c r="AE2691" s="32"/>
      <c r="AF2691" s="32"/>
      <c r="AG2691" s="32"/>
      <c r="AH2691" s="32"/>
      <c r="AI2691" s="32"/>
      <c r="AJ2691" s="32"/>
      <c r="AK2691" s="32"/>
      <c r="AL2691" s="32"/>
      <c r="AM2691" s="32"/>
      <c r="AN2691" s="32"/>
      <c r="AO2691" s="32"/>
      <c r="AP2691" s="32"/>
      <c r="AQ2691" s="32"/>
    </row>
    <row r="2692" spans="1:43" s="35" customFormat="1" hidden="1" outlineLevel="1" x14ac:dyDescent="0.25">
      <c r="A2692" s="160" t="s">
        <v>2648</v>
      </c>
      <c r="B2692" s="82" t="s">
        <v>2498</v>
      </c>
      <c r="C2692" s="101"/>
      <c r="D2692" s="268"/>
      <c r="E2692" s="351"/>
      <c r="F2692" s="80"/>
      <c r="G2692" s="105"/>
      <c r="H2692" s="80"/>
      <c r="I2692" s="106"/>
      <c r="J2692" s="106"/>
      <c r="K2692" s="106"/>
      <c r="L2692" s="106"/>
      <c r="W2692" s="32"/>
      <c r="X2692" s="32"/>
      <c r="Y2692" s="32"/>
      <c r="Z2692" s="32"/>
      <c r="AA2692" s="32"/>
      <c r="AB2692" s="32"/>
      <c r="AC2692" s="32"/>
      <c r="AD2692" s="32"/>
      <c r="AE2692" s="32"/>
      <c r="AF2692" s="32"/>
      <c r="AG2692" s="32"/>
      <c r="AH2692" s="32"/>
      <c r="AI2692" s="32"/>
      <c r="AJ2692" s="32"/>
      <c r="AK2692" s="32"/>
      <c r="AL2692" s="32"/>
      <c r="AM2692" s="32"/>
      <c r="AN2692" s="32"/>
      <c r="AO2692" s="32"/>
      <c r="AP2692" s="32"/>
      <c r="AQ2692" s="32"/>
    </row>
    <row r="2693" spans="1:43" s="35" customFormat="1" hidden="1" outlineLevel="1" x14ac:dyDescent="0.25">
      <c r="A2693" s="160" t="s">
        <v>2649</v>
      </c>
      <c r="B2693" s="82" t="s">
        <v>2500</v>
      </c>
      <c r="C2693" s="101"/>
      <c r="D2693" s="268"/>
      <c r="E2693" s="351"/>
      <c r="F2693" s="80"/>
      <c r="G2693" s="105"/>
      <c r="H2693" s="80"/>
      <c r="I2693" s="106"/>
      <c r="J2693" s="106"/>
      <c r="K2693" s="106"/>
      <c r="L2693" s="106"/>
      <c r="W2693" s="32"/>
      <c r="X2693" s="32"/>
      <c r="Y2693" s="32"/>
      <c r="Z2693" s="32"/>
      <c r="AA2693" s="32"/>
      <c r="AB2693" s="32"/>
      <c r="AC2693" s="32"/>
      <c r="AD2693" s="32"/>
      <c r="AE2693" s="32"/>
      <c r="AF2693" s="32"/>
      <c r="AG2693" s="32"/>
      <c r="AH2693" s="32"/>
      <c r="AI2693" s="32"/>
      <c r="AJ2693" s="32"/>
      <c r="AK2693" s="32"/>
      <c r="AL2693" s="32"/>
      <c r="AM2693" s="32"/>
      <c r="AN2693" s="32"/>
      <c r="AO2693" s="32"/>
      <c r="AP2693" s="32"/>
      <c r="AQ2693" s="32"/>
    </row>
    <row r="2694" spans="1:43" s="35" customFormat="1" hidden="1" outlineLevel="1" x14ac:dyDescent="0.25">
      <c r="A2694" s="160" t="s">
        <v>2650</v>
      </c>
      <c r="B2694" s="82" t="s">
        <v>2502</v>
      </c>
      <c r="C2694" s="101"/>
      <c r="D2694" s="268"/>
      <c r="E2694" s="351"/>
      <c r="F2694" s="80"/>
      <c r="G2694" s="105"/>
      <c r="H2694" s="80"/>
      <c r="I2694" s="106"/>
      <c r="J2694" s="106"/>
      <c r="K2694" s="106"/>
      <c r="L2694" s="106"/>
      <c r="W2694" s="32"/>
      <c r="X2694" s="32"/>
      <c r="Y2694" s="32"/>
      <c r="Z2694" s="32"/>
      <c r="AA2694" s="32"/>
      <c r="AB2694" s="32"/>
      <c r="AC2694" s="32"/>
      <c r="AD2694" s="32"/>
      <c r="AE2694" s="32"/>
      <c r="AF2694" s="32"/>
      <c r="AG2694" s="32"/>
      <c r="AH2694" s="32"/>
      <c r="AI2694" s="32"/>
      <c r="AJ2694" s="32"/>
      <c r="AK2694" s="32"/>
      <c r="AL2694" s="32"/>
      <c r="AM2694" s="32"/>
      <c r="AN2694" s="32"/>
      <c r="AO2694" s="32"/>
      <c r="AP2694" s="32"/>
      <c r="AQ2694" s="32"/>
    </row>
    <row r="2695" spans="1:43" s="35" customFormat="1" hidden="1" outlineLevel="1" x14ac:dyDescent="0.25">
      <c r="A2695" s="160" t="s">
        <v>2651</v>
      </c>
      <c r="B2695" s="82" t="s">
        <v>2504</v>
      </c>
      <c r="C2695" s="101"/>
      <c r="D2695" s="268"/>
      <c r="E2695" s="351"/>
      <c r="F2695" s="80"/>
      <c r="G2695" s="105"/>
      <c r="H2695" s="80"/>
      <c r="I2695" s="106"/>
      <c r="J2695" s="106"/>
      <c r="K2695" s="106"/>
      <c r="L2695" s="106"/>
      <c r="W2695" s="32"/>
      <c r="X2695" s="32"/>
      <c r="Y2695" s="32"/>
      <c r="Z2695" s="32"/>
      <c r="AA2695" s="32"/>
      <c r="AB2695" s="32"/>
      <c r="AC2695" s="32"/>
      <c r="AD2695" s="32"/>
      <c r="AE2695" s="32"/>
      <c r="AF2695" s="32"/>
      <c r="AG2695" s="32"/>
      <c r="AH2695" s="32"/>
      <c r="AI2695" s="32"/>
      <c r="AJ2695" s="32"/>
      <c r="AK2695" s="32"/>
      <c r="AL2695" s="32"/>
      <c r="AM2695" s="32"/>
      <c r="AN2695" s="32"/>
      <c r="AO2695" s="32"/>
      <c r="AP2695" s="32"/>
      <c r="AQ2695" s="32"/>
    </row>
    <row r="2696" spans="1:43" s="35" customFormat="1" hidden="1" outlineLevel="1" x14ac:dyDescent="0.25">
      <c r="A2696" s="160" t="s">
        <v>2652</v>
      </c>
      <c r="B2696" s="77" t="s">
        <v>155</v>
      </c>
      <c r="C2696" s="101"/>
      <c r="D2696" s="268"/>
      <c r="E2696" s="351"/>
      <c r="F2696" s="80"/>
      <c r="G2696" s="105"/>
      <c r="H2696" s="80"/>
      <c r="I2696" s="106"/>
      <c r="J2696" s="106"/>
      <c r="K2696" s="106"/>
      <c r="L2696" s="106"/>
      <c r="W2696" s="32"/>
      <c r="X2696" s="32"/>
      <c r="Y2696" s="32"/>
      <c r="Z2696" s="32"/>
      <c r="AA2696" s="32"/>
      <c r="AB2696" s="32"/>
      <c r="AC2696" s="32"/>
      <c r="AD2696" s="32"/>
      <c r="AE2696" s="32"/>
      <c r="AF2696" s="32"/>
      <c r="AG2696" s="32"/>
      <c r="AH2696" s="32"/>
      <c r="AI2696" s="32"/>
      <c r="AJ2696" s="32"/>
      <c r="AK2696" s="32"/>
      <c r="AL2696" s="32"/>
      <c r="AM2696" s="32"/>
      <c r="AN2696" s="32"/>
      <c r="AO2696" s="32"/>
      <c r="AP2696" s="32"/>
      <c r="AQ2696" s="32"/>
    </row>
    <row r="2697" spans="1:43" s="35" customFormat="1" hidden="1" outlineLevel="1" x14ac:dyDescent="0.25">
      <c r="A2697" s="160" t="s">
        <v>2653</v>
      </c>
      <c r="B2697" s="82" t="s">
        <v>2496</v>
      </c>
      <c r="C2697" s="101"/>
      <c r="D2697" s="268"/>
      <c r="E2697" s="351"/>
      <c r="F2697" s="80"/>
      <c r="G2697" s="105"/>
      <c r="H2697" s="80"/>
      <c r="I2697" s="106"/>
      <c r="J2697" s="106"/>
      <c r="K2697" s="106"/>
      <c r="L2697" s="106"/>
      <c r="W2697" s="32"/>
      <c r="X2697" s="32"/>
      <c r="Y2697" s="32"/>
      <c r="Z2697" s="32"/>
      <c r="AA2697" s="32"/>
      <c r="AB2697" s="32"/>
      <c r="AC2697" s="32"/>
      <c r="AD2697" s="32"/>
      <c r="AE2697" s="32"/>
      <c r="AF2697" s="32"/>
      <c r="AG2697" s="32"/>
      <c r="AH2697" s="32"/>
      <c r="AI2697" s="32"/>
      <c r="AJ2697" s="32"/>
      <c r="AK2697" s="32"/>
      <c r="AL2697" s="32"/>
      <c r="AM2697" s="32"/>
      <c r="AN2697" s="32"/>
      <c r="AO2697" s="32"/>
      <c r="AP2697" s="32"/>
      <c r="AQ2697" s="32"/>
    </row>
    <row r="2698" spans="1:43" s="35" customFormat="1" hidden="1" outlineLevel="1" x14ac:dyDescent="0.25">
      <c r="A2698" s="160" t="s">
        <v>2654</v>
      </c>
      <c r="B2698" s="82" t="s">
        <v>2498</v>
      </c>
      <c r="C2698" s="101"/>
      <c r="D2698" s="268"/>
      <c r="E2698" s="351"/>
      <c r="F2698" s="80"/>
      <c r="G2698" s="105"/>
      <c r="H2698" s="80"/>
      <c r="I2698" s="106"/>
      <c r="J2698" s="106"/>
      <c r="K2698" s="106"/>
      <c r="L2698" s="106"/>
      <c r="W2698" s="32"/>
      <c r="X2698" s="32"/>
      <c r="Y2698" s="32"/>
      <c r="Z2698" s="32"/>
      <c r="AA2698" s="32"/>
      <c r="AB2698" s="32"/>
      <c r="AC2698" s="32"/>
      <c r="AD2698" s="32"/>
      <c r="AE2698" s="32"/>
      <c r="AF2698" s="32"/>
      <c r="AG2698" s="32"/>
      <c r="AH2698" s="32"/>
      <c r="AI2698" s="32"/>
      <c r="AJ2698" s="32"/>
      <c r="AK2698" s="32"/>
      <c r="AL2698" s="32"/>
      <c r="AM2698" s="32"/>
      <c r="AN2698" s="32"/>
      <c r="AO2698" s="32"/>
      <c r="AP2698" s="32"/>
      <c r="AQ2698" s="32"/>
    </row>
    <row r="2699" spans="1:43" s="35" customFormat="1" hidden="1" outlineLevel="1" x14ac:dyDescent="0.25">
      <c r="A2699" s="160" t="s">
        <v>2655</v>
      </c>
      <c r="B2699" s="82" t="s">
        <v>2500</v>
      </c>
      <c r="C2699" s="101"/>
      <c r="D2699" s="268"/>
      <c r="E2699" s="351"/>
      <c r="F2699" s="80"/>
      <c r="G2699" s="105"/>
      <c r="H2699" s="80"/>
      <c r="I2699" s="106"/>
      <c r="J2699" s="106"/>
      <c r="K2699" s="106"/>
      <c r="L2699" s="106"/>
      <c r="W2699" s="32"/>
      <c r="X2699" s="32"/>
      <c r="Y2699" s="32"/>
      <c r="Z2699" s="32"/>
      <c r="AA2699" s="32"/>
      <c r="AB2699" s="32"/>
      <c r="AC2699" s="32"/>
      <c r="AD2699" s="32"/>
      <c r="AE2699" s="32"/>
      <c r="AF2699" s="32"/>
      <c r="AG2699" s="32"/>
      <c r="AH2699" s="32"/>
      <c r="AI2699" s="32"/>
      <c r="AJ2699" s="32"/>
      <c r="AK2699" s="32"/>
      <c r="AL2699" s="32"/>
      <c r="AM2699" s="32"/>
      <c r="AN2699" s="32"/>
      <c r="AO2699" s="32"/>
      <c r="AP2699" s="32"/>
      <c r="AQ2699" s="32"/>
    </row>
    <row r="2700" spans="1:43" s="35" customFormat="1" hidden="1" outlineLevel="1" x14ac:dyDescent="0.25">
      <c r="A2700" s="160" t="s">
        <v>2656</v>
      </c>
      <c r="B2700" s="82" t="s">
        <v>2502</v>
      </c>
      <c r="C2700" s="101"/>
      <c r="D2700" s="268"/>
      <c r="E2700" s="351"/>
      <c r="F2700" s="80"/>
      <c r="G2700" s="105"/>
      <c r="H2700" s="80"/>
      <c r="I2700" s="106"/>
      <c r="J2700" s="106"/>
      <c r="K2700" s="106"/>
      <c r="L2700" s="106"/>
      <c r="W2700" s="32"/>
      <c r="X2700" s="32"/>
      <c r="Y2700" s="32"/>
      <c r="Z2700" s="32"/>
      <c r="AA2700" s="32"/>
      <c r="AB2700" s="32"/>
      <c r="AC2700" s="32"/>
      <c r="AD2700" s="32"/>
      <c r="AE2700" s="32"/>
      <c r="AF2700" s="32"/>
      <c r="AG2700" s="32"/>
      <c r="AH2700" s="32"/>
      <c r="AI2700" s="32"/>
      <c r="AJ2700" s="32"/>
      <c r="AK2700" s="32"/>
      <c r="AL2700" s="32"/>
      <c r="AM2700" s="32"/>
      <c r="AN2700" s="32"/>
      <c r="AO2700" s="32"/>
      <c r="AP2700" s="32"/>
      <c r="AQ2700" s="32"/>
    </row>
    <row r="2701" spans="1:43" s="35" customFormat="1" hidden="1" outlineLevel="1" x14ac:dyDescent="0.25">
      <c r="A2701" s="160" t="s">
        <v>2657</v>
      </c>
      <c r="B2701" s="82" t="s">
        <v>2504</v>
      </c>
      <c r="C2701" s="101"/>
      <c r="D2701" s="268"/>
      <c r="E2701" s="351"/>
      <c r="F2701" s="80"/>
      <c r="G2701" s="105"/>
      <c r="H2701" s="80"/>
      <c r="I2701" s="106"/>
      <c r="J2701" s="106"/>
      <c r="K2701" s="106"/>
      <c r="L2701" s="106"/>
      <c r="W2701" s="32"/>
      <c r="X2701" s="32"/>
      <c r="Y2701" s="32"/>
      <c r="Z2701" s="32"/>
      <c r="AA2701" s="32"/>
      <c r="AB2701" s="32"/>
      <c r="AC2701" s="32"/>
      <c r="AD2701" s="32"/>
      <c r="AE2701" s="32"/>
      <c r="AF2701" s="32"/>
      <c r="AG2701" s="32"/>
      <c r="AH2701" s="32"/>
      <c r="AI2701" s="32"/>
      <c r="AJ2701" s="32"/>
      <c r="AK2701" s="32"/>
      <c r="AL2701" s="32"/>
      <c r="AM2701" s="32"/>
      <c r="AN2701" s="32"/>
      <c r="AO2701" s="32"/>
      <c r="AP2701" s="32"/>
      <c r="AQ2701" s="32"/>
    </row>
    <row r="2702" spans="1:43" s="35" customFormat="1" hidden="1" outlineLevel="1" x14ac:dyDescent="0.25">
      <c r="A2702" s="160" t="s">
        <v>2658</v>
      </c>
      <c r="B2702" s="77" t="s">
        <v>159</v>
      </c>
      <c r="C2702" s="101"/>
      <c r="D2702" s="268"/>
      <c r="E2702" s="351"/>
      <c r="F2702" s="80"/>
      <c r="G2702" s="105"/>
      <c r="H2702" s="80"/>
      <c r="I2702" s="106"/>
      <c r="J2702" s="106"/>
      <c r="K2702" s="106"/>
      <c r="L2702" s="106"/>
      <c r="W2702" s="32"/>
      <c r="X2702" s="32"/>
      <c r="Y2702" s="32"/>
      <c r="Z2702" s="32"/>
      <c r="AA2702" s="32"/>
      <c r="AB2702" s="32"/>
      <c r="AC2702" s="32"/>
      <c r="AD2702" s="32"/>
      <c r="AE2702" s="32"/>
      <c r="AF2702" s="32"/>
      <c r="AG2702" s="32"/>
      <c r="AH2702" s="32"/>
      <c r="AI2702" s="32"/>
      <c r="AJ2702" s="32"/>
      <c r="AK2702" s="32"/>
      <c r="AL2702" s="32"/>
      <c r="AM2702" s="32"/>
      <c r="AN2702" s="32"/>
      <c r="AO2702" s="32"/>
      <c r="AP2702" s="32"/>
      <c r="AQ2702" s="32"/>
    </row>
    <row r="2703" spans="1:43" s="35" customFormat="1" hidden="1" outlineLevel="1" x14ac:dyDescent="0.25">
      <c r="A2703" s="160" t="s">
        <v>2659</v>
      </c>
      <c r="B2703" s="82" t="s">
        <v>2496</v>
      </c>
      <c r="C2703" s="101"/>
      <c r="D2703" s="268"/>
      <c r="E2703" s="351"/>
      <c r="F2703" s="80"/>
      <c r="G2703" s="105"/>
      <c r="H2703" s="80"/>
      <c r="I2703" s="106"/>
      <c r="J2703" s="106"/>
      <c r="K2703" s="106"/>
      <c r="L2703" s="106"/>
      <c r="W2703" s="32"/>
      <c r="X2703" s="32"/>
      <c r="Y2703" s="32"/>
      <c r="Z2703" s="32"/>
      <c r="AA2703" s="32"/>
      <c r="AB2703" s="32"/>
      <c r="AC2703" s="32"/>
      <c r="AD2703" s="32"/>
      <c r="AE2703" s="32"/>
      <c r="AF2703" s="32"/>
      <c r="AG2703" s="32"/>
      <c r="AH2703" s="32"/>
      <c r="AI2703" s="32"/>
      <c r="AJ2703" s="32"/>
      <c r="AK2703" s="32"/>
      <c r="AL2703" s="32"/>
      <c r="AM2703" s="32"/>
      <c r="AN2703" s="32"/>
      <c r="AO2703" s="32"/>
      <c r="AP2703" s="32"/>
      <c r="AQ2703" s="32"/>
    </row>
    <row r="2704" spans="1:43" s="35" customFormat="1" hidden="1" outlineLevel="1" x14ac:dyDescent="0.25">
      <c r="A2704" s="160" t="s">
        <v>2660</v>
      </c>
      <c r="B2704" s="82" t="s">
        <v>2498</v>
      </c>
      <c r="C2704" s="101"/>
      <c r="D2704" s="268"/>
      <c r="E2704" s="351"/>
      <c r="F2704" s="80"/>
      <c r="G2704" s="105"/>
      <c r="H2704" s="80"/>
      <c r="I2704" s="106"/>
      <c r="J2704" s="106"/>
      <c r="K2704" s="106"/>
      <c r="L2704" s="106"/>
      <c r="W2704" s="32"/>
      <c r="X2704" s="32"/>
      <c r="Y2704" s="32"/>
      <c r="Z2704" s="32"/>
      <c r="AA2704" s="32"/>
      <c r="AB2704" s="32"/>
      <c r="AC2704" s="32"/>
      <c r="AD2704" s="32"/>
      <c r="AE2704" s="32"/>
      <c r="AF2704" s="32"/>
      <c r="AG2704" s="32"/>
      <c r="AH2704" s="32"/>
      <c r="AI2704" s="32"/>
      <c r="AJ2704" s="32"/>
      <c r="AK2704" s="32"/>
      <c r="AL2704" s="32"/>
      <c r="AM2704" s="32"/>
      <c r="AN2704" s="32"/>
      <c r="AO2704" s="32"/>
      <c r="AP2704" s="32"/>
      <c r="AQ2704" s="32"/>
    </row>
    <row r="2705" spans="1:43" s="35" customFormat="1" hidden="1" outlineLevel="1" x14ac:dyDescent="0.25">
      <c r="A2705" s="160" t="s">
        <v>2661</v>
      </c>
      <c r="B2705" s="82" t="s">
        <v>2500</v>
      </c>
      <c r="C2705" s="101"/>
      <c r="D2705" s="268"/>
      <c r="E2705" s="351"/>
      <c r="F2705" s="80"/>
      <c r="G2705" s="105"/>
      <c r="H2705" s="80"/>
      <c r="I2705" s="106"/>
      <c r="J2705" s="106"/>
      <c r="K2705" s="106"/>
      <c r="L2705" s="106"/>
      <c r="W2705" s="32"/>
      <c r="X2705" s="32"/>
      <c r="Y2705" s="32"/>
      <c r="Z2705" s="32"/>
      <c r="AA2705" s="32"/>
      <c r="AB2705" s="32"/>
      <c r="AC2705" s="32"/>
      <c r="AD2705" s="32"/>
      <c r="AE2705" s="32"/>
      <c r="AF2705" s="32"/>
      <c r="AG2705" s="32"/>
      <c r="AH2705" s="32"/>
      <c r="AI2705" s="32"/>
      <c r="AJ2705" s="32"/>
      <c r="AK2705" s="32"/>
      <c r="AL2705" s="32"/>
      <c r="AM2705" s="32"/>
      <c r="AN2705" s="32"/>
      <c r="AO2705" s="32"/>
      <c r="AP2705" s="32"/>
      <c r="AQ2705" s="32"/>
    </row>
    <row r="2706" spans="1:43" s="35" customFormat="1" hidden="1" outlineLevel="1" x14ac:dyDescent="0.25">
      <c r="A2706" s="160" t="s">
        <v>2662</v>
      </c>
      <c r="B2706" s="82" t="s">
        <v>2502</v>
      </c>
      <c r="C2706" s="101"/>
      <c r="D2706" s="268"/>
      <c r="E2706" s="351"/>
      <c r="F2706" s="80"/>
      <c r="G2706" s="105"/>
      <c r="H2706" s="80"/>
      <c r="I2706" s="106"/>
      <c r="J2706" s="106"/>
      <c r="K2706" s="106"/>
      <c r="L2706" s="106"/>
      <c r="W2706" s="32"/>
      <c r="X2706" s="32"/>
      <c r="Y2706" s="32"/>
      <c r="Z2706" s="32"/>
      <c r="AA2706" s="32"/>
      <c r="AB2706" s="32"/>
      <c r="AC2706" s="32"/>
      <c r="AD2706" s="32"/>
      <c r="AE2706" s="32"/>
      <c r="AF2706" s="32"/>
      <c r="AG2706" s="32"/>
      <c r="AH2706" s="32"/>
      <c r="AI2706" s="32"/>
      <c r="AJ2706" s="32"/>
      <c r="AK2706" s="32"/>
      <c r="AL2706" s="32"/>
      <c r="AM2706" s="32"/>
      <c r="AN2706" s="32"/>
      <c r="AO2706" s="32"/>
      <c r="AP2706" s="32"/>
      <c r="AQ2706" s="32"/>
    </row>
    <row r="2707" spans="1:43" s="35" customFormat="1" hidden="1" outlineLevel="1" x14ac:dyDescent="0.25">
      <c r="A2707" s="160" t="s">
        <v>2663</v>
      </c>
      <c r="B2707" s="82" t="s">
        <v>2504</v>
      </c>
      <c r="C2707" s="101"/>
      <c r="D2707" s="268"/>
      <c r="E2707" s="351"/>
      <c r="F2707" s="80"/>
      <c r="G2707" s="105"/>
      <c r="H2707" s="80"/>
      <c r="I2707" s="106"/>
      <c r="J2707" s="106"/>
      <c r="K2707" s="106"/>
      <c r="L2707" s="106"/>
      <c r="W2707" s="32"/>
      <c r="X2707" s="32"/>
      <c r="Y2707" s="32"/>
      <c r="Z2707" s="32"/>
      <c r="AA2707" s="32"/>
      <c r="AB2707" s="32"/>
      <c r="AC2707" s="32"/>
      <c r="AD2707" s="32"/>
      <c r="AE2707" s="32"/>
      <c r="AF2707" s="32"/>
      <c r="AG2707" s="32"/>
      <c r="AH2707" s="32"/>
      <c r="AI2707" s="32"/>
      <c r="AJ2707" s="32"/>
      <c r="AK2707" s="32"/>
      <c r="AL2707" s="32"/>
      <c r="AM2707" s="32"/>
      <c r="AN2707" s="32"/>
      <c r="AO2707" s="32"/>
      <c r="AP2707" s="32"/>
      <c r="AQ2707" s="32"/>
    </row>
    <row r="2708" spans="1:43" s="35" customFormat="1" collapsed="1" x14ac:dyDescent="0.25">
      <c r="A2708" s="355" t="s">
        <v>2664</v>
      </c>
      <c r="B2708" s="70" t="s">
        <v>1344</v>
      </c>
      <c r="C2708" s="107"/>
      <c r="D2708" s="346"/>
      <c r="E2708" s="352"/>
      <c r="F2708" s="72"/>
      <c r="G2708" s="108"/>
      <c r="H2708" s="72"/>
      <c r="I2708" s="109"/>
      <c r="J2708" s="109"/>
      <c r="K2708" s="109"/>
      <c r="L2708" s="109"/>
      <c r="W2708" s="32"/>
      <c r="X2708" s="32"/>
      <c r="Y2708" s="32"/>
      <c r="Z2708" s="32"/>
      <c r="AA2708" s="32"/>
      <c r="AB2708" s="32"/>
      <c r="AC2708" s="32"/>
      <c r="AD2708" s="32"/>
      <c r="AE2708" s="32"/>
      <c r="AF2708" s="32"/>
      <c r="AG2708" s="32"/>
      <c r="AH2708" s="32"/>
      <c r="AI2708" s="32"/>
      <c r="AJ2708" s="32"/>
      <c r="AK2708" s="32"/>
      <c r="AL2708" s="32"/>
      <c r="AM2708" s="32"/>
      <c r="AN2708" s="32"/>
      <c r="AO2708" s="32"/>
      <c r="AP2708" s="32"/>
      <c r="AQ2708" s="32"/>
    </row>
    <row r="2709" spans="1:43" s="35" customFormat="1" hidden="1" outlineLevel="1" x14ac:dyDescent="0.25">
      <c r="A2709" s="160" t="s">
        <v>2665</v>
      </c>
      <c r="B2709" s="77" t="s">
        <v>137</v>
      </c>
      <c r="C2709" s="101"/>
      <c r="D2709" s="268"/>
      <c r="E2709" s="351"/>
      <c r="F2709" s="80"/>
      <c r="G2709" s="105"/>
      <c r="H2709" s="80"/>
      <c r="I2709" s="106"/>
      <c r="J2709" s="106"/>
      <c r="K2709" s="106"/>
      <c r="L2709" s="106"/>
      <c r="W2709" s="32"/>
      <c r="X2709" s="32"/>
      <c r="Y2709" s="32"/>
      <c r="Z2709" s="32"/>
      <c r="AA2709" s="32"/>
      <c r="AB2709" s="32"/>
      <c r="AC2709" s="32"/>
      <c r="AD2709" s="32"/>
      <c r="AE2709" s="32"/>
      <c r="AF2709" s="32"/>
      <c r="AG2709" s="32"/>
      <c r="AH2709" s="32"/>
      <c r="AI2709" s="32"/>
      <c r="AJ2709" s="32"/>
      <c r="AK2709" s="32"/>
      <c r="AL2709" s="32"/>
      <c r="AM2709" s="32"/>
      <c r="AN2709" s="32"/>
      <c r="AO2709" s="32"/>
      <c r="AP2709" s="32"/>
      <c r="AQ2709" s="32"/>
    </row>
    <row r="2710" spans="1:43" s="35" customFormat="1" hidden="1" outlineLevel="1" x14ac:dyDescent="0.25">
      <c r="A2710" s="160" t="s">
        <v>2666</v>
      </c>
      <c r="B2710" s="82" t="s">
        <v>2496</v>
      </c>
      <c r="C2710" s="101"/>
      <c r="D2710" s="268"/>
      <c r="E2710" s="351"/>
      <c r="F2710" s="80"/>
      <c r="G2710" s="105"/>
      <c r="H2710" s="80"/>
      <c r="I2710" s="106"/>
      <c r="J2710" s="106"/>
      <c r="K2710" s="106"/>
      <c r="L2710" s="106"/>
      <c r="W2710" s="32"/>
      <c r="X2710" s="32"/>
      <c r="Y2710" s="32"/>
      <c r="Z2710" s="32"/>
      <c r="AA2710" s="32"/>
      <c r="AB2710" s="32"/>
      <c r="AC2710" s="32"/>
      <c r="AD2710" s="32"/>
      <c r="AE2710" s="32"/>
      <c r="AF2710" s="32"/>
      <c r="AG2710" s="32"/>
      <c r="AH2710" s="32"/>
      <c r="AI2710" s="32"/>
      <c r="AJ2710" s="32"/>
      <c r="AK2710" s="32"/>
      <c r="AL2710" s="32"/>
      <c r="AM2710" s="32"/>
      <c r="AN2710" s="32"/>
      <c r="AO2710" s="32"/>
      <c r="AP2710" s="32"/>
      <c r="AQ2710" s="32"/>
    </row>
    <row r="2711" spans="1:43" s="35" customFormat="1" hidden="1" outlineLevel="1" x14ac:dyDescent="0.25">
      <c r="A2711" s="160" t="s">
        <v>2667</v>
      </c>
      <c r="B2711" s="82" t="s">
        <v>2498</v>
      </c>
      <c r="C2711" s="101"/>
      <c r="D2711" s="268"/>
      <c r="E2711" s="351"/>
      <c r="F2711" s="80"/>
      <c r="G2711" s="105"/>
      <c r="H2711" s="80"/>
      <c r="I2711" s="106"/>
      <c r="J2711" s="106"/>
      <c r="K2711" s="106"/>
      <c r="L2711" s="106"/>
      <c r="W2711" s="32"/>
      <c r="X2711" s="32"/>
      <c r="Y2711" s="32"/>
      <c r="Z2711" s="32"/>
      <c r="AA2711" s="32"/>
      <c r="AB2711" s="32"/>
      <c r="AC2711" s="32"/>
      <c r="AD2711" s="32"/>
      <c r="AE2711" s="32"/>
      <c r="AF2711" s="32"/>
      <c r="AG2711" s="32"/>
      <c r="AH2711" s="32"/>
      <c r="AI2711" s="32"/>
      <c r="AJ2711" s="32"/>
      <c r="AK2711" s="32"/>
      <c r="AL2711" s="32"/>
      <c r="AM2711" s="32"/>
      <c r="AN2711" s="32"/>
      <c r="AO2711" s="32"/>
      <c r="AP2711" s="32"/>
      <c r="AQ2711" s="32"/>
    </row>
    <row r="2712" spans="1:43" s="35" customFormat="1" hidden="1" outlineLevel="1" x14ac:dyDescent="0.25">
      <c r="A2712" s="160" t="s">
        <v>2668</v>
      </c>
      <c r="B2712" s="82" t="s">
        <v>2500</v>
      </c>
      <c r="C2712" s="101"/>
      <c r="D2712" s="268"/>
      <c r="E2712" s="351"/>
      <c r="F2712" s="80"/>
      <c r="G2712" s="105"/>
      <c r="H2712" s="80"/>
      <c r="I2712" s="106"/>
      <c r="J2712" s="106"/>
      <c r="K2712" s="106"/>
      <c r="L2712" s="106"/>
      <c r="W2712" s="32"/>
      <c r="X2712" s="32"/>
      <c r="Y2712" s="32"/>
      <c r="Z2712" s="32"/>
      <c r="AA2712" s="32"/>
      <c r="AB2712" s="32"/>
      <c r="AC2712" s="32"/>
      <c r="AD2712" s="32"/>
      <c r="AE2712" s="32"/>
      <c r="AF2712" s="32"/>
      <c r="AG2712" s="32"/>
      <c r="AH2712" s="32"/>
      <c r="AI2712" s="32"/>
      <c r="AJ2712" s="32"/>
      <c r="AK2712" s="32"/>
      <c r="AL2712" s="32"/>
      <c r="AM2712" s="32"/>
      <c r="AN2712" s="32"/>
      <c r="AO2712" s="32"/>
      <c r="AP2712" s="32"/>
      <c r="AQ2712" s="32"/>
    </row>
    <row r="2713" spans="1:43" s="35" customFormat="1" hidden="1" outlineLevel="1" x14ac:dyDescent="0.25">
      <c r="A2713" s="160" t="s">
        <v>2669</v>
      </c>
      <c r="B2713" s="82" t="s">
        <v>2502</v>
      </c>
      <c r="C2713" s="101"/>
      <c r="D2713" s="268"/>
      <c r="E2713" s="351"/>
      <c r="F2713" s="80"/>
      <c r="G2713" s="105"/>
      <c r="H2713" s="80"/>
      <c r="I2713" s="106"/>
      <c r="J2713" s="106"/>
      <c r="K2713" s="106"/>
      <c r="L2713" s="106"/>
      <c r="W2713" s="32"/>
      <c r="X2713" s="32"/>
      <c r="Y2713" s="32"/>
      <c r="Z2713" s="32"/>
      <c r="AA2713" s="32"/>
      <c r="AB2713" s="32"/>
      <c r="AC2713" s="32"/>
      <c r="AD2713" s="32"/>
      <c r="AE2713" s="32"/>
      <c r="AF2713" s="32"/>
      <c r="AG2713" s="32"/>
      <c r="AH2713" s="32"/>
      <c r="AI2713" s="32"/>
      <c r="AJ2713" s="32"/>
      <c r="AK2713" s="32"/>
      <c r="AL2713" s="32"/>
      <c r="AM2713" s="32"/>
      <c r="AN2713" s="32"/>
      <c r="AO2713" s="32"/>
      <c r="AP2713" s="32"/>
      <c r="AQ2713" s="32"/>
    </row>
    <row r="2714" spans="1:43" s="35" customFormat="1" hidden="1" outlineLevel="1" x14ac:dyDescent="0.25">
      <c r="A2714" s="160" t="s">
        <v>2670</v>
      </c>
      <c r="B2714" s="82" t="s">
        <v>2504</v>
      </c>
      <c r="C2714" s="101"/>
      <c r="D2714" s="268"/>
      <c r="E2714" s="351"/>
      <c r="F2714" s="80"/>
      <c r="G2714" s="105"/>
      <c r="H2714" s="80"/>
      <c r="I2714" s="106"/>
      <c r="J2714" s="106"/>
      <c r="K2714" s="106"/>
      <c r="L2714" s="106"/>
      <c r="W2714" s="32"/>
      <c r="X2714" s="32"/>
      <c r="Y2714" s="32"/>
      <c r="Z2714" s="32"/>
      <c r="AA2714" s="32"/>
      <c r="AB2714" s="32"/>
      <c r="AC2714" s="32"/>
      <c r="AD2714" s="32"/>
      <c r="AE2714" s="32"/>
      <c r="AF2714" s="32"/>
      <c r="AG2714" s="32"/>
      <c r="AH2714" s="32"/>
      <c r="AI2714" s="32"/>
      <c r="AJ2714" s="32"/>
      <c r="AK2714" s="32"/>
      <c r="AL2714" s="32"/>
      <c r="AM2714" s="32"/>
      <c r="AN2714" s="32"/>
      <c r="AO2714" s="32"/>
      <c r="AP2714" s="32"/>
      <c r="AQ2714" s="32"/>
    </row>
    <row r="2715" spans="1:43" s="35" customFormat="1" hidden="1" outlineLevel="1" x14ac:dyDescent="0.25">
      <c r="A2715" s="160" t="s">
        <v>2671</v>
      </c>
      <c r="B2715" s="207" t="s">
        <v>143</v>
      </c>
      <c r="C2715" s="101"/>
      <c r="D2715" s="268"/>
      <c r="E2715" s="351"/>
      <c r="F2715" s="80"/>
      <c r="G2715" s="105"/>
      <c r="H2715" s="80"/>
      <c r="I2715" s="106"/>
      <c r="J2715" s="106"/>
      <c r="K2715" s="106"/>
      <c r="L2715" s="106"/>
      <c r="W2715" s="32"/>
      <c r="X2715" s="32"/>
      <c r="Y2715" s="32"/>
      <c r="Z2715" s="32"/>
      <c r="AA2715" s="32"/>
      <c r="AB2715" s="32"/>
      <c r="AC2715" s="32"/>
      <c r="AD2715" s="32"/>
      <c r="AE2715" s="32"/>
      <c r="AF2715" s="32"/>
      <c r="AG2715" s="32"/>
      <c r="AH2715" s="32"/>
      <c r="AI2715" s="32"/>
      <c r="AJ2715" s="32"/>
      <c r="AK2715" s="32"/>
      <c r="AL2715" s="32"/>
      <c r="AM2715" s="32"/>
      <c r="AN2715" s="32"/>
      <c r="AO2715" s="32"/>
      <c r="AP2715" s="32"/>
      <c r="AQ2715" s="32"/>
    </row>
    <row r="2716" spans="1:43" s="35" customFormat="1" hidden="1" outlineLevel="1" x14ac:dyDescent="0.25">
      <c r="A2716" s="160" t="s">
        <v>2672</v>
      </c>
      <c r="B2716" s="82" t="s">
        <v>2496</v>
      </c>
      <c r="C2716" s="101"/>
      <c r="D2716" s="268"/>
      <c r="E2716" s="351"/>
      <c r="F2716" s="80"/>
      <c r="G2716" s="105"/>
      <c r="H2716" s="80"/>
      <c r="I2716" s="106"/>
      <c r="J2716" s="106"/>
      <c r="K2716" s="106"/>
      <c r="L2716" s="106"/>
      <c r="W2716" s="32"/>
      <c r="X2716" s="32"/>
      <c r="Y2716" s="32"/>
      <c r="Z2716" s="32"/>
      <c r="AA2716" s="32"/>
      <c r="AB2716" s="32"/>
      <c r="AC2716" s="32"/>
      <c r="AD2716" s="32"/>
      <c r="AE2716" s="32"/>
      <c r="AF2716" s="32"/>
      <c r="AG2716" s="32"/>
      <c r="AH2716" s="32"/>
      <c r="AI2716" s="32"/>
      <c r="AJ2716" s="32"/>
      <c r="AK2716" s="32"/>
      <c r="AL2716" s="32"/>
      <c r="AM2716" s="32"/>
      <c r="AN2716" s="32"/>
      <c r="AO2716" s="32"/>
      <c r="AP2716" s="32"/>
      <c r="AQ2716" s="32"/>
    </row>
    <row r="2717" spans="1:43" s="35" customFormat="1" hidden="1" outlineLevel="1" x14ac:dyDescent="0.25">
      <c r="A2717" s="160" t="s">
        <v>2673</v>
      </c>
      <c r="B2717" s="82" t="s">
        <v>2498</v>
      </c>
      <c r="C2717" s="101"/>
      <c r="D2717" s="268"/>
      <c r="E2717" s="351"/>
      <c r="F2717" s="80"/>
      <c r="G2717" s="105"/>
      <c r="H2717" s="80"/>
      <c r="I2717" s="106"/>
      <c r="J2717" s="106"/>
      <c r="K2717" s="106"/>
      <c r="L2717" s="106"/>
      <c r="W2717" s="32"/>
      <c r="X2717" s="32"/>
      <c r="Y2717" s="32"/>
      <c r="Z2717" s="32"/>
      <c r="AA2717" s="32"/>
      <c r="AB2717" s="32"/>
      <c r="AC2717" s="32"/>
      <c r="AD2717" s="32"/>
      <c r="AE2717" s="32"/>
      <c r="AF2717" s="32"/>
      <c r="AG2717" s="32"/>
      <c r="AH2717" s="32"/>
      <c r="AI2717" s="32"/>
      <c r="AJ2717" s="32"/>
      <c r="AK2717" s="32"/>
      <c r="AL2717" s="32"/>
      <c r="AM2717" s="32"/>
      <c r="AN2717" s="32"/>
      <c r="AO2717" s="32"/>
      <c r="AP2717" s="32"/>
      <c r="AQ2717" s="32"/>
    </row>
    <row r="2718" spans="1:43" s="35" customFormat="1" hidden="1" outlineLevel="1" x14ac:dyDescent="0.25">
      <c r="A2718" s="160" t="s">
        <v>2674</v>
      </c>
      <c r="B2718" s="82" t="s">
        <v>2500</v>
      </c>
      <c r="C2718" s="101"/>
      <c r="D2718" s="268"/>
      <c r="E2718" s="351"/>
      <c r="F2718" s="80"/>
      <c r="G2718" s="105"/>
      <c r="H2718" s="80"/>
      <c r="I2718" s="106"/>
      <c r="J2718" s="106"/>
      <c r="K2718" s="106"/>
      <c r="L2718" s="106"/>
      <c r="W2718" s="32"/>
      <c r="X2718" s="32"/>
      <c r="Y2718" s="32"/>
      <c r="Z2718" s="32"/>
      <c r="AA2718" s="32"/>
      <c r="AB2718" s="32"/>
      <c r="AC2718" s="32"/>
      <c r="AD2718" s="32"/>
      <c r="AE2718" s="32"/>
      <c r="AF2718" s="32"/>
      <c r="AG2718" s="32"/>
      <c r="AH2718" s="32"/>
      <c r="AI2718" s="32"/>
      <c r="AJ2718" s="32"/>
      <c r="AK2718" s="32"/>
      <c r="AL2718" s="32"/>
      <c r="AM2718" s="32"/>
      <c r="AN2718" s="32"/>
      <c r="AO2718" s="32"/>
      <c r="AP2718" s="32"/>
      <c r="AQ2718" s="32"/>
    </row>
    <row r="2719" spans="1:43" s="35" customFormat="1" hidden="1" outlineLevel="1" x14ac:dyDescent="0.25">
      <c r="A2719" s="160" t="s">
        <v>2675</v>
      </c>
      <c r="B2719" s="82" t="s">
        <v>2502</v>
      </c>
      <c r="C2719" s="101"/>
      <c r="D2719" s="268"/>
      <c r="E2719" s="351"/>
      <c r="F2719" s="80"/>
      <c r="G2719" s="105"/>
      <c r="H2719" s="80"/>
      <c r="I2719" s="106"/>
      <c r="J2719" s="106"/>
      <c r="K2719" s="106"/>
      <c r="L2719" s="106"/>
      <c r="W2719" s="32"/>
      <c r="X2719" s="32"/>
      <c r="Y2719" s="32"/>
      <c r="Z2719" s="32"/>
      <c r="AA2719" s="32"/>
      <c r="AB2719" s="32"/>
      <c r="AC2719" s="32"/>
      <c r="AD2719" s="32"/>
      <c r="AE2719" s="32"/>
      <c r="AF2719" s="32"/>
      <c r="AG2719" s="32"/>
      <c r="AH2719" s="32"/>
      <c r="AI2719" s="32"/>
      <c r="AJ2719" s="32"/>
      <c r="AK2719" s="32"/>
      <c r="AL2719" s="32"/>
      <c r="AM2719" s="32"/>
      <c r="AN2719" s="32"/>
      <c r="AO2719" s="32"/>
      <c r="AP2719" s="32"/>
      <c r="AQ2719" s="32"/>
    </row>
    <row r="2720" spans="1:43" s="35" customFormat="1" hidden="1" outlineLevel="1" x14ac:dyDescent="0.25">
      <c r="A2720" s="160" t="s">
        <v>2676</v>
      </c>
      <c r="B2720" s="82" t="s">
        <v>2504</v>
      </c>
      <c r="C2720" s="101"/>
      <c r="D2720" s="268"/>
      <c r="E2720" s="351"/>
      <c r="F2720" s="80"/>
      <c r="G2720" s="105"/>
      <c r="H2720" s="80"/>
      <c r="I2720" s="106"/>
      <c r="J2720" s="106"/>
      <c r="K2720" s="106"/>
      <c r="L2720" s="106"/>
      <c r="W2720" s="32"/>
      <c r="X2720" s="32"/>
      <c r="Y2720" s="32"/>
      <c r="Z2720" s="32"/>
      <c r="AA2720" s="32"/>
      <c r="AB2720" s="32"/>
      <c r="AC2720" s="32"/>
      <c r="AD2720" s="32"/>
      <c r="AE2720" s="32"/>
      <c r="AF2720" s="32"/>
      <c r="AG2720" s="32"/>
      <c r="AH2720" s="32"/>
      <c r="AI2720" s="32"/>
      <c r="AJ2720" s="32"/>
      <c r="AK2720" s="32"/>
      <c r="AL2720" s="32"/>
      <c r="AM2720" s="32"/>
      <c r="AN2720" s="32"/>
      <c r="AO2720" s="32"/>
      <c r="AP2720" s="32"/>
      <c r="AQ2720" s="32"/>
    </row>
    <row r="2721" spans="1:43" s="35" customFormat="1" hidden="1" outlineLevel="1" x14ac:dyDescent="0.25">
      <c r="A2721" s="160" t="s">
        <v>2677</v>
      </c>
      <c r="B2721" s="77" t="s">
        <v>147</v>
      </c>
      <c r="C2721" s="101"/>
      <c r="D2721" s="268"/>
      <c r="E2721" s="351"/>
      <c r="F2721" s="80"/>
      <c r="G2721" s="105"/>
      <c r="H2721" s="80"/>
      <c r="I2721" s="106"/>
      <c r="J2721" s="106"/>
      <c r="K2721" s="106"/>
      <c r="L2721" s="106"/>
      <c r="W2721" s="32"/>
      <c r="X2721" s="32"/>
      <c r="Y2721" s="32"/>
      <c r="Z2721" s="32"/>
      <c r="AA2721" s="32"/>
      <c r="AB2721" s="32"/>
      <c r="AC2721" s="32"/>
      <c r="AD2721" s="32"/>
      <c r="AE2721" s="32"/>
      <c r="AF2721" s="32"/>
      <c r="AG2721" s="32"/>
      <c r="AH2721" s="32"/>
      <c r="AI2721" s="32"/>
      <c r="AJ2721" s="32"/>
      <c r="AK2721" s="32"/>
      <c r="AL2721" s="32"/>
      <c r="AM2721" s="32"/>
      <c r="AN2721" s="32"/>
      <c r="AO2721" s="32"/>
      <c r="AP2721" s="32"/>
      <c r="AQ2721" s="32"/>
    </row>
    <row r="2722" spans="1:43" s="35" customFormat="1" hidden="1" outlineLevel="1" x14ac:dyDescent="0.25">
      <c r="A2722" s="160" t="s">
        <v>2678</v>
      </c>
      <c r="B2722" s="82" t="s">
        <v>2496</v>
      </c>
      <c r="C2722" s="101"/>
      <c r="D2722" s="268"/>
      <c r="E2722" s="351"/>
      <c r="F2722" s="80"/>
      <c r="G2722" s="105"/>
      <c r="H2722" s="80"/>
      <c r="I2722" s="106"/>
      <c r="J2722" s="106"/>
      <c r="K2722" s="106"/>
      <c r="L2722" s="106"/>
      <c r="W2722" s="32"/>
      <c r="X2722" s="32"/>
      <c r="Y2722" s="32"/>
      <c r="Z2722" s="32"/>
      <c r="AA2722" s="32"/>
      <c r="AB2722" s="32"/>
      <c r="AC2722" s="32"/>
      <c r="AD2722" s="32"/>
      <c r="AE2722" s="32"/>
      <c r="AF2722" s="32"/>
      <c r="AG2722" s="32"/>
      <c r="AH2722" s="32"/>
      <c r="AI2722" s="32"/>
      <c r="AJ2722" s="32"/>
      <c r="AK2722" s="32"/>
      <c r="AL2722" s="32"/>
      <c r="AM2722" s="32"/>
      <c r="AN2722" s="32"/>
      <c r="AO2722" s="32"/>
      <c r="AP2722" s="32"/>
      <c r="AQ2722" s="32"/>
    </row>
    <row r="2723" spans="1:43" s="35" customFormat="1" hidden="1" outlineLevel="1" x14ac:dyDescent="0.25">
      <c r="A2723" s="160" t="s">
        <v>2679</v>
      </c>
      <c r="B2723" s="82" t="s">
        <v>2498</v>
      </c>
      <c r="C2723" s="101"/>
      <c r="D2723" s="268"/>
      <c r="E2723" s="351"/>
      <c r="F2723" s="80"/>
      <c r="G2723" s="105"/>
      <c r="H2723" s="80"/>
      <c r="I2723" s="106"/>
      <c r="J2723" s="106"/>
      <c r="K2723" s="106"/>
      <c r="L2723" s="106"/>
      <c r="W2723" s="32"/>
      <c r="X2723" s="32"/>
      <c r="Y2723" s="32"/>
      <c r="Z2723" s="32"/>
      <c r="AA2723" s="32"/>
      <c r="AB2723" s="32"/>
      <c r="AC2723" s="32"/>
      <c r="AD2723" s="32"/>
      <c r="AE2723" s="32"/>
      <c r="AF2723" s="32"/>
      <c r="AG2723" s="32"/>
      <c r="AH2723" s="32"/>
      <c r="AI2723" s="32"/>
      <c r="AJ2723" s="32"/>
      <c r="AK2723" s="32"/>
      <c r="AL2723" s="32"/>
      <c r="AM2723" s="32"/>
      <c r="AN2723" s="32"/>
      <c r="AO2723" s="32"/>
      <c r="AP2723" s="32"/>
      <c r="AQ2723" s="32"/>
    </row>
    <row r="2724" spans="1:43" s="35" customFormat="1" hidden="1" outlineLevel="1" x14ac:dyDescent="0.25">
      <c r="A2724" s="160" t="s">
        <v>2680</v>
      </c>
      <c r="B2724" s="82" t="s">
        <v>2500</v>
      </c>
      <c r="C2724" s="101"/>
      <c r="D2724" s="268"/>
      <c r="E2724" s="351"/>
      <c r="F2724" s="80"/>
      <c r="G2724" s="105"/>
      <c r="H2724" s="80"/>
      <c r="I2724" s="106"/>
      <c r="J2724" s="106"/>
      <c r="K2724" s="106"/>
      <c r="L2724" s="106"/>
      <c r="W2724" s="32"/>
      <c r="X2724" s="32"/>
      <c r="Y2724" s="32"/>
      <c r="Z2724" s="32"/>
      <c r="AA2724" s="32"/>
      <c r="AB2724" s="32"/>
      <c r="AC2724" s="32"/>
      <c r="AD2724" s="32"/>
      <c r="AE2724" s="32"/>
      <c r="AF2724" s="32"/>
      <c r="AG2724" s="32"/>
      <c r="AH2724" s="32"/>
      <c r="AI2724" s="32"/>
      <c r="AJ2724" s="32"/>
      <c r="AK2724" s="32"/>
      <c r="AL2724" s="32"/>
      <c r="AM2724" s="32"/>
      <c r="AN2724" s="32"/>
      <c r="AO2724" s="32"/>
      <c r="AP2724" s="32"/>
      <c r="AQ2724" s="32"/>
    </row>
    <row r="2725" spans="1:43" s="35" customFormat="1" hidden="1" outlineLevel="1" x14ac:dyDescent="0.25">
      <c r="A2725" s="160" t="s">
        <v>2681</v>
      </c>
      <c r="B2725" s="82" t="s">
        <v>2502</v>
      </c>
      <c r="C2725" s="101"/>
      <c r="D2725" s="268"/>
      <c r="E2725" s="351"/>
      <c r="F2725" s="80"/>
      <c r="G2725" s="105"/>
      <c r="H2725" s="80"/>
      <c r="I2725" s="106"/>
      <c r="J2725" s="106"/>
      <c r="K2725" s="106"/>
      <c r="L2725" s="106"/>
      <c r="W2725" s="32"/>
      <c r="X2725" s="32"/>
      <c r="Y2725" s="32"/>
      <c r="Z2725" s="32"/>
      <c r="AA2725" s="32"/>
      <c r="AB2725" s="32"/>
      <c r="AC2725" s="32"/>
      <c r="AD2725" s="32"/>
      <c r="AE2725" s="32"/>
      <c r="AF2725" s="32"/>
      <c r="AG2725" s="32"/>
      <c r="AH2725" s="32"/>
      <c r="AI2725" s="32"/>
      <c r="AJ2725" s="32"/>
      <c r="AK2725" s="32"/>
      <c r="AL2725" s="32"/>
      <c r="AM2725" s="32"/>
      <c r="AN2725" s="32"/>
      <c r="AO2725" s="32"/>
      <c r="AP2725" s="32"/>
      <c r="AQ2725" s="32"/>
    </row>
    <row r="2726" spans="1:43" s="35" customFormat="1" hidden="1" outlineLevel="1" x14ac:dyDescent="0.25">
      <c r="A2726" s="160" t="s">
        <v>2682</v>
      </c>
      <c r="B2726" s="82" t="s">
        <v>2504</v>
      </c>
      <c r="C2726" s="101"/>
      <c r="D2726" s="268"/>
      <c r="E2726" s="351"/>
      <c r="F2726" s="80"/>
      <c r="G2726" s="105"/>
      <c r="H2726" s="80"/>
      <c r="I2726" s="106"/>
      <c r="J2726" s="106"/>
      <c r="K2726" s="106"/>
      <c r="L2726" s="106"/>
      <c r="W2726" s="32"/>
      <c r="X2726" s="32"/>
      <c r="Y2726" s="32"/>
      <c r="Z2726" s="32"/>
      <c r="AA2726" s="32"/>
      <c r="AB2726" s="32"/>
      <c r="AC2726" s="32"/>
      <c r="AD2726" s="32"/>
      <c r="AE2726" s="32"/>
      <c r="AF2726" s="32"/>
      <c r="AG2726" s="32"/>
      <c r="AH2726" s="32"/>
      <c r="AI2726" s="32"/>
      <c r="AJ2726" s="32"/>
      <c r="AK2726" s="32"/>
      <c r="AL2726" s="32"/>
      <c r="AM2726" s="32"/>
      <c r="AN2726" s="32"/>
      <c r="AO2726" s="32"/>
      <c r="AP2726" s="32"/>
      <c r="AQ2726" s="32"/>
    </row>
    <row r="2727" spans="1:43" s="35" customFormat="1" hidden="1" outlineLevel="1" x14ac:dyDescent="0.25">
      <c r="A2727" s="160" t="s">
        <v>2683</v>
      </c>
      <c r="B2727" s="77" t="s">
        <v>1304</v>
      </c>
      <c r="C2727" s="101"/>
      <c r="D2727" s="268"/>
      <c r="E2727" s="351"/>
      <c r="F2727" s="80"/>
      <c r="G2727" s="105"/>
      <c r="H2727" s="80"/>
      <c r="I2727" s="106"/>
      <c r="J2727" s="106"/>
      <c r="K2727" s="106"/>
      <c r="L2727" s="106"/>
      <c r="W2727" s="32"/>
      <c r="X2727" s="32"/>
      <c r="Y2727" s="32"/>
      <c r="Z2727" s="32"/>
      <c r="AA2727" s="32"/>
      <c r="AB2727" s="32"/>
      <c r="AC2727" s="32"/>
      <c r="AD2727" s="32"/>
      <c r="AE2727" s="32"/>
      <c r="AF2727" s="32"/>
      <c r="AG2727" s="32"/>
      <c r="AH2727" s="32"/>
      <c r="AI2727" s="32"/>
      <c r="AJ2727" s="32"/>
      <c r="AK2727" s="32"/>
      <c r="AL2727" s="32"/>
      <c r="AM2727" s="32"/>
      <c r="AN2727" s="32"/>
      <c r="AO2727" s="32"/>
      <c r="AP2727" s="32"/>
      <c r="AQ2727" s="32"/>
    </row>
    <row r="2728" spans="1:43" s="35" customFormat="1" hidden="1" outlineLevel="1" x14ac:dyDescent="0.25">
      <c r="A2728" s="160" t="s">
        <v>2684</v>
      </c>
      <c r="B2728" s="82" t="s">
        <v>2496</v>
      </c>
      <c r="C2728" s="101"/>
      <c r="D2728" s="268"/>
      <c r="E2728" s="351"/>
      <c r="F2728" s="80"/>
      <c r="G2728" s="105"/>
      <c r="H2728" s="80"/>
      <c r="I2728" s="106"/>
      <c r="J2728" s="106"/>
      <c r="K2728" s="106"/>
      <c r="L2728" s="106"/>
      <c r="W2728" s="32"/>
      <c r="X2728" s="32"/>
      <c r="Y2728" s="32"/>
      <c r="Z2728" s="32"/>
      <c r="AA2728" s="32"/>
      <c r="AB2728" s="32"/>
      <c r="AC2728" s="32"/>
      <c r="AD2728" s="32"/>
      <c r="AE2728" s="32"/>
      <c r="AF2728" s="32"/>
      <c r="AG2728" s="32"/>
      <c r="AH2728" s="32"/>
      <c r="AI2728" s="32"/>
      <c r="AJ2728" s="32"/>
      <c r="AK2728" s="32"/>
      <c r="AL2728" s="32"/>
      <c r="AM2728" s="32"/>
      <c r="AN2728" s="32"/>
      <c r="AO2728" s="32"/>
      <c r="AP2728" s="32"/>
      <c r="AQ2728" s="32"/>
    </row>
    <row r="2729" spans="1:43" s="35" customFormat="1" hidden="1" outlineLevel="1" x14ac:dyDescent="0.25">
      <c r="A2729" s="160" t="s">
        <v>2685</v>
      </c>
      <c r="B2729" s="82" t="s">
        <v>2498</v>
      </c>
      <c r="C2729" s="101"/>
      <c r="D2729" s="268"/>
      <c r="E2729" s="351"/>
      <c r="F2729" s="80"/>
      <c r="G2729" s="105"/>
      <c r="H2729" s="80"/>
      <c r="I2729" s="106"/>
      <c r="J2729" s="106"/>
      <c r="K2729" s="106"/>
      <c r="L2729" s="106"/>
      <c r="W2729" s="32"/>
      <c r="X2729" s="32"/>
      <c r="Y2729" s="32"/>
      <c r="Z2729" s="32"/>
      <c r="AA2729" s="32"/>
      <c r="AB2729" s="32"/>
      <c r="AC2729" s="32"/>
      <c r="AD2729" s="32"/>
      <c r="AE2729" s="32"/>
      <c r="AF2729" s="32"/>
      <c r="AG2729" s="32"/>
      <c r="AH2729" s="32"/>
      <c r="AI2729" s="32"/>
      <c r="AJ2729" s="32"/>
      <c r="AK2729" s="32"/>
      <c r="AL2729" s="32"/>
      <c r="AM2729" s="32"/>
      <c r="AN2729" s="32"/>
      <c r="AO2729" s="32"/>
      <c r="AP2729" s="32"/>
      <c r="AQ2729" s="32"/>
    </row>
    <row r="2730" spans="1:43" s="35" customFormat="1" hidden="1" outlineLevel="1" x14ac:dyDescent="0.25">
      <c r="A2730" s="160" t="s">
        <v>2686</v>
      </c>
      <c r="B2730" s="82" t="s">
        <v>2500</v>
      </c>
      <c r="C2730" s="101"/>
      <c r="D2730" s="268"/>
      <c r="E2730" s="351"/>
      <c r="F2730" s="80"/>
      <c r="G2730" s="105"/>
      <c r="H2730" s="80"/>
      <c r="I2730" s="106"/>
      <c r="J2730" s="106"/>
      <c r="K2730" s="106"/>
      <c r="L2730" s="106"/>
      <c r="W2730" s="32"/>
      <c r="X2730" s="32"/>
      <c r="Y2730" s="32"/>
      <c r="Z2730" s="32"/>
      <c r="AA2730" s="32"/>
      <c r="AB2730" s="32"/>
      <c r="AC2730" s="32"/>
      <c r="AD2730" s="32"/>
      <c r="AE2730" s="32"/>
      <c r="AF2730" s="32"/>
      <c r="AG2730" s="32"/>
      <c r="AH2730" s="32"/>
      <c r="AI2730" s="32"/>
      <c r="AJ2730" s="32"/>
      <c r="AK2730" s="32"/>
      <c r="AL2730" s="32"/>
      <c r="AM2730" s="32"/>
      <c r="AN2730" s="32"/>
      <c r="AO2730" s="32"/>
      <c r="AP2730" s="32"/>
      <c r="AQ2730" s="32"/>
    </row>
    <row r="2731" spans="1:43" s="35" customFormat="1" hidden="1" outlineLevel="1" x14ac:dyDescent="0.25">
      <c r="A2731" s="160" t="s">
        <v>2687</v>
      </c>
      <c r="B2731" s="82" t="s">
        <v>2502</v>
      </c>
      <c r="C2731" s="101"/>
      <c r="D2731" s="268"/>
      <c r="E2731" s="351"/>
      <c r="F2731" s="80"/>
      <c r="G2731" s="105"/>
      <c r="H2731" s="80"/>
      <c r="I2731" s="106"/>
      <c r="J2731" s="106"/>
      <c r="K2731" s="106"/>
      <c r="L2731" s="106"/>
      <c r="W2731" s="32"/>
      <c r="X2731" s="32"/>
      <c r="Y2731" s="32"/>
      <c r="Z2731" s="32"/>
      <c r="AA2731" s="32"/>
      <c r="AB2731" s="32"/>
      <c r="AC2731" s="32"/>
      <c r="AD2731" s="32"/>
      <c r="AE2731" s="32"/>
      <c r="AF2731" s="32"/>
      <c r="AG2731" s="32"/>
      <c r="AH2731" s="32"/>
      <c r="AI2731" s="32"/>
      <c r="AJ2731" s="32"/>
      <c r="AK2731" s="32"/>
      <c r="AL2731" s="32"/>
      <c r="AM2731" s="32"/>
      <c r="AN2731" s="32"/>
      <c r="AO2731" s="32"/>
      <c r="AP2731" s="32"/>
      <c r="AQ2731" s="32"/>
    </row>
    <row r="2732" spans="1:43" s="35" customFormat="1" hidden="1" outlineLevel="1" x14ac:dyDescent="0.25">
      <c r="A2732" s="160" t="s">
        <v>2688</v>
      </c>
      <c r="B2732" s="82" t="s">
        <v>2504</v>
      </c>
      <c r="C2732" s="101"/>
      <c r="D2732" s="268"/>
      <c r="E2732" s="351"/>
      <c r="F2732" s="80"/>
      <c r="G2732" s="105"/>
      <c r="H2732" s="80"/>
      <c r="I2732" s="106"/>
      <c r="J2732" s="106"/>
      <c r="K2732" s="106"/>
      <c r="L2732" s="106"/>
      <c r="W2732" s="32"/>
      <c r="X2732" s="32"/>
      <c r="Y2732" s="32"/>
      <c r="Z2732" s="32"/>
      <c r="AA2732" s="32"/>
      <c r="AB2732" s="32"/>
      <c r="AC2732" s="32"/>
      <c r="AD2732" s="32"/>
      <c r="AE2732" s="32"/>
      <c r="AF2732" s="32"/>
      <c r="AG2732" s="32"/>
      <c r="AH2732" s="32"/>
      <c r="AI2732" s="32"/>
      <c r="AJ2732" s="32"/>
      <c r="AK2732" s="32"/>
      <c r="AL2732" s="32"/>
      <c r="AM2732" s="32"/>
      <c r="AN2732" s="32"/>
      <c r="AO2732" s="32"/>
      <c r="AP2732" s="32"/>
      <c r="AQ2732" s="32"/>
    </row>
    <row r="2733" spans="1:43" s="35" customFormat="1" hidden="1" outlineLevel="1" x14ac:dyDescent="0.25">
      <c r="A2733" s="160" t="s">
        <v>2689</v>
      </c>
      <c r="B2733" s="77" t="s">
        <v>1311</v>
      </c>
      <c r="C2733" s="101"/>
      <c r="D2733" s="268"/>
      <c r="E2733" s="351"/>
      <c r="F2733" s="80"/>
      <c r="G2733" s="105"/>
      <c r="H2733" s="80"/>
      <c r="I2733" s="106"/>
      <c r="J2733" s="106"/>
      <c r="K2733" s="106"/>
      <c r="L2733" s="106"/>
      <c r="W2733" s="32"/>
      <c r="X2733" s="32"/>
      <c r="Y2733" s="32"/>
      <c r="Z2733" s="32"/>
      <c r="AA2733" s="32"/>
      <c r="AB2733" s="32"/>
      <c r="AC2733" s="32"/>
      <c r="AD2733" s="32"/>
      <c r="AE2733" s="32"/>
      <c r="AF2733" s="32"/>
      <c r="AG2733" s="32"/>
      <c r="AH2733" s="32"/>
      <c r="AI2733" s="32"/>
      <c r="AJ2733" s="32"/>
      <c r="AK2733" s="32"/>
      <c r="AL2733" s="32"/>
      <c r="AM2733" s="32"/>
      <c r="AN2733" s="32"/>
      <c r="AO2733" s="32"/>
      <c r="AP2733" s="32"/>
      <c r="AQ2733" s="32"/>
    </row>
    <row r="2734" spans="1:43" s="35" customFormat="1" hidden="1" outlineLevel="1" x14ac:dyDescent="0.25">
      <c r="A2734" s="160" t="s">
        <v>2690</v>
      </c>
      <c r="B2734" s="82" t="s">
        <v>2496</v>
      </c>
      <c r="C2734" s="101"/>
      <c r="D2734" s="268"/>
      <c r="E2734" s="351"/>
      <c r="F2734" s="80"/>
      <c r="G2734" s="105"/>
      <c r="H2734" s="80"/>
      <c r="I2734" s="106"/>
      <c r="J2734" s="106"/>
      <c r="K2734" s="106"/>
      <c r="L2734" s="106"/>
      <c r="W2734" s="32"/>
      <c r="X2734" s="32"/>
      <c r="Y2734" s="32"/>
      <c r="Z2734" s="32"/>
      <c r="AA2734" s="32"/>
      <c r="AB2734" s="32"/>
      <c r="AC2734" s="32"/>
      <c r="AD2734" s="32"/>
      <c r="AE2734" s="32"/>
      <c r="AF2734" s="32"/>
      <c r="AG2734" s="32"/>
      <c r="AH2734" s="32"/>
      <c r="AI2734" s="32"/>
      <c r="AJ2734" s="32"/>
      <c r="AK2734" s="32"/>
      <c r="AL2734" s="32"/>
      <c r="AM2734" s="32"/>
      <c r="AN2734" s="32"/>
      <c r="AO2734" s="32"/>
      <c r="AP2734" s="32"/>
      <c r="AQ2734" s="32"/>
    </row>
    <row r="2735" spans="1:43" s="35" customFormat="1" hidden="1" outlineLevel="1" x14ac:dyDescent="0.25">
      <c r="A2735" s="160" t="s">
        <v>2691</v>
      </c>
      <c r="B2735" s="82" t="s">
        <v>2498</v>
      </c>
      <c r="C2735" s="101"/>
      <c r="D2735" s="268"/>
      <c r="E2735" s="351"/>
      <c r="F2735" s="80"/>
      <c r="G2735" s="105"/>
      <c r="H2735" s="80"/>
      <c r="I2735" s="106"/>
      <c r="J2735" s="106"/>
      <c r="K2735" s="106"/>
      <c r="L2735" s="106"/>
      <c r="W2735" s="32"/>
      <c r="X2735" s="32"/>
      <c r="Y2735" s="32"/>
      <c r="Z2735" s="32"/>
      <c r="AA2735" s="32"/>
      <c r="AB2735" s="32"/>
      <c r="AC2735" s="32"/>
      <c r="AD2735" s="32"/>
      <c r="AE2735" s="32"/>
      <c r="AF2735" s="32"/>
      <c r="AG2735" s="32"/>
      <c r="AH2735" s="32"/>
      <c r="AI2735" s="32"/>
      <c r="AJ2735" s="32"/>
      <c r="AK2735" s="32"/>
      <c r="AL2735" s="32"/>
      <c r="AM2735" s="32"/>
      <c r="AN2735" s="32"/>
      <c r="AO2735" s="32"/>
      <c r="AP2735" s="32"/>
      <c r="AQ2735" s="32"/>
    </row>
    <row r="2736" spans="1:43" s="35" customFormat="1" hidden="1" outlineLevel="1" x14ac:dyDescent="0.25">
      <c r="A2736" s="160" t="s">
        <v>2692</v>
      </c>
      <c r="B2736" s="82" t="s">
        <v>2500</v>
      </c>
      <c r="C2736" s="101"/>
      <c r="D2736" s="268"/>
      <c r="E2736" s="351"/>
      <c r="F2736" s="80"/>
      <c r="G2736" s="105"/>
      <c r="H2736" s="80"/>
      <c r="I2736" s="106"/>
      <c r="J2736" s="106"/>
      <c r="K2736" s="106"/>
      <c r="L2736" s="106"/>
      <c r="W2736" s="32"/>
      <c r="X2736" s="32"/>
      <c r="Y2736" s="32"/>
      <c r="Z2736" s="32"/>
      <c r="AA2736" s="32"/>
      <c r="AB2736" s="32"/>
      <c r="AC2736" s="32"/>
      <c r="AD2736" s="32"/>
      <c r="AE2736" s="32"/>
      <c r="AF2736" s="32"/>
      <c r="AG2736" s="32"/>
      <c r="AH2736" s="32"/>
      <c r="AI2736" s="32"/>
      <c r="AJ2736" s="32"/>
      <c r="AK2736" s="32"/>
      <c r="AL2736" s="32"/>
      <c r="AM2736" s="32"/>
      <c r="AN2736" s="32"/>
      <c r="AO2736" s="32"/>
      <c r="AP2736" s="32"/>
      <c r="AQ2736" s="32"/>
    </row>
    <row r="2737" spans="1:43" s="35" customFormat="1" hidden="1" outlineLevel="1" x14ac:dyDescent="0.25">
      <c r="A2737" s="160" t="s">
        <v>2693</v>
      </c>
      <c r="B2737" s="82" t="s">
        <v>2502</v>
      </c>
      <c r="C2737" s="101"/>
      <c r="D2737" s="268"/>
      <c r="E2737" s="351"/>
      <c r="F2737" s="80"/>
      <c r="G2737" s="105"/>
      <c r="H2737" s="80"/>
      <c r="I2737" s="106"/>
      <c r="J2737" s="106"/>
      <c r="K2737" s="106"/>
      <c r="L2737" s="106"/>
      <c r="W2737" s="32"/>
      <c r="X2737" s="32"/>
      <c r="Y2737" s="32"/>
      <c r="Z2737" s="32"/>
      <c r="AA2737" s="32"/>
      <c r="AB2737" s="32"/>
      <c r="AC2737" s="32"/>
      <c r="AD2737" s="32"/>
      <c r="AE2737" s="32"/>
      <c r="AF2737" s="32"/>
      <c r="AG2737" s="32"/>
      <c r="AH2737" s="32"/>
      <c r="AI2737" s="32"/>
      <c r="AJ2737" s="32"/>
      <c r="AK2737" s="32"/>
      <c r="AL2737" s="32"/>
      <c r="AM2737" s="32"/>
      <c r="AN2737" s="32"/>
      <c r="AO2737" s="32"/>
      <c r="AP2737" s="32"/>
      <c r="AQ2737" s="32"/>
    </row>
    <row r="2738" spans="1:43" s="35" customFormat="1" hidden="1" outlineLevel="1" x14ac:dyDescent="0.25">
      <c r="A2738" s="160" t="s">
        <v>2694</v>
      </c>
      <c r="B2738" s="82" t="s">
        <v>2504</v>
      </c>
      <c r="C2738" s="101"/>
      <c r="D2738" s="268"/>
      <c r="E2738" s="351"/>
      <c r="F2738" s="80"/>
      <c r="G2738" s="105"/>
      <c r="H2738" s="80"/>
      <c r="I2738" s="106"/>
      <c r="J2738" s="106"/>
      <c r="K2738" s="106"/>
      <c r="L2738" s="106"/>
      <c r="W2738" s="32"/>
      <c r="X2738" s="32"/>
      <c r="Y2738" s="32"/>
      <c r="Z2738" s="32"/>
      <c r="AA2738" s="32"/>
      <c r="AB2738" s="32"/>
      <c r="AC2738" s="32"/>
      <c r="AD2738" s="32"/>
      <c r="AE2738" s="32"/>
      <c r="AF2738" s="32"/>
      <c r="AG2738" s="32"/>
      <c r="AH2738" s="32"/>
      <c r="AI2738" s="32"/>
      <c r="AJ2738" s="32"/>
      <c r="AK2738" s="32"/>
      <c r="AL2738" s="32"/>
      <c r="AM2738" s="32"/>
      <c r="AN2738" s="32"/>
      <c r="AO2738" s="32"/>
      <c r="AP2738" s="32"/>
      <c r="AQ2738" s="32"/>
    </row>
    <row r="2739" spans="1:43" s="35" customFormat="1" hidden="1" outlineLevel="1" x14ac:dyDescent="0.25">
      <c r="A2739" s="160" t="s">
        <v>2695</v>
      </c>
      <c r="B2739" s="77" t="s">
        <v>1318</v>
      </c>
      <c r="C2739" s="101"/>
      <c r="D2739" s="268"/>
      <c r="E2739" s="351"/>
      <c r="F2739" s="80"/>
      <c r="G2739" s="105"/>
      <c r="H2739" s="80"/>
      <c r="I2739" s="106"/>
      <c r="J2739" s="106"/>
      <c r="K2739" s="106"/>
      <c r="L2739" s="106"/>
      <c r="W2739" s="32"/>
      <c r="X2739" s="32"/>
      <c r="Y2739" s="32"/>
      <c r="Z2739" s="32"/>
      <c r="AA2739" s="32"/>
      <c r="AB2739" s="32"/>
      <c r="AC2739" s="32"/>
      <c r="AD2739" s="32"/>
      <c r="AE2739" s="32"/>
      <c r="AF2739" s="32"/>
      <c r="AG2739" s="32"/>
      <c r="AH2739" s="32"/>
      <c r="AI2739" s="32"/>
      <c r="AJ2739" s="32"/>
      <c r="AK2739" s="32"/>
      <c r="AL2739" s="32"/>
      <c r="AM2739" s="32"/>
      <c r="AN2739" s="32"/>
      <c r="AO2739" s="32"/>
      <c r="AP2739" s="32"/>
      <c r="AQ2739" s="32"/>
    </row>
    <row r="2740" spans="1:43" s="35" customFormat="1" hidden="1" outlineLevel="1" x14ac:dyDescent="0.25">
      <c r="A2740" s="160" t="s">
        <v>2666</v>
      </c>
      <c r="B2740" s="82" t="s">
        <v>2496</v>
      </c>
      <c r="C2740" s="101"/>
      <c r="D2740" s="268"/>
      <c r="E2740" s="351"/>
      <c r="F2740" s="80"/>
      <c r="G2740" s="105"/>
      <c r="H2740" s="80"/>
      <c r="I2740" s="106"/>
      <c r="J2740" s="106"/>
      <c r="K2740" s="106"/>
      <c r="L2740" s="106"/>
      <c r="W2740" s="32"/>
      <c r="X2740" s="32"/>
      <c r="Y2740" s="32"/>
      <c r="Z2740" s="32"/>
      <c r="AA2740" s="32"/>
      <c r="AB2740" s="32"/>
      <c r="AC2740" s="32"/>
      <c r="AD2740" s="32"/>
      <c r="AE2740" s="32"/>
      <c r="AF2740" s="32"/>
      <c r="AG2740" s="32"/>
      <c r="AH2740" s="32"/>
      <c r="AI2740" s="32"/>
      <c r="AJ2740" s="32"/>
      <c r="AK2740" s="32"/>
      <c r="AL2740" s="32"/>
      <c r="AM2740" s="32"/>
      <c r="AN2740" s="32"/>
      <c r="AO2740" s="32"/>
      <c r="AP2740" s="32"/>
      <c r="AQ2740" s="32"/>
    </row>
    <row r="2741" spans="1:43" s="35" customFormat="1" hidden="1" outlineLevel="1" x14ac:dyDescent="0.25">
      <c r="A2741" s="160" t="s">
        <v>2667</v>
      </c>
      <c r="B2741" s="82" t="s">
        <v>2498</v>
      </c>
      <c r="C2741" s="101"/>
      <c r="D2741" s="268"/>
      <c r="E2741" s="351"/>
      <c r="F2741" s="80"/>
      <c r="G2741" s="105"/>
      <c r="H2741" s="80"/>
      <c r="I2741" s="106"/>
      <c r="J2741" s="106"/>
      <c r="K2741" s="106"/>
      <c r="L2741" s="106"/>
      <c r="W2741" s="32"/>
      <c r="X2741" s="32"/>
      <c r="Y2741" s="32"/>
      <c r="Z2741" s="32"/>
      <c r="AA2741" s="32"/>
      <c r="AB2741" s="32"/>
      <c r="AC2741" s="32"/>
      <c r="AD2741" s="32"/>
      <c r="AE2741" s="32"/>
      <c r="AF2741" s="32"/>
      <c r="AG2741" s="32"/>
      <c r="AH2741" s="32"/>
      <c r="AI2741" s="32"/>
      <c r="AJ2741" s="32"/>
      <c r="AK2741" s="32"/>
      <c r="AL2741" s="32"/>
      <c r="AM2741" s="32"/>
      <c r="AN2741" s="32"/>
      <c r="AO2741" s="32"/>
      <c r="AP2741" s="32"/>
      <c r="AQ2741" s="32"/>
    </row>
    <row r="2742" spans="1:43" s="35" customFormat="1" hidden="1" outlineLevel="1" x14ac:dyDescent="0.25">
      <c r="A2742" s="160" t="s">
        <v>2668</v>
      </c>
      <c r="B2742" s="82" t="s">
        <v>2500</v>
      </c>
      <c r="C2742" s="101"/>
      <c r="D2742" s="268"/>
      <c r="E2742" s="351"/>
      <c r="F2742" s="80"/>
      <c r="G2742" s="105"/>
      <c r="H2742" s="80"/>
      <c r="I2742" s="106"/>
      <c r="J2742" s="106"/>
      <c r="K2742" s="106"/>
      <c r="L2742" s="106"/>
      <c r="W2742" s="32"/>
      <c r="X2742" s="32"/>
      <c r="Y2742" s="32"/>
      <c r="Z2742" s="32"/>
      <c r="AA2742" s="32"/>
      <c r="AB2742" s="32"/>
      <c r="AC2742" s="32"/>
      <c r="AD2742" s="32"/>
      <c r="AE2742" s="32"/>
      <c r="AF2742" s="32"/>
      <c r="AG2742" s="32"/>
      <c r="AH2742" s="32"/>
      <c r="AI2742" s="32"/>
      <c r="AJ2742" s="32"/>
      <c r="AK2742" s="32"/>
      <c r="AL2742" s="32"/>
      <c r="AM2742" s="32"/>
      <c r="AN2742" s="32"/>
      <c r="AO2742" s="32"/>
      <c r="AP2742" s="32"/>
      <c r="AQ2742" s="32"/>
    </row>
    <row r="2743" spans="1:43" s="35" customFormat="1" hidden="1" outlineLevel="1" x14ac:dyDescent="0.25">
      <c r="A2743" s="160" t="s">
        <v>2669</v>
      </c>
      <c r="B2743" s="82" t="s">
        <v>2502</v>
      </c>
      <c r="C2743" s="101"/>
      <c r="D2743" s="268"/>
      <c r="E2743" s="351"/>
      <c r="F2743" s="80"/>
      <c r="G2743" s="105"/>
      <c r="H2743" s="80"/>
      <c r="I2743" s="106"/>
      <c r="J2743" s="106"/>
      <c r="K2743" s="106"/>
      <c r="L2743" s="106"/>
      <c r="W2743" s="32"/>
      <c r="X2743" s="32"/>
      <c r="Y2743" s="32"/>
      <c r="Z2743" s="32"/>
      <c r="AA2743" s="32"/>
      <c r="AB2743" s="32"/>
      <c r="AC2743" s="32"/>
      <c r="AD2743" s="32"/>
      <c r="AE2743" s="32"/>
      <c r="AF2743" s="32"/>
      <c r="AG2743" s="32"/>
      <c r="AH2743" s="32"/>
      <c r="AI2743" s="32"/>
      <c r="AJ2743" s="32"/>
      <c r="AK2743" s="32"/>
      <c r="AL2743" s="32"/>
      <c r="AM2743" s="32"/>
      <c r="AN2743" s="32"/>
      <c r="AO2743" s="32"/>
      <c r="AP2743" s="32"/>
      <c r="AQ2743" s="32"/>
    </row>
    <row r="2744" spans="1:43" s="35" customFormat="1" hidden="1" outlineLevel="1" x14ac:dyDescent="0.25">
      <c r="A2744" s="160" t="s">
        <v>2670</v>
      </c>
      <c r="B2744" s="82" t="s">
        <v>2504</v>
      </c>
      <c r="C2744" s="101"/>
      <c r="D2744" s="268"/>
      <c r="E2744" s="351"/>
      <c r="F2744" s="80"/>
      <c r="G2744" s="105"/>
      <c r="H2744" s="80"/>
      <c r="I2744" s="106"/>
      <c r="J2744" s="106"/>
      <c r="K2744" s="106"/>
      <c r="L2744" s="106"/>
      <c r="W2744" s="32"/>
      <c r="X2744" s="32"/>
      <c r="Y2744" s="32"/>
      <c r="Z2744" s="32"/>
      <c r="AA2744" s="32"/>
      <c r="AB2744" s="32"/>
      <c r="AC2744" s="32"/>
      <c r="AD2744" s="32"/>
      <c r="AE2744" s="32"/>
      <c r="AF2744" s="32"/>
      <c r="AG2744" s="32"/>
      <c r="AH2744" s="32"/>
      <c r="AI2744" s="32"/>
      <c r="AJ2744" s="32"/>
      <c r="AK2744" s="32"/>
      <c r="AL2744" s="32"/>
      <c r="AM2744" s="32"/>
      <c r="AN2744" s="32"/>
      <c r="AO2744" s="32"/>
      <c r="AP2744" s="32"/>
      <c r="AQ2744" s="32"/>
    </row>
    <row r="2745" spans="1:43" s="35" customFormat="1" hidden="1" outlineLevel="1" x14ac:dyDescent="0.25">
      <c r="A2745" s="160" t="s">
        <v>2696</v>
      </c>
      <c r="B2745" s="77" t="s">
        <v>1325</v>
      </c>
      <c r="C2745" s="101"/>
      <c r="D2745" s="268"/>
      <c r="E2745" s="351"/>
      <c r="F2745" s="80"/>
      <c r="G2745" s="105"/>
      <c r="H2745" s="80"/>
      <c r="I2745" s="106"/>
      <c r="J2745" s="106"/>
      <c r="K2745" s="106"/>
      <c r="L2745" s="106"/>
      <c r="W2745" s="32"/>
      <c r="X2745" s="32"/>
      <c r="Y2745" s="32"/>
      <c r="Z2745" s="32"/>
      <c r="AA2745" s="32"/>
      <c r="AB2745" s="32"/>
      <c r="AC2745" s="32"/>
      <c r="AD2745" s="32"/>
      <c r="AE2745" s="32"/>
      <c r="AF2745" s="32"/>
      <c r="AG2745" s="32"/>
      <c r="AH2745" s="32"/>
      <c r="AI2745" s="32"/>
      <c r="AJ2745" s="32"/>
      <c r="AK2745" s="32"/>
      <c r="AL2745" s="32"/>
      <c r="AM2745" s="32"/>
      <c r="AN2745" s="32"/>
      <c r="AO2745" s="32"/>
      <c r="AP2745" s="32"/>
      <c r="AQ2745" s="32"/>
    </row>
    <row r="2746" spans="1:43" s="35" customFormat="1" hidden="1" outlineLevel="1" x14ac:dyDescent="0.25">
      <c r="A2746" s="160" t="s">
        <v>2697</v>
      </c>
      <c r="B2746" s="82" t="s">
        <v>2496</v>
      </c>
      <c r="C2746" s="101"/>
      <c r="D2746" s="268"/>
      <c r="E2746" s="351"/>
      <c r="F2746" s="80"/>
      <c r="G2746" s="105"/>
      <c r="H2746" s="80"/>
      <c r="I2746" s="106"/>
      <c r="J2746" s="106"/>
      <c r="K2746" s="106"/>
      <c r="L2746" s="106"/>
      <c r="W2746" s="32"/>
      <c r="X2746" s="32"/>
      <c r="Y2746" s="32"/>
      <c r="Z2746" s="32"/>
      <c r="AA2746" s="32"/>
      <c r="AB2746" s="32"/>
      <c r="AC2746" s="32"/>
      <c r="AD2746" s="32"/>
      <c r="AE2746" s="32"/>
      <c r="AF2746" s="32"/>
      <c r="AG2746" s="32"/>
      <c r="AH2746" s="32"/>
      <c r="AI2746" s="32"/>
      <c r="AJ2746" s="32"/>
      <c r="AK2746" s="32"/>
      <c r="AL2746" s="32"/>
      <c r="AM2746" s="32"/>
      <c r="AN2746" s="32"/>
      <c r="AO2746" s="32"/>
      <c r="AP2746" s="32"/>
      <c r="AQ2746" s="32"/>
    </row>
    <row r="2747" spans="1:43" s="35" customFormat="1" hidden="1" outlineLevel="1" x14ac:dyDescent="0.25">
      <c r="A2747" s="160" t="s">
        <v>2698</v>
      </c>
      <c r="B2747" s="82" t="s">
        <v>2498</v>
      </c>
      <c r="C2747" s="101"/>
      <c r="D2747" s="268"/>
      <c r="E2747" s="351"/>
      <c r="F2747" s="80"/>
      <c r="G2747" s="105"/>
      <c r="H2747" s="80"/>
      <c r="I2747" s="106"/>
      <c r="J2747" s="106"/>
      <c r="K2747" s="106"/>
      <c r="L2747" s="106"/>
      <c r="W2747" s="32"/>
      <c r="X2747" s="32"/>
      <c r="Y2747" s="32"/>
      <c r="Z2747" s="32"/>
      <c r="AA2747" s="32"/>
      <c r="AB2747" s="32"/>
      <c r="AC2747" s="32"/>
      <c r="AD2747" s="32"/>
      <c r="AE2747" s="32"/>
      <c r="AF2747" s="32"/>
      <c r="AG2747" s="32"/>
      <c r="AH2747" s="32"/>
      <c r="AI2747" s="32"/>
      <c r="AJ2747" s="32"/>
      <c r="AK2747" s="32"/>
      <c r="AL2747" s="32"/>
      <c r="AM2747" s="32"/>
      <c r="AN2747" s="32"/>
      <c r="AO2747" s="32"/>
      <c r="AP2747" s="32"/>
      <c r="AQ2747" s="32"/>
    </row>
    <row r="2748" spans="1:43" s="35" customFormat="1" hidden="1" outlineLevel="1" x14ac:dyDescent="0.25">
      <c r="A2748" s="160" t="s">
        <v>2699</v>
      </c>
      <c r="B2748" s="82" t="s">
        <v>2500</v>
      </c>
      <c r="C2748" s="101"/>
      <c r="D2748" s="268"/>
      <c r="E2748" s="351"/>
      <c r="F2748" s="80"/>
      <c r="G2748" s="105"/>
      <c r="H2748" s="80"/>
      <c r="I2748" s="106"/>
      <c r="J2748" s="106"/>
      <c r="K2748" s="106"/>
      <c r="L2748" s="106"/>
      <c r="W2748" s="32"/>
      <c r="X2748" s="32"/>
      <c r="Y2748" s="32"/>
      <c r="Z2748" s="32"/>
      <c r="AA2748" s="32"/>
      <c r="AB2748" s="32"/>
      <c r="AC2748" s="32"/>
      <c r="AD2748" s="32"/>
      <c r="AE2748" s="32"/>
      <c r="AF2748" s="32"/>
      <c r="AG2748" s="32"/>
      <c r="AH2748" s="32"/>
      <c r="AI2748" s="32"/>
      <c r="AJ2748" s="32"/>
      <c r="AK2748" s="32"/>
      <c r="AL2748" s="32"/>
      <c r="AM2748" s="32"/>
      <c r="AN2748" s="32"/>
      <c r="AO2748" s="32"/>
      <c r="AP2748" s="32"/>
      <c r="AQ2748" s="32"/>
    </row>
    <row r="2749" spans="1:43" s="35" customFormat="1" hidden="1" outlineLevel="1" x14ac:dyDescent="0.25">
      <c r="A2749" s="160" t="s">
        <v>2700</v>
      </c>
      <c r="B2749" s="82" t="s">
        <v>2502</v>
      </c>
      <c r="C2749" s="101"/>
      <c r="D2749" s="268"/>
      <c r="E2749" s="351"/>
      <c r="F2749" s="80"/>
      <c r="G2749" s="105"/>
      <c r="H2749" s="80"/>
      <c r="I2749" s="106"/>
      <c r="J2749" s="106"/>
      <c r="K2749" s="106"/>
      <c r="L2749" s="106"/>
      <c r="W2749" s="32"/>
      <c r="X2749" s="32"/>
      <c r="Y2749" s="32"/>
      <c r="Z2749" s="32"/>
      <c r="AA2749" s="32"/>
      <c r="AB2749" s="32"/>
      <c r="AC2749" s="32"/>
      <c r="AD2749" s="32"/>
      <c r="AE2749" s="32"/>
      <c r="AF2749" s="32"/>
      <c r="AG2749" s="32"/>
      <c r="AH2749" s="32"/>
      <c r="AI2749" s="32"/>
      <c r="AJ2749" s="32"/>
      <c r="AK2749" s="32"/>
      <c r="AL2749" s="32"/>
      <c r="AM2749" s="32"/>
      <c r="AN2749" s="32"/>
      <c r="AO2749" s="32"/>
      <c r="AP2749" s="32"/>
      <c r="AQ2749" s="32"/>
    </row>
    <row r="2750" spans="1:43" s="35" customFormat="1" hidden="1" outlineLevel="1" x14ac:dyDescent="0.25">
      <c r="A2750" s="160" t="s">
        <v>2701</v>
      </c>
      <c r="B2750" s="82" t="s">
        <v>2504</v>
      </c>
      <c r="C2750" s="101"/>
      <c r="D2750" s="268"/>
      <c r="E2750" s="351"/>
      <c r="F2750" s="80"/>
      <c r="G2750" s="105"/>
      <c r="H2750" s="80"/>
      <c r="I2750" s="106"/>
      <c r="J2750" s="106"/>
      <c r="K2750" s="106"/>
      <c r="L2750" s="106"/>
      <c r="W2750" s="32"/>
      <c r="X2750" s="32"/>
      <c r="Y2750" s="32"/>
      <c r="Z2750" s="32"/>
      <c r="AA2750" s="32"/>
      <c r="AB2750" s="32"/>
      <c r="AC2750" s="32"/>
      <c r="AD2750" s="32"/>
      <c r="AE2750" s="32"/>
      <c r="AF2750" s="32"/>
      <c r="AG2750" s="32"/>
      <c r="AH2750" s="32"/>
      <c r="AI2750" s="32"/>
      <c r="AJ2750" s="32"/>
      <c r="AK2750" s="32"/>
      <c r="AL2750" s="32"/>
      <c r="AM2750" s="32"/>
      <c r="AN2750" s="32"/>
      <c r="AO2750" s="32"/>
      <c r="AP2750" s="32"/>
      <c r="AQ2750" s="32"/>
    </row>
    <row r="2751" spans="1:43" s="35" customFormat="1" hidden="1" outlineLevel="1" x14ac:dyDescent="0.25">
      <c r="A2751" s="160" t="s">
        <v>2702</v>
      </c>
      <c r="B2751" s="77" t="s">
        <v>155</v>
      </c>
      <c r="C2751" s="101"/>
      <c r="D2751" s="268"/>
      <c r="E2751" s="351"/>
      <c r="F2751" s="80"/>
      <c r="G2751" s="105"/>
      <c r="H2751" s="80"/>
      <c r="I2751" s="106"/>
      <c r="J2751" s="106"/>
      <c r="K2751" s="106"/>
      <c r="L2751" s="106"/>
      <c r="W2751" s="32"/>
      <c r="X2751" s="32"/>
      <c r="Y2751" s="32"/>
      <c r="Z2751" s="32"/>
      <c r="AA2751" s="32"/>
      <c r="AB2751" s="32"/>
      <c r="AC2751" s="32"/>
      <c r="AD2751" s="32"/>
      <c r="AE2751" s="32"/>
      <c r="AF2751" s="32"/>
      <c r="AG2751" s="32"/>
      <c r="AH2751" s="32"/>
      <c r="AI2751" s="32"/>
      <c r="AJ2751" s="32"/>
      <c r="AK2751" s="32"/>
      <c r="AL2751" s="32"/>
      <c r="AM2751" s="32"/>
      <c r="AN2751" s="32"/>
      <c r="AO2751" s="32"/>
      <c r="AP2751" s="32"/>
      <c r="AQ2751" s="32"/>
    </row>
    <row r="2752" spans="1:43" s="35" customFormat="1" hidden="1" outlineLevel="1" x14ac:dyDescent="0.25">
      <c r="A2752" s="160" t="s">
        <v>2703</v>
      </c>
      <c r="B2752" s="82" t="s">
        <v>2496</v>
      </c>
      <c r="C2752" s="101"/>
      <c r="D2752" s="268"/>
      <c r="E2752" s="351"/>
      <c r="F2752" s="80"/>
      <c r="G2752" s="105"/>
      <c r="H2752" s="80"/>
      <c r="I2752" s="106"/>
      <c r="J2752" s="106"/>
      <c r="K2752" s="106"/>
      <c r="L2752" s="106"/>
      <c r="W2752" s="32"/>
      <c r="X2752" s="32"/>
      <c r="Y2752" s="32"/>
      <c r="Z2752" s="32"/>
      <c r="AA2752" s="32"/>
      <c r="AB2752" s="32"/>
      <c r="AC2752" s="32"/>
      <c r="AD2752" s="32"/>
      <c r="AE2752" s="32"/>
      <c r="AF2752" s="32"/>
      <c r="AG2752" s="32"/>
      <c r="AH2752" s="32"/>
      <c r="AI2752" s="32"/>
      <c r="AJ2752" s="32"/>
      <c r="AK2752" s="32"/>
      <c r="AL2752" s="32"/>
      <c r="AM2752" s="32"/>
      <c r="AN2752" s="32"/>
      <c r="AO2752" s="32"/>
      <c r="AP2752" s="32"/>
      <c r="AQ2752" s="32"/>
    </row>
    <row r="2753" spans="1:43" s="35" customFormat="1" hidden="1" outlineLevel="1" x14ac:dyDescent="0.25">
      <c r="A2753" s="160" t="s">
        <v>2704</v>
      </c>
      <c r="B2753" s="82" t="s">
        <v>2498</v>
      </c>
      <c r="C2753" s="101"/>
      <c r="D2753" s="268"/>
      <c r="E2753" s="351"/>
      <c r="F2753" s="80"/>
      <c r="G2753" s="105"/>
      <c r="H2753" s="80"/>
      <c r="I2753" s="106"/>
      <c r="J2753" s="106"/>
      <c r="K2753" s="106"/>
      <c r="L2753" s="106"/>
      <c r="W2753" s="32"/>
      <c r="X2753" s="32"/>
      <c r="Y2753" s="32"/>
      <c r="Z2753" s="32"/>
      <c r="AA2753" s="32"/>
      <c r="AB2753" s="32"/>
      <c r="AC2753" s="32"/>
      <c r="AD2753" s="32"/>
      <c r="AE2753" s="32"/>
      <c r="AF2753" s="32"/>
      <c r="AG2753" s="32"/>
      <c r="AH2753" s="32"/>
      <c r="AI2753" s="32"/>
      <c r="AJ2753" s="32"/>
      <c r="AK2753" s="32"/>
      <c r="AL2753" s="32"/>
      <c r="AM2753" s="32"/>
      <c r="AN2753" s="32"/>
      <c r="AO2753" s="32"/>
      <c r="AP2753" s="32"/>
      <c r="AQ2753" s="32"/>
    </row>
    <row r="2754" spans="1:43" s="35" customFormat="1" hidden="1" outlineLevel="1" x14ac:dyDescent="0.25">
      <c r="A2754" s="160" t="s">
        <v>2705</v>
      </c>
      <c r="B2754" s="82" t="s">
        <v>2500</v>
      </c>
      <c r="C2754" s="101"/>
      <c r="D2754" s="268"/>
      <c r="E2754" s="351"/>
      <c r="F2754" s="80"/>
      <c r="G2754" s="105"/>
      <c r="H2754" s="80"/>
      <c r="I2754" s="106"/>
      <c r="J2754" s="106"/>
      <c r="K2754" s="106"/>
      <c r="L2754" s="106"/>
      <c r="W2754" s="32"/>
      <c r="X2754" s="32"/>
      <c r="Y2754" s="32"/>
      <c r="Z2754" s="32"/>
      <c r="AA2754" s="32"/>
      <c r="AB2754" s="32"/>
      <c r="AC2754" s="32"/>
      <c r="AD2754" s="32"/>
      <c r="AE2754" s="32"/>
      <c r="AF2754" s="32"/>
      <c r="AG2754" s="32"/>
      <c r="AH2754" s="32"/>
      <c r="AI2754" s="32"/>
      <c r="AJ2754" s="32"/>
      <c r="AK2754" s="32"/>
      <c r="AL2754" s="32"/>
      <c r="AM2754" s="32"/>
      <c r="AN2754" s="32"/>
      <c r="AO2754" s="32"/>
      <c r="AP2754" s="32"/>
      <c r="AQ2754" s="32"/>
    </row>
    <row r="2755" spans="1:43" s="35" customFormat="1" hidden="1" outlineLevel="1" x14ac:dyDescent="0.25">
      <c r="A2755" s="160" t="s">
        <v>2706</v>
      </c>
      <c r="B2755" s="82" t="s">
        <v>2502</v>
      </c>
      <c r="C2755" s="101"/>
      <c r="D2755" s="268"/>
      <c r="E2755" s="351"/>
      <c r="F2755" s="80"/>
      <c r="G2755" s="105"/>
      <c r="H2755" s="80"/>
      <c r="I2755" s="106"/>
      <c r="J2755" s="106"/>
      <c r="K2755" s="106"/>
      <c r="L2755" s="106"/>
      <c r="W2755" s="32"/>
      <c r="X2755" s="32"/>
      <c r="Y2755" s="32"/>
      <c r="Z2755" s="32"/>
      <c r="AA2755" s="32"/>
      <c r="AB2755" s="32"/>
      <c r="AC2755" s="32"/>
      <c r="AD2755" s="32"/>
      <c r="AE2755" s="32"/>
      <c r="AF2755" s="32"/>
      <c r="AG2755" s="32"/>
      <c r="AH2755" s="32"/>
      <c r="AI2755" s="32"/>
      <c r="AJ2755" s="32"/>
      <c r="AK2755" s="32"/>
      <c r="AL2755" s="32"/>
      <c r="AM2755" s="32"/>
      <c r="AN2755" s="32"/>
      <c r="AO2755" s="32"/>
      <c r="AP2755" s="32"/>
      <c r="AQ2755" s="32"/>
    </row>
    <row r="2756" spans="1:43" s="35" customFormat="1" hidden="1" outlineLevel="1" x14ac:dyDescent="0.25">
      <c r="A2756" s="160" t="s">
        <v>2707</v>
      </c>
      <c r="B2756" s="82" t="s">
        <v>2504</v>
      </c>
      <c r="C2756" s="101"/>
      <c r="D2756" s="268"/>
      <c r="E2756" s="351"/>
      <c r="F2756" s="80"/>
      <c r="G2756" s="105"/>
      <c r="H2756" s="80"/>
      <c r="I2756" s="106"/>
      <c r="J2756" s="106"/>
      <c r="K2756" s="106"/>
      <c r="L2756" s="106"/>
      <c r="W2756" s="32"/>
      <c r="X2756" s="32"/>
      <c r="Y2756" s="32"/>
      <c r="Z2756" s="32"/>
      <c r="AA2756" s="32"/>
      <c r="AB2756" s="32"/>
      <c r="AC2756" s="32"/>
      <c r="AD2756" s="32"/>
      <c r="AE2756" s="32"/>
      <c r="AF2756" s="32"/>
      <c r="AG2756" s="32"/>
      <c r="AH2756" s="32"/>
      <c r="AI2756" s="32"/>
      <c r="AJ2756" s="32"/>
      <c r="AK2756" s="32"/>
      <c r="AL2756" s="32"/>
      <c r="AM2756" s="32"/>
      <c r="AN2756" s="32"/>
      <c r="AO2756" s="32"/>
      <c r="AP2756" s="32"/>
      <c r="AQ2756" s="32"/>
    </row>
    <row r="2757" spans="1:43" s="35" customFormat="1" hidden="1" outlineLevel="1" x14ac:dyDescent="0.25">
      <c r="A2757" s="160" t="s">
        <v>2708</v>
      </c>
      <c r="B2757" s="77" t="s">
        <v>159</v>
      </c>
      <c r="C2757" s="101"/>
      <c r="D2757" s="268"/>
      <c r="E2757" s="351"/>
      <c r="F2757" s="80"/>
      <c r="G2757" s="105"/>
      <c r="H2757" s="80"/>
      <c r="I2757" s="106"/>
      <c r="J2757" s="106"/>
      <c r="K2757" s="106"/>
      <c r="L2757" s="106"/>
      <c r="W2757" s="32"/>
      <c r="X2757" s="32"/>
      <c r="Y2757" s="32"/>
      <c r="Z2757" s="32"/>
      <c r="AA2757" s="32"/>
      <c r="AB2757" s="32"/>
      <c r="AC2757" s="32"/>
      <c r="AD2757" s="32"/>
      <c r="AE2757" s="32"/>
      <c r="AF2757" s="32"/>
      <c r="AG2757" s="32"/>
      <c r="AH2757" s="32"/>
      <c r="AI2757" s="32"/>
      <c r="AJ2757" s="32"/>
      <c r="AK2757" s="32"/>
      <c r="AL2757" s="32"/>
      <c r="AM2757" s="32"/>
      <c r="AN2757" s="32"/>
      <c r="AO2757" s="32"/>
      <c r="AP2757" s="32"/>
      <c r="AQ2757" s="32"/>
    </row>
    <row r="2758" spans="1:43" s="35" customFormat="1" hidden="1" outlineLevel="1" x14ac:dyDescent="0.25">
      <c r="A2758" s="160" t="s">
        <v>2709</v>
      </c>
      <c r="B2758" s="82" t="s">
        <v>2496</v>
      </c>
      <c r="C2758" s="101"/>
      <c r="D2758" s="268"/>
      <c r="E2758" s="351"/>
      <c r="F2758" s="80"/>
      <c r="G2758" s="105"/>
      <c r="H2758" s="80"/>
      <c r="I2758" s="106"/>
      <c r="J2758" s="106"/>
      <c r="K2758" s="106"/>
      <c r="L2758" s="106"/>
      <c r="W2758" s="32"/>
      <c r="X2758" s="32"/>
      <c r="Y2758" s="32"/>
      <c r="Z2758" s="32"/>
      <c r="AA2758" s="32"/>
      <c r="AB2758" s="32"/>
      <c r="AC2758" s="32"/>
      <c r="AD2758" s="32"/>
      <c r="AE2758" s="32"/>
      <c r="AF2758" s="32"/>
      <c r="AG2758" s="32"/>
      <c r="AH2758" s="32"/>
      <c r="AI2758" s="32"/>
      <c r="AJ2758" s="32"/>
      <c r="AK2758" s="32"/>
      <c r="AL2758" s="32"/>
      <c r="AM2758" s="32"/>
      <c r="AN2758" s="32"/>
      <c r="AO2758" s="32"/>
      <c r="AP2758" s="32"/>
      <c r="AQ2758" s="32"/>
    </row>
    <row r="2759" spans="1:43" s="35" customFormat="1" hidden="1" outlineLevel="1" x14ac:dyDescent="0.25">
      <c r="A2759" s="160" t="s">
        <v>2710</v>
      </c>
      <c r="B2759" s="82" t="s">
        <v>2498</v>
      </c>
      <c r="C2759" s="101"/>
      <c r="D2759" s="268"/>
      <c r="E2759" s="351"/>
      <c r="F2759" s="80"/>
      <c r="G2759" s="105"/>
      <c r="H2759" s="80"/>
      <c r="I2759" s="106"/>
      <c r="J2759" s="106"/>
      <c r="K2759" s="106"/>
      <c r="L2759" s="106"/>
      <c r="W2759" s="32"/>
      <c r="X2759" s="32"/>
      <c r="Y2759" s="32"/>
      <c r="Z2759" s="32"/>
      <c r="AA2759" s="32"/>
      <c r="AB2759" s="32"/>
      <c r="AC2759" s="32"/>
      <c r="AD2759" s="32"/>
      <c r="AE2759" s="32"/>
      <c r="AF2759" s="32"/>
      <c r="AG2759" s="32"/>
      <c r="AH2759" s="32"/>
      <c r="AI2759" s="32"/>
      <c r="AJ2759" s="32"/>
      <c r="AK2759" s="32"/>
      <c r="AL2759" s="32"/>
      <c r="AM2759" s="32"/>
      <c r="AN2759" s="32"/>
      <c r="AO2759" s="32"/>
      <c r="AP2759" s="32"/>
      <c r="AQ2759" s="32"/>
    </row>
    <row r="2760" spans="1:43" s="35" customFormat="1" hidden="1" outlineLevel="1" x14ac:dyDescent="0.25">
      <c r="A2760" s="160" t="s">
        <v>2711</v>
      </c>
      <c r="B2760" s="82" t="s">
        <v>2500</v>
      </c>
      <c r="C2760" s="101"/>
      <c r="D2760" s="268"/>
      <c r="E2760" s="351"/>
      <c r="F2760" s="80"/>
      <c r="G2760" s="105"/>
      <c r="H2760" s="80"/>
      <c r="I2760" s="106"/>
      <c r="J2760" s="106"/>
      <c r="K2760" s="106"/>
      <c r="L2760" s="106"/>
      <c r="W2760" s="32"/>
      <c r="X2760" s="32"/>
      <c r="Y2760" s="32"/>
      <c r="Z2760" s="32"/>
      <c r="AA2760" s="32"/>
      <c r="AB2760" s="32"/>
      <c r="AC2760" s="32"/>
      <c r="AD2760" s="32"/>
      <c r="AE2760" s="32"/>
      <c r="AF2760" s="32"/>
      <c r="AG2760" s="32"/>
      <c r="AH2760" s="32"/>
      <c r="AI2760" s="32"/>
      <c r="AJ2760" s="32"/>
      <c r="AK2760" s="32"/>
      <c r="AL2760" s="32"/>
      <c r="AM2760" s="32"/>
      <c r="AN2760" s="32"/>
      <c r="AO2760" s="32"/>
      <c r="AP2760" s="32"/>
      <c r="AQ2760" s="32"/>
    </row>
    <row r="2761" spans="1:43" s="35" customFormat="1" hidden="1" outlineLevel="1" x14ac:dyDescent="0.25">
      <c r="A2761" s="160" t="s">
        <v>2712</v>
      </c>
      <c r="B2761" s="82" t="s">
        <v>2502</v>
      </c>
      <c r="C2761" s="101"/>
      <c r="D2761" s="268"/>
      <c r="E2761" s="351"/>
      <c r="F2761" s="80"/>
      <c r="G2761" s="105"/>
      <c r="H2761" s="80"/>
      <c r="I2761" s="106"/>
      <c r="J2761" s="106"/>
      <c r="K2761" s="106"/>
      <c r="L2761" s="106"/>
      <c r="W2761" s="32"/>
      <c r="X2761" s="32"/>
      <c r="Y2761" s="32"/>
      <c r="Z2761" s="32"/>
      <c r="AA2761" s="32"/>
      <c r="AB2761" s="32"/>
      <c r="AC2761" s="32"/>
      <c r="AD2761" s="32"/>
      <c r="AE2761" s="32"/>
      <c r="AF2761" s="32"/>
      <c r="AG2761" s="32"/>
      <c r="AH2761" s="32"/>
      <c r="AI2761" s="32"/>
      <c r="AJ2761" s="32"/>
      <c r="AK2761" s="32"/>
      <c r="AL2761" s="32"/>
      <c r="AM2761" s="32"/>
      <c r="AN2761" s="32"/>
      <c r="AO2761" s="32"/>
      <c r="AP2761" s="32"/>
      <c r="AQ2761" s="32"/>
    </row>
    <row r="2762" spans="1:43" hidden="1" outlineLevel="1" x14ac:dyDescent="0.25">
      <c r="A2762" s="160" t="s">
        <v>2713</v>
      </c>
      <c r="B2762" s="82" t="s">
        <v>2504</v>
      </c>
      <c r="C2762" s="101"/>
      <c r="D2762" s="268"/>
      <c r="E2762" s="351"/>
      <c r="F2762" s="80"/>
      <c r="G2762" s="105"/>
      <c r="H2762" s="80"/>
      <c r="I2762" s="106"/>
      <c r="J2762" s="106"/>
      <c r="K2762" s="106"/>
      <c r="L2762" s="106"/>
    </row>
    <row r="2763" spans="1:43" collapsed="1" x14ac:dyDescent="0.25">
      <c r="A2763" s="244" t="s">
        <v>9</v>
      </c>
      <c r="B2763" s="299" t="s">
        <v>2714</v>
      </c>
      <c r="C2763" s="50"/>
      <c r="D2763" s="343"/>
      <c r="E2763" s="343"/>
      <c r="F2763" s="51"/>
      <c r="G2763" s="50"/>
      <c r="H2763" s="50"/>
      <c r="I2763" s="52"/>
      <c r="J2763" s="52"/>
      <c r="K2763" s="52"/>
      <c r="L2763" s="52"/>
    </row>
    <row r="2764" spans="1:43" s="177" customFormat="1" x14ac:dyDescent="0.25">
      <c r="A2764" s="240" t="s">
        <v>2715</v>
      </c>
      <c r="B2764" s="55" t="s">
        <v>2716</v>
      </c>
      <c r="C2764" s="55"/>
      <c r="D2764" s="344"/>
      <c r="E2764" s="344"/>
      <c r="F2764" s="57"/>
      <c r="G2764" s="56"/>
      <c r="H2764" s="56"/>
      <c r="I2764" s="58"/>
      <c r="J2764" s="58"/>
      <c r="K2764" s="58"/>
      <c r="L2764" s="58"/>
      <c r="M2764" s="176"/>
      <c r="N2764" s="176"/>
      <c r="O2764" s="176"/>
      <c r="P2764" s="176"/>
      <c r="Q2764" s="176"/>
      <c r="R2764" s="176"/>
      <c r="S2764" s="176"/>
      <c r="T2764" s="176"/>
      <c r="U2764" s="176"/>
      <c r="V2764" s="176"/>
    </row>
    <row r="2765" spans="1:43" outlineLevel="1" x14ac:dyDescent="0.25">
      <c r="A2765" s="160" t="s">
        <v>2717</v>
      </c>
      <c r="B2765" s="234" t="s">
        <v>2718</v>
      </c>
      <c r="C2765" s="196"/>
      <c r="D2765" s="268"/>
      <c r="E2765" s="351"/>
      <c r="F2765" s="80"/>
      <c r="G2765" s="105"/>
      <c r="H2765" s="80"/>
      <c r="I2765" s="106"/>
      <c r="J2765" s="106"/>
      <c r="K2765" s="106"/>
      <c r="L2765" s="106"/>
    </row>
    <row r="2766" spans="1:43" outlineLevel="1" x14ac:dyDescent="0.25">
      <c r="A2766" s="160" t="s">
        <v>2719</v>
      </c>
      <c r="B2766" s="234" t="s">
        <v>2720</v>
      </c>
      <c r="C2766" s="196"/>
      <c r="D2766" s="268"/>
      <c r="E2766" s="351"/>
      <c r="F2766" s="80"/>
      <c r="G2766" s="105"/>
      <c r="H2766" s="80"/>
      <c r="I2766" s="106"/>
      <c r="J2766" s="106"/>
      <c r="K2766" s="106"/>
      <c r="L2766" s="106"/>
    </row>
    <row r="2767" spans="1:43" outlineLevel="1" x14ac:dyDescent="0.25">
      <c r="A2767" s="160" t="s">
        <v>2721</v>
      </c>
      <c r="B2767" s="234" t="s">
        <v>2722</v>
      </c>
      <c r="C2767" s="196"/>
      <c r="D2767" s="268"/>
      <c r="E2767" s="351"/>
      <c r="F2767" s="80"/>
      <c r="G2767" s="99"/>
      <c r="H2767" s="98"/>
      <c r="I2767" s="100"/>
      <c r="J2767" s="100"/>
      <c r="K2767" s="100"/>
      <c r="L2767" s="100"/>
    </row>
    <row r="2768" spans="1:43" ht="63" outlineLevel="1" x14ac:dyDescent="0.25">
      <c r="A2768" s="160" t="s">
        <v>128</v>
      </c>
      <c r="B2768" s="440" t="s">
        <v>4590</v>
      </c>
      <c r="C2768" s="138" t="s">
        <v>4591</v>
      </c>
      <c r="D2768" s="111">
        <v>2020</v>
      </c>
      <c r="E2768" s="111" t="s">
        <v>1011</v>
      </c>
      <c r="F2768" s="446">
        <v>1</v>
      </c>
      <c r="G2768" s="101">
        <v>2364</v>
      </c>
      <c r="H2768" s="101">
        <v>161.99478085221699</v>
      </c>
      <c r="I2768" s="81">
        <v>161994.78085221699</v>
      </c>
      <c r="J2768" s="90">
        <v>2.3800000000000003</v>
      </c>
      <c r="K2768" s="90"/>
      <c r="L2768" s="125" t="s">
        <v>4602</v>
      </c>
      <c r="N2768" s="35" t="s">
        <v>4603</v>
      </c>
      <c r="O2768" s="149" t="s">
        <v>4604</v>
      </c>
      <c r="P2768" s="35" t="s">
        <v>4595</v>
      </c>
      <c r="R2768" s="35" t="s">
        <v>418</v>
      </c>
      <c r="S2768" s="35" t="s">
        <v>1136</v>
      </c>
      <c r="T2768" s="35" t="s">
        <v>1137</v>
      </c>
      <c r="U2768" s="35" t="s">
        <v>404</v>
      </c>
      <c r="V2768" s="35" t="s">
        <v>4590</v>
      </c>
    </row>
    <row r="2769" spans="1:12" outlineLevel="1" x14ac:dyDescent="0.25">
      <c r="A2769" s="160" t="s">
        <v>2723</v>
      </c>
      <c r="B2769" s="439" t="s">
        <v>2724</v>
      </c>
      <c r="C2769" s="196"/>
      <c r="D2769" s="111"/>
      <c r="E2769" s="463"/>
      <c r="F2769" s="498"/>
      <c r="G2769" s="499"/>
      <c r="H2769" s="448"/>
      <c r="I2769" s="151"/>
      <c r="J2769" s="151"/>
      <c r="K2769" s="151"/>
      <c r="L2769" s="151"/>
    </row>
    <row r="2770" spans="1:12" outlineLevel="1" x14ac:dyDescent="0.25">
      <c r="A2770" s="177"/>
      <c r="B2770" s="439" t="s">
        <v>4792</v>
      </c>
      <c r="C2770" s="196"/>
      <c r="D2770" s="111">
        <v>2022</v>
      </c>
      <c r="E2770" s="463"/>
      <c r="F2770" s="498">
        <v>1</v>
      </c>
      <c r="G2770" s="499"/>
      <c r="H2770" s="448">
        <v>1312.71</v>
      </c>
      <c r="I2770" s="151"/>
      <c r="J2770" s="151"/>
      <c r="K2770" s="151"/>
      <c r="L2770" s="151"/>
    </row>
    <row r="2771" spans="1:12" outlineLevel="1" x14ac:dyDescent="0.25">
      <c r="A2771" s="160" t="s">
        <v>2725</v>
      </c>
      <c r="B2771" s="249" t="s">
        <v>2726</v>
      </c>
      <c r="C2771" s="196"/>
      <c r="D2771" s="111"/>
      <c r="E2771" s="463"/>
      <c r="F2771" s="498"/>
      <c r="G2771" s="499"/>
      <c r="H2771" s="498"/>
      <c r="I2771" s="151"/>
      <c r="J2771" s="151"/>
      <c r="K2771" s="151"/>
      <c r="L2771" s="151"/>
    </row>
    <row r="2772" spans="1:12" x14ac:dyDescent="0.25">
      <c r="A2772" s="240" t="s">
        <v>2727</v>
      </c>
      <c r="B2772" s="340" t="s">
        <v>2728</v>
      </c>
      <c r="C2772" s="55"/>
      <c r="D2772" s="344"/>
      <c r="E2772" s="344"/>
      <c r="F2772" s="57"/>
      <c r="G2772" s="56"/>
      <c r="H2772" s="56"/>
      <c r="I2772" s="58"/>
      <c r="J2772" s="58"/>
      <c r="K2772" s="58"/>
      <c r="L2772" s="58"/>
    </row>
    <row r="2773" spans="1:12" outlineLevel="1" x14ac:dyDescent="0.25">
      <c r="A2773" s="160" t="s">
        <v>2729</v>
      </c>
      <c r="B2773" s="207" t="s">
        <v>2718</v>
      </c>
      <c r="C2773" s="236"/>
      <c r="D2773" s="163"/>
      <c r="E2773" s="164"/>
      <c r="F2773" s="102"/>
      <c r="G2773" s="103"/>
      <c r="H2773" s="102"/>
      <c r="I2773" s="151"/>
      <c r="J2773" s="151"/>
      <c r="K2773" s="151"/>
      <c r="L2773" s="151"/>
    </row>
    <row r="2774" spans="1:12" ht="16.5" outlineLevel="1" x14ac:dyDescent="0.3">
      <c r="A2774" s="160"/>
      <c r="B2774" s="328" t="s">
        <v>4776</v>
      </c>
      <c r="C2774" s="236"/>
      <c r="D2774" s="163">
        <v>2022</v>
      </c>
      <c r="E2774" s="164"/>
      <c r="F2774" s="102">
        <v>1</v>
      </c>
      <c r="G2774" s="103"/>
      <c r="H2774" s="329">
        <v>86.73</v>
      </c>
      <c r="I2774" s="151"/>
      <c r="J2774" s="151"/>
      <c r="K2774" s="151"/>
      <c r="L2774" s="151"/>
    </row>
    <row r="2775" spans="1:12" ht="16.5" outlineLevel="1" x14ac:dyDescent="0.3">
      <c r="A2775" s="160"/>
      <c r="B2775" s="328" t="s">
        <v>4777</v>
      </c>
      <c r="C2775" s="236"/>
      <c r="D2775" s="163">
        <v>2022</v>
      </c>
      <c r="E2775" s="164"/>
      <c r="F2775" s="102">
        <v>1</v>
      </c>
      <c r="G2775" s="103"/>
      <c r="H2775" s="329">
        <v>273.69</v>
      </c>
      <c r="I2775" s="151"/>
      <c r="J2775" s="151"/>
      <c r="K2775" s="151"/>
      <c r="L2775" s="151"/>
    </row>
    <row r="2776" spans="1:12" ht="16.5" outlineLevel="1" x14ac:dyDescent="0.3">
      <c r="A2776" s="160"/>
      <c r="B2776" s="328" t="s">
        <v>4778</v>
      </c>
      <c r="C2776" s="236"/>
      <c r="D2776" s="163">
        <v>2022</v>
      </c>
      <c r="E2776" s="164"/>
      <c r="F2776" s="102">
        <v>1</v>
      </c>
      <c r="G2776" s="103"/>
      <c r="H2776" s="329">
        <v>57.4</v>
      </c>
      <c r="I2776" s="151"/>
      <c r="J2776" s="151"/>
      <c r="K2776" s="151"/>
      <c r="L2776" s="151"/>
    </row>
    <row r="2777" spans="1:12" outlineLevel="1" x14ac:dyDescent="0.25">
      <c r="A2777" s="160" t="s">
        <v>2730</v>
      </c>
      <c r="B2777" s="207" t="s">
        <v>2720</v>
      </c>
      <c r="C2777" s="236"/>
      <c r="D2777" s="163"/>
      <c r="E2777" s="164"/>
      <c r="F2777" s="102"/>
      <c r="G2777" s="103"/>
      <c r="H2777" s="102"/>
      <c r="I2777" s="151"/>
      <c r="J2777" s="151"/>
      <c r="K2777" s="151"/>
      <c r="L2777" s="151"/>
    </row>
    <row r="2778" spans="1:12" ht="16.5" outlineLevel="1" x14ac:dyDescent="0.3">
      <c r="A2778" s="160"/>
      <c r="B2778" s="328" t="s">
        <v>4776</v>
      </c>
      <c r="C2778" s="236"/>
      <c r="D2778" s="163">
        <v>2022</v>
      </c>
      <c r="E2778" s="164"/>
      <c r="F2778" s="102">
        <v>1</v>
      </c>
      <c r="G2778" s="103"/>
      <c r="H2778" s="329">
        <v>86.73</v>
      </c>
      <c r="I2778" s="151"/>
      <c r="J2778" s="151"/>
      <c r="K2778" s="151"/>
      <c r="L2778" s="151"/>
    </row>
    <row r="2779" spans="1:12" ht="16.5" outlineLevel="1" x14ac:dyDescent="0.3">
      <c r="A2779" s="160"/>
      <c r="B2779" s="328" t="s">
        <v>4777</v>
      </c>
      <c r="C2779" s="236"/>
      <c r="D2779" s="163">
        <v>2022</v>
      </c>
      <c r="E2779" s="164"/>
      <c r="F2779" s="102">
        <v>1</v>
      </c>
      <c r="G2779" s="103"/>
      <c r="H2779" s="329">
        <v>273.69</v>
      </c>
      <c r="I2779" s="151"/>
      <c r="J2779" s="151"/>
      <c r="K2779" s="151"/>
      <c r="L2779" s="151"/>
    </row>
    <row r="2780" spans="1:12" ht="16.5" outlineLevel="1" x14ac:dyDescent="0.3">
      <c r="A2780" s="160"/>
      <c r="B2780" s="328" t="s">
        <v>4778</v>
      </c>
      <c r="C2780" s="236"/>
      <c r="D2780" s="163">
        <v>2022</v>
      </c>
      <c r="E2780" s="164"/>
      <c r="F2780" s="102">
        <v>1</v>
      </c>
      <c r="G2780" s="103"/>
      <c r="H2780" s="329">
        <v>57.4</v>
      </c>
      <c r="I2780" s="151"/>
      <c r="J2780" s="151"/>
      <c r="K2780" s="151"/>
      <c r="L2780" s="151"/>
    </row>
    <row r="2781" spans="1:12" outlineLevel="1" x14ac:dyDescent="0.25">
      <c r="A2781" s="160" t="s">
        <v>2731</v>
      </c>
      <c r="B2781" s="207" t="s">
        <v>2722</v>
      </c>
      <c r="C2781" s="236"/>
      <c r="D2781" s="163"/>
      <c r="E2781" s="164"/>
      <c r="F2781" s="102"/>
      <c r="G2781" s="103"/>
      <c r="H2781" s="102"/>
      <c r="I2781" s="151"/>
      <c r="J2781" s="151"/>
      <c r="K2781" s="151"/>
      <c r="L2781" s="151"/>
    </row>
    <row r="2782" spans="1:12" ht="16.5" outlineLevel="1" x14ac:dyDescent="0.3">
      <c r="A2782" s="160"/>
      <c r="B2782" s="328" t="s">
        <v>4776</v>
      </c>
      <c r="C2782" s="236"/>
      <c r="D2782" s="163">
        <v>2022</v>
      </c>
      <c r="E2782" s="164"/>
      <c r="F2782" s="102">
        <v>1</v>
      </c>
      <c r="G2782" s="103"/>
      <c r="H2782" s="329">
        <v>86.73</v>
      </c>
      <c r="I2782" s="151"/>
      <c r="J2782" s="151"/>
      <c r="K2782" s="151"/>
      <c r="L2782" s="151"/>
    </row>
    <row r="2783" spans="1:12" ht="16.5" outlineLevel="1" x14ac:dyDescent="0.3">
      <c r="A2783" s="160"/>
      <c r="B2783" s="328" t="s">
        <v>4777</v>
      </c>
      <c r="C2783" s="236"/>
      <c r="D2783" s="163">
        <v>2022</v>
      </c>
      <c r="E2783" s="164"/>
      <c r="F2783" s="102">
        <v>1</v>
      </c>
      <c r="G2783" s="103"/>
      <c r="H2783" s="329">
        <v>273.69</v>
      </c>
      <c r="I2783" s="151"/>
      <c r="J2783" s="151"/>
      <c r="K2783" s="151"/>
      <c r="L2783" s="151"/>
    </row>
    <row r="2784" spans="1:12" ht="16.5" outlineLevel="1" x14ac:dyDescent="0.3">
      <c r="A2784" s="160"/>
      <c r="B2784" s="328" t="s">
        <v>4778</v>
      </c>
      <c r="C2784" s="236"/>
      <c r="D2784" s="163">
        <v>2022</v>
      </c>
      <c r="E2784" s="164"/>
      <c r="F2784" s="102">
        <v>1</v>
      </c>
      <c r="G2784" s="103"/>
      <c r="H2784" s="329">
        <v>57.4</v>
      </c>
      <c r="I2784" s="151"/>
      <c r="J2784" s="151"/>
      <c r="K2784" s="151"/>
      <c r="L2784" s="151"/>
    </row>
    <row r="2785" spans="1:22" outlineLevel="1" x14ac:dyDescent="0.25">
      <c r="A2785" s="160" t="s">
        <v>2732</v>
      </c>
      <c r="B2785" s="153" t="s">
        <v>2724</v>
      </c>
      <c r="C2785" s="236"/>
      <c r="D2785" s="163"/>
      <c r="E2785" s="164"/>
      <c r="F2785" s="102"/>
      <c r="G2785" s="103"/>
      <c r="H2785" s="102"/>
      <c r="I2785" s="151"/>
      <c r="J2785" s="151"/>
      <c r="K2785" s="151"/>
      <c r="L2785" s="151"/>
    </row>
    <row r="2786" spans="1:22" ht="16.5" outlineLevel="1" x14ac:dyDescent="0.3">
      <c r="A2786" s="160"/>
      <c r="B2786" s="328" t="s">
        <v>4776</v>
      </c>
      <c r="C2786" s="236"/>
      <c r="D2786" s="163">
        <v>2022</v>
      </c>
      <c r="E2786" s="164"/>
      <c r="F2786" s="102">
        <v>1</v>
      </c>
      <c r="G2786" s="103"/>
      <c r="H2786" s="329">
        <v>86.73</v>
      </c>
      <c r="I2786" s="151"/>
      <c r="J2786" s="151"/>
      <c r="K2786" s="151"/>
      <c r="L2786" s="151"/>
    </row>
    <row r="2787" spans="1:22" ht="16.5" outlineLevel="1" x14ac:dyDescent="0.3">
      <c r="A2787" s="160"/>
      <c r="B2787" s="328" t="s">
        <v>4777</v>
      </c>
      <c r="C2787" s="236"/>
      <c r="D2787" s="163">
        <v>2022</v>
      </c>
      <c r="E2787" s="164"/>
      <c r="F2787" s="102">
        <v>1</v>
      </c>
      <c r="G2787" s="103"/>
      <c r="H2787" s="329">
        <v>273.69</v>
      </c>
      <c r="I2787" s="151"/>
      <c r="J2787" s="151"/>
      <c r="K2787" s="151"/>
      <c r="L2787" s="151"/>
    </row>
    <row r="2788" spans="1:22" ht="16.5" outlineLevel="1" x14ac:dyDescent="0.3">
      <c r="A2788" s="160"/>
      <c r="B2788" s="328" t="s">
        <v>4778</v>
      </c>
      <c r="C2788" s="236"/>
      <c r="D2788" s="163">
        <v>2022</v>
      </c>
      <c r="E2788" s="164"/>
      <c r="F2788" s="102">
        <v>1</v>
      </c>
      <c r="G2788" s="103"/>
      <c r="H2788" s="329">
        <v>57.4</v>
      </c>
      <c r="I2788" s="151"/>
      <c r="J2788" s="151"/>
      <c r="K2788" s="151"/>
      <c r="L2788" s="151"/>
    </row>
    <row r="2789" spans="1:22" outlineLevel="1" x14ac:dyDescent="0.25">
      <c r="A2789" s="160" t="s">
        <v>2733</v>
      </c>
      <c r="B2789" s="207" t="s">
        <v>2726</v>
      </c>
      <c r="C2789" s="236"/>
      <c r="D2789" s="163"/>
      <c r="E2789" s="164"/>
      <c r="F2789" s="102"/>
      <c r="G2789" s="103"/>
      <c r="H2789" s="102"/>
      <c r="I2789" s="151"/>
      <c r="J2789" s="151"/>
      <c r="K2789" s="151"/>
      <c r="L2789" s="151"/>
    </row>
    <row r="2790" spans="1:22" ht="16.5" outlineLevel="1" x14ac:dyDescent="0.3">
      <c r="A2790" s="160"/>
      <c r="B2790" s="328" t="s">
        <v>4776</v>
      </c>
      <c r="C2790" s="236"/>
      <c r="D2790" s="163">
        <v>2022</v>
      </c>
      <c r="E2790" s="164"/>
      <c r="F2790" s="102">
        <v>1</v>
      </c>
      <c r="G2790" s="103"/>
      <c r="H2790" s="329">
        <v>86.73</v>
      </c>
      <c r="I2790" s="151"/>
      <c r="J2790" s="151"/>
      <c r="K2790" s="151"/>
      <c r="L2790" s="151"/>
    </row>
    <row r="2791" spans="1:22" ht="16.5" outlineLevel="1" x14ac:dyDescent="0.3">
      <c r="A2791" s="160"/>
      <c r="B2791" s="328" t="s">
        <v>4777</v>
      </c>
      <c r="C2791" s="236"/>
      <c r="D2791" s="163">
        <v>2022</v>
      </c>
      <c r="E2791" s="164"/>
      <c r="F2791" s="102">
        <v>1</v>
      </c>
      <c r="G2791" s="103"/>
      <c r="H2791" s="329">
        <v>273.69</v>
      </c>
      <c r="I2791" s="151"/>
      <c r="J2791" s="151"/>
      <c r="K2791" s="151"/>
      <c r="L2791" s="151"/>
    </row>
    <row r="2792" spans="1:22" ht="16.5" outlineLevel="1" x14ac:dyDescent="0.3">
      <c r="A2792" s="160"/>
      <c r="B2792" s="328" t="s">
        <v>4778</v>
      </c>
      <c r="C2792" s="236"/>
      <c r="D2792" s="163">
        <v>2022</v>
      </c>
      <c r="E2792" s="164"/>
      <c r="F2792" s="102">
        <v>1</v>
      </c>
      <c r="G2792" s="103"/>
      <c r="H2792" s="329">
        <v>57.4</v>
      </c>
      <c r="I2792" s="151"/>
      <c r="J2792" s="151"/>
      <c r="K2792" s="151"/>
      <c r="L2792" s="151"/>
    </row>
    <row r="2793" spans="1:22" x14ac:dyDescent="0.25">
      <c r="A2793" s="240" t="s">
        <v>2734</v>
      </c>
      <c r="B2793" s="55" t="s">
        <v>2735</v>
      </c>
      <c r="C2793" s="55"/>
      <c r="D2793" s="344"/>
      <c r="E2793" s="344"/>
      <c r="F2793" s="57"/>
      <c r="G2793" s="56"/>
      <c r="H2793" s="56"/>
      <c r="I2793" s="58"/>
      <c r="J2793" s="58"/>
      <c r="K2793" s="58"/>
      <c r="L2793" s="58"/>
    </row>
    <row r="2794" spans="1:22" hidden="1" outlineLevel="1" x14ac:dyDescent="0.25">
      <c r="A2794" s="160" t="s">
        <v>2736</v>
      </c>
      <c r="B2794" s="234" t="s">
        <v>2718</v>
      </c>
      <c r="C2794" s="236"/>
      <c r="D2794" s="163"/>
      <c r="E2794" s="164"/>
      <c r="F2794" s="102"/>
      <c r="G2794" s="103"/>
      <c r="H2794" s="102"/>
      <c r="I2794" s="151"/>
      <c r="J2794" s="151"/>
      <c r="K2794" s="151"/>
      <c r="L2794" s="151"/>
    </row>
    <row r="2795" spans="1:22" hidden="1" outlineLevel="1" x14ac:dyDescent="0.25">
      <c r="A2795" s="160" t="s">
        <v>2737</v>
      </c>
      <c r="B2795" s="234" t="s">
        <v>2720</v>
      </c>
      <c r="C2795" s="236"/>
      <c r="D2795" s="163"/>
      <c r="E2795" s="164"/>
      <c r="F2795" s="102"/>
      <c r="G2795" s="103"/>
      <c r="H2795" s="102"/>
      <c r="I2795" s="151"/>
      <c r="J2795" s="151"/>
      <c r="K2795" s="151"/>
      <c r="L2795" s="151"/>
    </row>
    <row r="2796" spans="1:22" hidden="1" outlineLevel="1" x14ac:dyDescent="0.25">
      <c r="A2796" s="160" t="s">
        <v>2738</v>
      </c>
      <c r="B2796" s="234" t="s">
        <v>2722</v>
      </c>
      <c r="C2796" s="236"/>
      <c r="D2796" s="163"/>
      <c r="E2796" s="164"/>
      <c r="F2796" s="102"/>
      <c r="G2796" s="103"/>
      <c r="H2796" s="102"/>
      <c r="I2796" s="151"/>
      <c r="J2796" s="151"/>
      <c r="K2796" s="151"/>
      <c r="L2796" s="151"/>
    </row>
    <row r="2797" spans="1:22" hidden="1" outlineLevel="1" x14ac:dyDescent="0.25">
      <c r="A2797" s="160" t="s">
        <v>2739</v>
      </c>
      <c r="B2797" s="235" t="s">
        <v>2724</v>
      </c>
      <c r="C2797" s="236"/>
      <c r="D2797" s="163"/>
      <c r="E2797" s="164"/>
      <c r="F2797" s="102"/>
      <c r="G2797" s="103"/>
      <c r="H2797" s="102"/>
      <c r="I2797" s="151"/>
      <c r="J2797" s="151"/>
      <c r="K2797" s="151"/>
      <c r="L2797" s="151"/>
    </row>
    <row r="2798" spans="1:22" hidden="1" outlineLevel="1" x14ac:dyDescent="0.25">
      <c r="A2798" s="160" t="s">
        <v>2740</v>
      </c>
      <c r="B2798" s="234" t="s">
        <v>2726</v>
      </c>
      <c r="C2798" s="236"/>
      <c r="D2798" s="163"/>
      <c r="E2798" s="164"/>
      <c r="F2798" s="102"/>
      <c r="G2798" s="103"/>
      <c r="H2798" s="102"/>
      <c r="I2798" s="151"/>
      <c r="J2798" s="151"/>
      <c r="K2798" s="151"/>
      <c r="L2798" s="151"/>
    </row>
    <row r="2799" spans="1:22" s="177" customFormat="1" ht="31.5" collapsed="1" x14ac:dyDescent="0.25">
      <c r="A2799" s="240" t="s">
        <v>2741</v>
      </c>
      <c r="B2799" s="241" t="s">
        <v>2742</v>
      </c>
      <c r="C2799" s="55"/>
      <c r="D2799" s="344"/>
      <c r="E2799" s="344"/>
      <c r="F2799" s="57"/>
      <c r="G2799" s="56"/>
      <c r="H2799" s="56"/>
      <c r="I2799" s="58"/>
      <c r="J2799" s="58"/>
      <c r="K2799" s="58"/>
      <c r="L2799" s="58"/>
      <c r="M2799" s="176"/>
      <c r="N2799" s="176"/>
      <c r="O2799" s="176"/>
      <c r="P2799" s="176"/>
      <c r="Q2799" s="176"/>
      <c r="R2799" s="176"/>
      <c r="S2799" s="176"/>
      <c r="T2799" s="176"/>
      <c r="U2799" s="176"/>
      <c r="V2799" s="176"/>
    </row>
    <row r="2800" spans="1:22" outlineLevel="1" x14ac:dyDescent="0.25">
      <c r="A2800" s="160" t="s">
        <v>2743</v>
      </c>
      <c r="B2800" s="207" t="s">
        <v>2718</v>
      </c>
      <c r="C2800" s="236"/>
      <c r="D2800" s="163"/>
      <c r="E2800" s="163"/>
      <c r="F2800" s="102"/>
      <c r="G2800" s="103"/>
      <c r="H2800" s="102"/>
      <c r="I2800" s="151"/>
      <c r="J2800" s="151"/>
      <c r="K2800" s="151"/>
      <c r="L2800" s="151"/>
    </row>
    <row r="2801" spans="1:12" hidden="1" outlineLevel="1" x14ac:dyDescent="0.25">
      <c r="A2801" s="160" t="s">
        <v>2744</v>
      </c>
      <c r="B2801" s="234" t="s">
        <v>2745</v>
      </c>
      <c r="C2801" s="236"/>
      <c r="D2801" s="163"/>
      <c r="E2801" s="163"/>
      <c r="F2801" s="102"/>
      <c r="G2801" s="103"/>
      <c r="H2801" s="102"/>
      <c r="I2801" s="151"/>
      <c r="J2801" s="151"/>
      <c r="K2801" s="151"/>
      <c r="L2801" s="151"/>
    </row>
    <row r="2802" spans="1:12" hidden="1" outlineLevel="1" x14ac:dyDescent="0.25">
      <c r="A2802" s="160" t="s">
        <v>2746</v>
      </c>
      <c r="B2802" s="234" t="s">
        <v>2747</v>
      </c>
      <c r="C2802" s="236"/>
      <c r="D2802" s="163"/>
      <c r="E2802" s="163"/>
      <c r="F2802" s="102"/>
      <c r="G2802" s="103"/>
      <c r="H2802" s="102"/>
      <c r="I2802" s="151"/>
      <c r="J2802" s="151"/>
      <c r="K2802" s="151"/>
      <c r="L2802" s="151"/>
    </row>
    <row r="2803" spans="1:12" hidden="1" outlineLevel="1" x14ac:dyDescent="0.25">
      <c r="A2803" s="160" t="s">
        <v>2748</v>
      </c>
      <c r="B2803" s="234" t="s">
        <v>2749</v>
      </c>
      <c r="C2803" s="236"/>
      <c r="D2803" s="163"/>
      <c r="E2803" s="163"/>
      <c r="F2803" s="102"/>
      <c r="G2803" s="103"/>
      <c r="H2803" s="102"/>
      <c r="I2803" s="151"/>
      <c r="J2803" s="151"/>
      <c r="K2803" s="151"/>
      <c r="L2803" s="151"/>
    </row>
    <row r="2804" spans="1:12" hidden="1" outlineLevel="1" x14ac:dyDescent="0.25">
      <c r="A2804" s="160" t="s">
        <v>2750</v>
      </c>
      <c r="B2804" s="234" t="s">
        <v>2751</v>
      </c>
      <c r="C2804" s="236"/>
      <c r="D2804" s="163"/>
      <c r="E2804" s="163"/>
      <c r="F2804" s="102"/>
      <c r="G2804" s="103"/>
      <c r="H2804" s="102"/>
      <c r="I2804" s="151"/>
      <c r="J2804" s="151"/>
      <c r="K2804" s="151"/>
      <c r="L2804" s="151"/>
    </row>
    <row r="2805" spans="1:12" outlineLevel="1" x14ac:dyDescent="0.25">
      <c r="A2805" s="160" t="s">
        <v>2752</v>
      </c>
      <c r="B2805" s="207" t="s">
        <v>2720</v>
      </c>
      <c r="C2805" s="236"/>
      <c r="D2805" s="163"/>
      <c r="E2805" s="163"/>
      <c r="F2805" s="102"/>
      <c r="G2805" s="103"/>
      <c r="H2805" s="102"/>
      <c r="I2805" s="151"/>
      <c r="J2805" s="151"/>
      <c r="K2805" s="151"/>
      <c r="L2805" s="151"/>
    </row>
    <row r="2806" spans="1:12" hidden="1" outlineLevel="1" x14ac:dyDescent="0.25">
      <c r="A2806" s="160" t="s">
        <v>2753</v>
      </c>
      <c r="B2806" s="234" t="s">
        <v>2745</v>
      </c>
      <c r="C2806" s="236"/>
      <c r="D2806" s="163"/>
      <c r="E2806" s="163"/>
      <c r="F2806" s="102"/>
      <c r="G2806" s="103"/>
      <c r="H2806" s="102"/>
      <c r="I2806" s="151"/>
      <c r="J2806" s="151"/>
      <c r="K2806" s="151"/>
      <c r="L2806" s="151"/>
    </row>
    <row r="2807" spans="1:12" hidden="1" outlineLevel="1" x14ac:dyDescent="0.25">
      <c r="A2807" s="160" t="s">
        <v>2754</v>
      </c>
      <c r="B2807" s="234" t="s">
        <v>2747</v>
      </c>
      <c r="C2807" s="236"/>
      <c r="D2807" s="163"/>
      <c r="E2807" s="163"/>
      <c r="F2807" s="102"/>
      <c r="G2807" s="103"/>
      <c r="H2807" s="102"/>
      <c r="I2807" s="151"/>
      <c r="J2807" s="151"/>
      <c r="K2807" s="151"/>
      <c r="L2807" s="151"/>
    </row>
    <row r="2808" spans="1:12" hidden="1" outlineLevel="1" x14ac:dyDescent="0.25">
      <c r="A2808" s="160" t="s">
        <v>2755</v>
      </c>
      <c r="B2808" s="234" t="s">
        <v>2749</v>
      </c>
      <c r="C2808" s="236"/>
      <c r="D2808" s="163"/>
      <c r="E2808" s="163"/>
      <c r="F2808" s="102"/>
      <c r="G2808" s="103"/>
      <c r="H2808" s="102"/>
      <c r="I2808" s="151"/>
      <c r="J2808" s="151"/>
      <c r="K2808" s="151"/>
      <c r="L2808" s="151"/>
    </row>
    <row r="2809" spans="1:12" hidden="1" outlineLevel="1" x14ac:dyDescent="0.25">
      <c r="A2809" s="160" t="s">
        <v>2756</v>
      </c>
      <c r="B2809" s="234" t="s">
        <v>2751</v>
      </c>
      <c r="C2809" s="236"/>
      <c r="D2809" s="163"/>
      <c r="E2809" s="163"/>
      <c r="F2809" s="102"/>
      <c r="G2809" s="103"/>
      <c r="H2809" s="102"/>
      <c r="I2809" s="151"/>
      <c r="J2809" s="151"/>
      <c r="K2809" s="151"/>
      <c r="L2809" s="151"/>
    </row>
    <row r="2810" spans="1:12" outlineLevel="1" x14ac:dyDescent="0.25">
      <c r="A2810" s="160" t="s">
        <v>2757</v>
      </c>
      <c r="B2810" s="207" t="s">
        <v>2722</v>
      </c>
      <c r="C2810" s="236"/>
      <c r="D2810" s="163"/>
      <c r="E2810" s="163"/>
      <c r="F2810" s="102"/>
      <c r="G2810" s="103"/>
      <c r="H2810" s="102"/>
      <c r="I2810" s="151"/>
      <c r="J2810" s="151"/>
      <c r="K2810" s="151"/>
      <c r="L2810" s="151"/>
    </row>
    <row r="2811" spans="1:12" hidden="1" outlineLevel="1" x14ac:dyDescent="0.25">
      <c r="A2811" s="160" t="s">
        <v>2758</v>
      </c>
      <c r="B2811" s="234" t="s">
        <v>2745</v>
      </c>
      <c r="C2811" s="236"/>
      <c r="D2811" s="163"/>
      <c r="E2811" s="163"/>
      <c r="F2811" s="102"/>
      <c r="G2811" s="103"/>
      <c r="H2811" s="102"/>
      <c r="I2811" s="151"/>
      <c r="J2811" s="151"/>
      <c r="K2811" s="151"/>
      <c r="L2811" s="151"/>
    </row>
    <row r="2812" spans="1:12" hidden="1" outlineLevel="1" x14ac:dyDescent="0.25">
      <c r="A2812" s="160" t="s">
        <v>2759</v>
      </c>
      <c r="B2812" s="234" t="s">
        <v>2747</v>
      </c>
      <c r="C2812" s="236"/>
      <c r="D2812" s="163"/>
      <c r="E2812" s="163"/>
      <c r="F2812" s="102"/>
      <c r="G2812" s="103"/>
      <c r="H2812" s="102"/>
      <c r="I2812" s="151"/>
      <c r="J2812" s="151"/>
      <c r="K2812" s="151"/>
      <c r="L2812" s="151"/>
    </row>
    <row r="2813" spans="1:12" hidden="1" outlineLevel="1" x14ac:dyDescent="0.25">
      <c r="A2813" s="160" t="s">
        <v>2760</v>
      </c>
      <c r="B2813" s="234" t="s">
        <v>2749</v>
      </c>
      <c r="C2813" s="236"/>
      <c r="D2813" s="163"/>
      <c r="E2813" s="163"/>
      <c r="F2813" s="102"/>
      <c r="G2813" s="103"/>
      <c r="H2813" s="102"/>
      <c r="I2813" s="151"/>
      <c r="J2813" s="151"/>
      <c r="K2813" s="151"/>
      <c r="L2813" s="151"/>
    </row>
    <row r="2814" spans="1:12" hidden="1" outlineLevel="1" x14ac:dyDescent="0.25">
      <c r="A2814" s="160" t="s">
        <v>2761</v>
      </c>
      <c r="B2814" s="234" t="s">
        <v>2751</v>
      </c>
      <c r="C2814" s="236"/>
      <c r="D2814" s="163"/>
      <c r="E2814" s="163"/>
      <c r="F2814" s="102"/>
      <c r="G2814" s="103"/>
      <c r="H2814" s="102"/>
      <c r="I2814" s="151"/>
      <c r="J2814" s="151"/>
      <c r="K2814" s="151"/>
      <c r="L2814" s="151"/>
    </row>
    <row r="2815" spans="1:12" outlineLevel="1" x14ac:dyDescent="0.25">
      <c r="A2815" s="160" t="s">
        <v>2762</v>
      </c>
      <c r="B2815" s="207" t="s">
        <v>2724</v>
      </c>
      <c r="C2815" s="236"/>
      <c r="D2815" s="163"/>
      <c r="E2815" s="163"/>
      <c r="F2815" s="102"/>
      <c r="G2815" s="103"/>
      <c r="H2815" s="102"/>
      <c r="I2815" s="151"/>
      <c r="J2815" s="151"/>
      <c r="K2815" s="151"/>
      <c r="L2815" s="151"/>
    </row>
    <row r="2816" spans="1:12" outlineLevel="1" x14ac:dyDescent="0.25">
      <c r="A2816" s="160" t="s">
        <v>2763</v>
      </c>
      <c r="B2816" s="234" t="s">
        <v>2745</v>
      </c>
      <c r="C2816" s="236"/>
      <c r="D2816" s="163"/>
      <c r="E2816" s="163"/>
      <c r="F2816" s="102"/>
      <c r="G2816" s="103"/>
      <c r="H2816" s="102"/>
      <c r="I2816" s="151"/>
      <c r="J2816" s="151"/>
      <c r="K2816" s="151"/>
      <c r="L2816" s="151"/>
    </row>
    <row r="2817" spans="1:43" ht="47.25" x14ac:dyDescent="0.25">
      <c r="A2817" s="160" t="s">
        <v>128</v>
      </c>
      <c r="B2817" s="138" t="s">
        <v>4605</v>
      </c>
      <c r="C2817" s="138" t="s">
        <v>4606</v>
      </c>
      <c r="D2817" s="111">
        <v>2020</v>
      </c>
      <c r="E2817" s="111" t="s">
        <v>1011</v>
      </c>
      <c r="F2817" s="446">
        <v>1</v>
      </c>
      <c r="G2817" s="503">
        <v>6000</v>
      </c>
      <c r="H2817" s="474">
        <v>2912.34051</v>
      </c>
      <c r="I2817" s="270">
        <v>2912340.51</v>
      </c>
      <c r="J2817" s="32">
        <v>0</v>
      </c>
      <c r="O2817" s="149" t="s">
        <v>4607</v>
      </c>
      <c r="U2817" s="35" t="s">
        <v>3054</v>
      </c>
      <c r="V2817" s="35" t="s">
        <v>4605</v>
      </c>
    </row>
    <row r="2818" spans="1:43" outlineLevel="1" x14ac:dyDescent="0.25">
      <c r="A2818" s="160" t="s">
        <v>2774</v>
      </c>
      <c r="B2818" s="234" t="s">
        <v>2747</v>
      </c>
      <c r="C2818" s="236"/>
      <c r="D2818" s="163"/>
      <c r="E2818" s="163"/>
      <c r="F2818" s="102"/>
      <c r="G2818" s="103"/>
      <c r="H2818" s="102"/>
      <c r="I2818" s="151"/>
      <c r="J2818" s="151"/>
      <c r="K2818" s="151"/>
      <c r="L2818" s="151"/>
    </row>
    <row r="2819" spans="1:43" outlineLevel="1" x14ac:dyDescent="0.25">
      <c r="A2819" s="160" t="s">
        <v>2775</v>
      </c>
      <c r="B2819" s="234" t="s">
        <v>2749</v>
      </c>
      <c r="C2819" s="236"/>
      <c r="D2819" s="163"/>
      <c r="E2819" s="163"/>
      <c r="F2819" s="102"/>
      <c r="G2819" s="103"/>
      <c r="H2819" s="102"/>
      <c r="I2819" s="151"/>
      <c r="J2819" s="151"/>
      <c r="K2819" s="151"/>
      <c r="L2819" s="151"/>
    </row>
    <row r="2820" spans="1:43" outlineLevel="1" x14ac:dyDescent="0.25">
      <c r="A2820" s="160" t="s">
        <v>2776</v>
      </c>
      <c r="B2820" s="234" t="s">
        <v>2751</v>
      </c>
      <c r="C2820" s="236"/>
      <c r="D2820" s="163"/>
      <c r="E2820" s="163"/>
      <c r="F2820" s="102"/>
      <c r="G2820" s="103"/>
      <c r="H2820" s="102"/>
      <c r="I2820" s="151"/>
      <c r="J2820" s="151"/>
      <c r="K2820" s="151"/>
      <c r="L2820" s="151"/>
    </row>
    <row r="2821" spans="1:43" outlineLevel="1" x14ac:dyDescent="0.25">
      <c r="A2821" s="357" t="s">
        <v>2777</v>
      </c>
      <c r="B2821" s="201" t="s">
        <v>2726</v>
      </c>
      <c r="C2821" s="236"/>
      <c r="D2821" s="163"/>
      <c r="E2821" s="163"/>
      <c r="F2821" s="102"/>
      <c r="G2821" s="103"/>
      <c r="H2821" s="102"/>
      <c r="I2821" s="151"/>
      <c r="J2821" s="151"/>
      <c r="K2821" s="151"/>
      <c r="L2821" s="151"/>
    </row>
    <row r="2822" spans="1:43" hidden="1" outlineLevel="1" x14ac:dyDescent="0.25">
      <c r="A2822" s="160" t="s">
        <v>2778</v>
      </c>
      <c r="B2822" s="287" t="s">
        <v>2745</v>
      </c>
      <c r="C2822" s="236"/>
      <c r="D2822" s="163"/>
      <c r="E2822" s="163"/>
      <c r="F2822" s="102"/>
      <c r="G2822" s="103"/>
      <c r="H2822" s="102"/>
      <c r="I2822" s="151"/>
      <c r="J2822" s="151"/>
      <c r="K2822" s="151"/>
      <c r="L2822" s="151"/>
    </row>
    <row r="2823" spans="1:43" hidden="1" outlineLevel="1" x14ac:dyDescent="0.25">
      <c r="A2823" s="160" t="s">
        <v>2779</v>
      </c>
      <c r="B2823" s="287" t="s">
        <v>2747</v>
      </c>
      <c r="C2823" s="236"/>
      <c r="D2823" s="163"/>
      <c r="E2823" s="163"/>
      <c r="F2823" s="102"/>
      <c r="G2823" s="103"/>
      <c r="H2823" s="102"/>
      <c r="I2823" s="151"/>
      <c r="J2823" s="151"/>
      <c r="K2823" s="151"/>
      <c r="L2823" s="151"/>
    </row>
    <row r="2824" spans="1:43" hidden="1" outlineLevel="1" x14ac:dyDescent="0.25">
      <c r="A2824" s="160" t="s">
        <v>2780</v>
      </c>
      <c r="B2824" s="287" t="s">
        <v>2749</v>
      </c>
      <c r="C2824" s="236"/>
      <c r="D2824" s="163"/>
      <c r="E2824" s="163"/>
      <c r="F2824" s="102"/>
      <c r="G2824" s="103"/>
      <c r="H2824" s="102"/>
      <c r="I2824" s="151"/>
      <c r="J2824" s="151"/>
      <c r="K2824" s="151"/>
      <c r="L2824" s="151"/>
    </row>
    <row r="2825" spans="1:43" hidden="1" outlineLevel="1" x14ac:dyDescent="0.25">
      <c r="A2825" s="160" t="s">
        <v>2782</v>
      </c>
      <c r="B2825" s="234" t="s">
        <v>2751</v>
      </c>
      <c r="C2825" s="236"/>
      <c r="D2825" s="163"/>
      <c r="E2825" s="163"/>
      <c r="F2825" s="102"/>
      <c r="G2825" s="103"/>
      <c r="H2825" s="102"/>
      <c r="I2825" s="151"/>
      <c r="J2825" s="151"/>
      <c r="K2825" s="151"/>
      <c r="L2825" s="151"/>
    </row>
    <row r="2826" spans="1:43" s="35" customFormat="1" ht="31.5" collapsed="1" x14ac:dyDescent="0.25">
      <c r="A2826" s="240" t="s">
        <v>2783</v>
      </c>
      <c r="B2826" s="241" t="s">
        <v>2784</v>
      </c>
      <c r="C2826" s="241"/>
      <c r="D2826" s="349"/>
      <c r="E2826" s="349"/>
      <c r="F2826" s="242"/>
      <c r="G2826" s="241"/>
      <c r="H2826" s="241"/>
      <c r="I2826" s="243"/>
      <c r="J2826" s="243"/>
      <c r="K2826" s="243"/>
      <c r="L2826" s="243"/>
      <c r="W2826" s="32"/>
      <c r="X2826" s="32"/>
      <c r="Y2826" s="32"/>
      <c r="Z2826" s="32"/>
      <c r="AA2826" s="32"/>
      <c r="AB2826" s="32"/>
      <c r="AC2826" s="32"/>
      <c r="AD2826" s="32"/>
      <c r="AE2826" s="32"/>
      <c r="AF2826" s="32"/>
      <c r="AG2826" s="32"/>
      <c r="AH2826" s="32"/>
      <c r="AI2826" s="32"/>
      <c r="AJ2826" s="32"/>
      <c r="AK2826" s="32"/>
      <c r="AL2826" s="32"/>
      <c r="AM2826" s="32"/>
      <c r="AN2826" s="32"/>
      <c r="AO2826" s="32"/>
      <c r="AP2826" s="32"/>
      <c r="AQ2826" s="32"/>
    </row>
    <row r="2827" spans="1:43" s="35" customFormat="1" outlineLevel="1" x14ac:dyDescent="0.25">
      <c r="A2827" s="160" t="s">
        <v>2785</v>
      </c>
      <c r="B2827" s="207" t="s">
        <v>2718</v>
      </c>
      <c r="C2827" s="236"/>
      <c r="D2827" s="163"/>
      <c r="E2827" s="163"/>
      <c r="F2827" s="102"/>
      <c r="G2827" s="103"/>
      <c r="H2827" s="102"/>
      <c r="I2827" s="151"/>
      <c r="J2827" s="151"/>
      <c r="K2827" s="151"/>
      <c r="L2827" s="151"/>
      <c r="W2827" s="32"/>
      <c r="X2827" s="32"/>
      <c r="Y2827" s="32"/>
      <c r="Z2827" s="32"/>
      <c r="AA2827" s="32"/>
      <c r="AB2827" s="32"/>
      <c r="AC2827" s="32"/>
      <c r="AD2827" s="32"/>
      <c r="AE2827" s="32"/>
      <c r="AF2827" s="32"/>
      <c r="AG2827" s="32"/>
      <c r="AH2827" s="32"/>
      <c r="AI2827" s="32"/>
      <c r="AJ2827" s="32"/>
      <c r="AK2827" s="32"/>
      <c r="AL2827" s="32"/>
      <c r="AM2827" s="32"/>
      <c r="AN2827" s="32"/>
      <c r="AO2827" s="32"/>
      <c r="AP2827" s="32"/>
      <c r="AQ2827" s="32"/>
    </row>
    <row r="2828" spans="1:43" s="35" customFormat="1" hidden="1" outlineLevel="1" x14ac:dyDescent="0.25">
      <c r="A2828" s="160" t="s">
        <v>2786</v>
      </c>
      <c r="B2828" s="234" t="s">
        <v>2745</v>
      </c>
      <c r="C2828" s="236"/>
      <c r="D2828" s="163"/>
      <c r="E2828" s="163"/>
      <c r="F2828" s="102"/>
      <c r="G2828" s="103"/>
      <c r="H2828" s="102"/>
      <c r="I2828" s="151"/>
      <c r="J2828" s="151"/>
      <c r="K2828" s="151"/>
      <c r="L2828" s="151"/>
      <c r="W2828" s="32"/>
      <c r="X2828" s="32"/>
      <c r="Y2828" s="32"/>
      <c r="Z2828" s="32"/>
      <c r="AA2828" s="32"/>
      <c r="AB2828" s="32"/>
      <c r="AC2828" s="32"/>
      <c r="AD2828" s="32"/>
      <c r="AE2828" s="32"/>
      <c r="AF2828" s="32"/>
      <c r="AG2828" s="32"/>
      <c r="AH2828" s="32"/>
      <c r="AI2828" s="32"/>
      <c r="AJ2828" s="32"/>
      <c r="AK2828" s="32"/>
      <c r="AL2828" s="32"/>
      <c r="AM2828" s="32"/>
      <c r="AN2828" s="32"/>
      <c r="AO2828" s="32"/>
      <c r="AP2828" s="32"/>
      <c r="AQ2828" s="32"/>
    </row>
    <row r="2829" spans="1:43" s="35" customFormat="1" hidden="1" outlineLevel="1" x14ac:dyDescent="0.25">
      <c r="A2829" s="160" t="s">
        <v>2787</v>
      </c>
      <c r="B2829" s="234" t="s">
        <v>2747</v>
      </c>
      <c r="C2829" s="236"/>
      <c r="D2829" s="163"/>
      <c r="E2829" s="163"/>
      <c r="F2829" s="102"/>
      <c r="G2829" s="103"/>
      <c r="H2829" s="102"/>
      <c r="I2829" s="151"/>
      <c r="J2829" s="151"/>
      <c r="K2829" s="151"/>
      <c r="L2829" s="151"/>
      <c r="W2829" s="32"/>
      <c r="X2829" s="32"/>
      <c r="Y2829" s="32"/>
      <c r="Z2829" s="32"/>
      <c r="AA2829" s="32"/>
      <c r="AB2829" s="32"/>
      <c r="AC2829" s="32"/>
      <c r="AD2829" s="32"/>
      <c r="AE2829" s="32"/>
      <c r="AF2829" s="32"/>
      <c r="AG2829" s="32"/>
      <c r="AH2829" s="32"/>
      <c r="AI2829" s="32"/>
      <c r="AJ2829" s="32"/>
      <c r="AK2829" s="32"/>
      <c r="AL2829" s="32"/>
      <c r="AM2829" s="32"/>
      <c r="AN2829" s="32"/>
      <c r="AO2829" s="32"/>
      <c r="AP2829" s="32"/>
      <c r="AQ2829" s="32"/>
    </row>
    <row r="2830" spans="1:43" s="35" customFormat="1" hidden="1" outlineLevel="1" x14ac:dyDescent="0.25">
      <c r="A2830" s="160" t="s">
        <v>2788</v>
      </c>
      <c r="B2830" s="234" t="s">
        <v>2749</v>
      </c>
      <c r="C2830" s="236"/>
      <c r="D2830" s="163"/>
      <c r="E2830" s="163"/>
      <c r="F2830" s="102"/>
      <c r="G2830" s="103"/>
      <c r="H2830" s="102"/>
      <c r="I2830" s="151"/>
      <c r="J2830" s="151"/>
      <c r="K2830" s="151"/>
      <c r="L2830" s="151"/>
      <c r="W2830" s="32"/>
      <c r="X2830" s="32"/>
      <c r="Y2830" s="32"/>
      <c r="Z2830" s="32"/>
      <c r="AA2830" s="32"/>
      <c r="AB2830" s="32"/>
      <c r="AC2830" s="32"/>
      <c r="AD2830" s="32"/>
      <c r="AE2830" s="32"/>
      <c r="AF2830" s="32"/>
      <c r="AG2830" s="32"/>
      <c r="AH2830" s="32"/>
      <c r="AI2830" s="32"/>
      <c r="AJ2830" s="32"/>
      <c r="AK2830" s="32"/>
      <c r="AL2830" s="32"/>
      <c r="AM2830" s="32"/>
      <c r="AN2830" s="32"/>
      <c r="AO2830" s="32"/>
      <c r="AP2830" s="32"/>
      <c r="AQ2830" s="32"/>
    </row>
    <row r="2831" spans="1:43" s="35" customFormat="1" hidden="1" outlineLevel="1" x14ac:dyDescent="0.25">
      <c r="A2831" s="160" t="s">
        <v>2789</v>
      </c>
      <c r="B2831" s="234" t="s">
        <v>2751</v>
      </c>
      <c r="C2831" s="236"/>
      <c r="D2831" s="163"/>
      <c r="E2831" s="163"/>
      <c r="F2831" s="102"/>
      <c r="G2831" s="103"/>
      <c r="H2831" s="102"/>
      <c r="I2831" s="151"/>
      <c r="J2831" s="151"/>
      <c r="K2831" s="151"/>
      <c r="L2831" s="151"/>
      <c r="W2831" s="32"/>
      <c r="X2831" s="32"/>
      <c r="Y2831" s="32"/>
      <c r="Z2831" s="32"/>
      <c r="AA2831" s="32"/>
      <c r="AB2831" s="32"/>
      <c r="AC2831" s="32"/>
      <c r="AD2831" s="32"/>
      <c r="AE2831" s="32"/>
      <c r="AF2831" s="32"/>
      <c r="AG2831" s="32"/>
      <c r="AH2831" s="32"/>
      <c r="AI2831" s="32"/>
      <c r="AJ2831" s="32"/>
      <c r="AK2831" s="32"/>
      <c r="AL2831" s="32"/>
      <c r="AM2831" s="32"/>
      <c r="AN2831" s="32"/>
      <c r="AO2831" s="32"/>
      <c r="AP2831" s="32"/>
      <c r="AQ2831" s="32"/>
    </row>
    <row r="2832" spans="1:43" s="35" customFormat="1" outlineLevel="1" x14ac:dyDescent="0.25">
      <c r="A2832" s="160" t="s">
        <v>2790</v>
      </c>
      <c r="B2832" s="207" t="s">
        <v>2720</v>
      </c>
      <c r="C2832" s="236"/>
      <c r="D2832" s="163"/>
      <c r="E2832" s="163"/>
      <c r="F2832" s="102"/>
      <c r="G2832" s="103"/>
      <c r="H2832" s="102"/>
      <c r="I2832" s="151"/>
      <c r="J2832" s="151"/>
      <c r="K2832" s="151"/>
      <c r="L2832" s="151"/>
      <c r="W2832" s="32"/>
      <c r="X2832" s="32"/>
      <c r="Y2832" s="32"/>
      <c r="Z2832" s="32"/>
      <c r="AA2832" s="32"/>
      <c r="AB2832" s="32"/>
      <c r="AC2832" s="32"/>
      <c r="AD2832" s="32"/>
      <c r="AE2832" s="32"/>
      <c r="AF2832" s="32"/>
      <c r="AG2832" s="32"/>
      <c r="AH2832" s="32"/>
      <c r="AI2832" s="32"/>
      <c r="AJ2832" s="32"/>
      <c r="AK2832" s="32"/>
      <c r="AL2832" s="32"/>
      <c r="AM2832" s="32"/>
      <c r="AN2832" s="32"/>
      <c r="AO2832" s="32"/>
      <c r="AP2832" s="32"/>
      <c r="AQ2832" s="32"/>
    </row>
    <row r="2833" spans="1:43" s="35" customFormat="1" hidden="1" outlineLevel="1" x14ac:dyDescent="0.25">
      <c r="A2833" s="160" t="s">
        <v>2791</v>
      </c>
      <c r="B2833" s="234" t="s">
        <v>2745</v>
      </c>
      <c r="C2833" s="236"/>
      <c r="D2833" s="163"/>
      <c r="E2833" s="163"/>
      <c r="F2833" s="102"/>
      <c r="G2833" s="103"/>
      <c r="H2833" s="102"/>
      <c r="I2833" s="151"/>
      <c r="J2833" s="151"/>
      <c r="K2833" s="151"/>
      <c r="L2833" s="151"/>
      <c r="W2833" s="32"/>
      <c r="X2833" s="32"/>
      <c r="Y2833" s="32"/>
      <c r="Z2833" s="32"/>
      <c r="AA2833" s="32"/>
      <c r="AB2833" s="32"/>
      <c r="AC2833" s="32"/>
      <c r="AD2833" s="32"/>
      <c r="AE2833" s="32"/>
      <c r="AF2833" s="32"/>
      <c r="AG2833" s="32"/>
      <c r="AH2833" s="32"/>
      <c r="AI2833" s="32"/>
      <c r="AJ2833" s="32"/>
      <c r="AK2833" s="32"/>
      <c r="AL2833" s="32"/>
      <c r="AM2833" s="32"/>
      <c r="AN2833" s="32"/>
      <c r="AO2833" s="32"/>
      <c r="AP2833" s="32"/>
      <c r="AQ2833" s="32"/>
    </row>
    <row r="2834" spans="1:43" s="35" customFormat="1" hidden="1" outlineLevel="1" x14ac:dyDescent="0.25">
      <c r="A2834" s="160" t="s">
        <v>2792</v>
      </c>
      <c r="B2834" s="234" t="s">
        <v>2747</v>
      </c>
      <c r="C2834" s="236"/>
      <c r="D2834" s="163"/>
      <c r="E2834" s="163"/>
      <c r="F2834" s="102"/>
      <c r="G2834" s="103"/>
      <c r="H2834" s="102"/>
      <c r="I2834" s="151"/>
      <c r="J2834" s="151"/>
      <c r="K2834" s="151"/>
      <c r="L2834" s="151"/>
      <c r="W2834" s="32"/>
      <c r="X2834" s="32"/>
      <c r="Y2834" s="32"/>
      <c r="Z2834" s="32"/>
      <c r="AA2834" s="32"/>
      <c r="AB2834" s="32"/>
      <c r="AC2834" s="32"/>
      <c r="AD2834" s="32"/>
      <c r="AE2834" s="32"/>
      <c r="AF2834" s="32"/>
      <c r="AG2834" s="32"/>
      <c r="AH2834" s="32"/>
      <c r="AI2834" s="32"/>
      <c r="AJ2834" s="32"/>
      <c r="AK2834" s="32"/>
      <c r="AL2834" s="32"/>
      <c r="AM2834" s="32"/>
      <c r="AN2834" s="32"/>
      <c r="AO2834" s="32"/>
      <c r="AP2834" s="32"/>
      <c r="AQ2834" s="32"/>
    </row>
    <row r="2835" spans="1:43" s="35" customFormat="1" hidden="1" outlineLevel="1" x14ac:dyDescent="0.25">
      <c r="A2835" s="160" t="s">
        <v>2793</v>
      </c>
      <c r="B2835" s="234" t="s">
        <v>2749</v>
      </c>
      <c r="C2835" s="236"/>
      <c r="D2835" s="163"/>
      <c r="E2835" s="163"/>
      <c r="F2835" s="102"/>
      <c r="G2835" s="103"/>
      <c r="H2835" s="102"/>
      <c r="I2835" s="151"/>
      <c r="J2835" s="151"/>
      <c r="K2835" s="151"/>
      <c r="L2835" s="151"/>
      <c r="W2835" s="32"/>
      <c r="X2835" s="32"/>
      <c r="Y2835" s="32"/>
      <c r="Z2835" s="32"/>
      <c r="AA2835" s="32"/>
      <c r="AB2835" s="32"/>
      <c r="AC2835" s="32"/>
      <c r="AD2835" s="32"/>
      <c r="AE2835" s="32"/>
      <c r="AF2835" s="32"/>
      <c r="AG2835" s="32"/>
      <c r="AH2835" s="32"/>
      <c r="AI2835" s="32"/>
      <c r="AJ2835" s="32"/>
      <c r="AK2835" s="32"/>
      <c r="AL2835" s="32"/>
      <c r="AM2835" s="32"/>
      <c r="AN2835" s="32"/>
      <c r="AO2835" s="32"/>
      <c r="AP2835" s="32"/>
      <c r="AQ2835" s="32"/>
    </row>
    <row r="2836" spans="1:43" s="35" customFormat="1" hidden="1" outlineLevel="1" x14ac:dyDescent="0.25">
      <c r="A2836" s="160" t="s">
        <v>2794</v>
      </c>
      <c r="B2836" s="234" t="s">
        <v>2751</v>
      </c>
      <c r="C2836" s="236"/>
      <c r="D2836" s="163"/>
      <c r="E2836" s="163"/>
      <c r="F2836" s="102"/>
      <c r="G2836" s="103"/>
      <c r="H2836" s="102"/>
      <c r="I2836" s="151"/>
      <c r="J2836" s="151"/>
      <c r="K2836" s="151"/>
      <c r="L2836" s="151"/>
      <c r="W2836" s="32"/>
      <c r="X2836" s="32"/>
      <c r="Y2836" s="32"/>
      <c r="Z2836" s="32"/>
      <c r="AA2836" s="32"/>
      <c r="AB2836" s="32"/>
      <c r="AC2836" s="32"/>
      <c r="AD2836" s="32"/>
      <c r="AE2836" s="32"/>
      <c r="AF2836" s="32"/>
      <c r="AG2836" s="32"/>
      <c r="AH2836" s="32"/>
      <c r="AI2836" s="32"/>
      <c r="AJ2836" s="32"/>
      <c r="AK2836" s="32"/>
      <c r="AL2836" s="32"/>
      <c r="AM2836" s="32"/>
      <c r="AN2836" s="32"/>
      <c r="AO2836" s="32"/>
      <c r="AP2836" s="32"/>
      <c r="AQ2836" s="32"/>
    </row>
    <row r="2837" spans="1:43" s="35" customFormat="1" outlineLevel="1" x14ac:dyDescent="0.25">
      <c r="A2837" s="160" t="s">
        <v>2795</v>
      </c>
      <c r="B2837" s="207" t="s">
        <v>2722</v>
      </c>
      <c r="C2837" s="236"/>
      <c r="D2837" s="163"/>
      <c r="E2837" s="163"/>
      <c r="F2837" s="102"/>
      <c r="G2837" s="103"/>
      <c r="H2837" s="102"/>
      <c r="I2837" s="151"/>
      <c r="J2837" s="151"/>
      <c r="K2837" s="151"/>
      <c r="L2837" s="151"/>
      <c r="W2837" s="32"/>
      <c r="X2837" s="32"/>
      <c r="Y2837" s="32"/>
      <c r="Z2837" s="32"/>
      <c r="AA2837" s="32"/>
      <c r="AB2837" s="32"/>
      <c r="AC2837" s="32"/>
      <c r="AD2837" s="32"/>
      <c r="AE2837" s="32"/>
      <c r="AF2837" s="32"/>
      <c r="AG2837" s="32"/>
      <c r="AH2837" s="32"/>
      <c r="AI2837" s="32"/>
      <c r="AJ2837" s="32"/>
      <c r="AK2837" s="32"/>
      <c r="AL2837" s="32"/>
      <c r="AM2837" s="32"/>
      <c r="AN2837" s="32"/>
      <c r="AO2837" s="32"/>
      <c r="AP2837" s="32"/>
      <c r="AQ2837" s="32"/>
    </row>
    <row r="2838" spans="1:43" s="35" customFormat="1" hidden="1" outlineLevel="1" x14ac:dyDescent="0.25">
      <c r="A2838" s="160" t="s">
        <v>2796</v>
      </c>
      <c r="B2838" s="234" t="s">
        <v>2745</v>
      </c>
      <c r="C2838" s="236"/>
      <c r="D2838" s="163"/>
      <c r="E2838" s="163"/>
      <c r="F2838" s="102"/>
      <c r="G2838" s="103"/>
      <c r="H2838" s="102"/>
      <c r="I2838" s="151"/>
      <c r="J2838" s="151"/>
      <c r="K2838" s="151"/>
      <c r="L2838" s="151"/>
      <c r="W2838" s="32"/>
      <c r="X2838" s="32"/>
      <c r="Y2838" s="32"/>
      <c r="Z2838" s="32"/>
      <c r="AA2838" s="32"/>
      <c r="AB2838" s="32"/>
      <c r="AC2838" s="32"/>
      <c r="AD2838" s="32"/>
      <c r="AE2838" s="32"/>
      <c r="AF2838" s="32"/>
      <c r="AG2838" s="32"/>
      <c r="AH2838" s="32"/>
      <c r="AI2838" s="32"/>
      <c r="AJ2838" s="32"/>
      <c r="AK2838" s="32"/>
      <c r="AL2838" s="32"/>
      <c r="AM2838" s="32"/>
      <c r="AN2838" s="32"/>
      <c r="AO2838" s="32"/>
      <c r="AP2838" s="32"/>
      <c r="AQ2838" s="32"/>
    </row>
    <row r="2839" spans="1:43" s="35" customFormat="1" hidden="1" outlineLevel="1" x14ac:dyDescent="0.25">
      <c r="A2839" s="160" t="s">
        <v>2797</v>
      </c>
      <c r="B2839" s="234" t="s">
        <v>2747</v>
      </c>
      <c r="C2839" s="236"/>
      <c r="D2839" s="163"/>
      <c r="E2839" s="163"/>
      <c r="F2839" s="102"/>
      <c r="G2839" s="103"/>
      <c r="H2839" s="102"/>
      <c r="I2839" s="151"/>
      <c r="J2839" s="151"/>
      <c r="K2839" s="151"/>
      <c r="L2839" s="151"/>
      <c r="W2839" s="32"/>
      <c r="X2839" s="32"/>
      <c r="Y2839" s="32"/>
      <c r="Z2839" s="32"/>
      <c r="AA2839" s="32"/>
      <c r="AB2839" s="32"/>
      <c r="AC2839" s="32"/>
      <c r="AD2839" s="32"/>
      <c r="AE2839" s="32"/>
      <c r="AF2839" s="32"/>
      <c r="AG2839" s="32"/>
      <c r="AH2839" s="32"/>
      <c r="AI2839" s="32"/>
      <c r="AJ2839" s="32"/>
      <c r="AK2839" s="32"/>
      <c r="AL2839" s="32"/>
      <c r="AM2839" s="32"/>
      <c r="AN2839" s="32"/>
      <c r="AO2839" s="32"/>
      <c r="AP2839" s="32"/>
      <c r="AQ2839" s="32"/>
    </row>
    <row r="2840" spans="1:43" s="35" customFormat="1" hidden="1" outlineLevel="1" x14ac:dyDescent="0.25">
      <c r="A2840" s="160" t="s">
        <v>2798</v>
      </c>
      <c r="B2840" s="234" t="s">
        <v>2749</v>
      </c>
      <c r="C2840" s="236"/>
      <c r="D2840" s="163"/>
      <c r="E2840" s="163"/>
      <c r="F2840" s="102"/>
      <c r="G2840" s="103"/>
      <c r="H2840" s="102"/>
      <c r="I2840" s="151"/>
      <c r="J2840" s="151"/>
      <c r="K2840" s="151"/>
      <c r="L2840" s="151"/>
      <c r="W2840" s="32"/>
      <c r="X2840" s="32"/>
      <c r="Y2840" s="32"/>
      <c r="Z2840" s="32"/>
      <c r="AA2840" s="32"/>
      <c r="AB2840" s="32"/>
      <c r="AC2840" s="32"/>
      <c r="AD2840" s="32"/>
      <c r="AE2840" s="32"/>
      <c r="AF2840" s="32"/>
      <c r="AG2840" s="32"/>
      <c r="AH2840" s="32"/>
      <c r="AI2840" s="32"/>
      <c r="AJ2840" s="32"/>
      <c r="AK2840" s="32"/>
      <c r="AL2840" s="32"/>
      <c r="AM2840" s="32"/>
      <c r="AN2840" s="32"/>
      <c r="AO2840" s="32"/>
      <c r="AP2840" s="32"/>
      <c r="AQ2840" s="32"/>
    </row>
    <row r="2841" spans="1:43" s="35" customFormat="1" hidden="1" outlineLevel="1" x14ac:dyDescent="0.25">
      <c r="A2841" s="160" t="s">
        <v>2799</v>
      </c>
      <c r="B2841" s="234" t="s">
        <v>2751</v>
      </c>
      <c r="C2841" s="236"/>
      <c r="D2841" s="163"/>
      <c r="E2841" s="163"/>
      <c r="F2841" s="102"/>
      <c r="G2841" s="103"/>
      <c r="H2841" s="102"/>
      <c r="I2841" s="151"/>
      <c r="J2841" s="151"/>
      <c r="K2841" s="151"/>
      <c r="L2841" s="151"/>
      <c r="W2841" s="32"/>
      <c r="X2841" s="32"/>
      <c r="Y2841" s="32"/>
      <c r="Z2841" s="32"/>
      <c r="AA2841" s="32"/>
      <c r="AB2841" s="32"/>
      <c r="AC2841" s="32"/>
      <c r="AD2841" s="32"/>
      <c r="AE2841" s="32"/>
      <c r="AF2841" s="32"/>
      <c r="AG2841" s="32"/>
      <c r="AH2841" s="32"/>
      <c r="AI2841" s="32"/>
      <c r="AJ2841" s="32"/>
      <c r="AK2841" s="32"/>
      <c r="AL2841" s="32"/>
      <c r="AM2841" s="32"/>
      <c r="AN2841" s="32"/>
      <c r="AO2841" s="32"/>
      <c r="AP2841" s="32"/>
      <c r="AQ2841" s="32"/>
    </row>
    <row r="2842" spans="1:43" s="35" customFormat="1" outlineLevel="1" x14ac:dyDescent="0.25">
      <c r="A2842" s="160" t="s">
        <v>2800</v>
      </c>
      <c r="B2842" s="207" t="s">
        <v>2724</v>
      </c>
      <c r="C2842" s="236"/>
      <c r="D2842" s="163"/>
      <c r="E2842" s="163"/>
      <c r="F2842" s="102"/>
      <c r="G2842" s="103"/>
      <c r="H2842" s="102"/>
      <c r="I2842" s="151"/>
      <c r="J2842" s="151"/>
      <c r="K2842" s="151"/>
      <c r="L2842" s="151"/>
      <c r="W2842" s="32"/>
      <c r="X2842" s="32"/>
      <c r="Y2842" s="32"/>
      <c r="Z2842" s="32"/>
      <c r="AA2842" s="32"/>
      <c r="AB2842" s="32"/>
      <c r="AC2842" s="32"/>
      <c r="AD2842" s="32"/>
      <c r="AE2842" s="32"/>
      <c r="AF2842" s="32"/>
      <c r="AG2842" s="32"/>
      <c r="AH2842" s="32"/>
      <c r="AI2842" s="32"/>
      <c r="AJ2842" s="32"/>
      <c r="AK2842" s="32"/>
      <c r="AL2842" s="32"/>
      <c r="AM2842" s="32"/>
      <c r="AN2842" s="32"/>
      <c r="AO2842" s="32"/>
      <c r="AP2842" s="32"/>
      <c r="AQ2842" s="32"/>
    </row>
    <row r="2843" spans="1:43" s="35" customFormat="1" hidden="1" outlineLevel="1" x14ac:dyDescent="0.25">
      <c r="A2843" s="160" t="s">
        <v>2801</v>
      </c>
      <c r="B2843" s="234" t="s">
        <v>2745</v>
      </c>
      <c r="C2843" s="236"/>
      <c r="D2843" s="163"/>
      <c r="E2843" s="163"/>
      <c r="F2843" s="102"/>
      <c r="G2843" s="103"/>
      <c r="H2843" s="102"/>
      <c r="I2843" s="151"/>
      <c r="J2843" s="151"/>
      <c r="K2843" s="151"/>
      <c r="L2843" s="151"/>
      <c r="W2843" s="32"/>
      <c r="X2843" s="32"/>
      <c r="Y2843" s="32"/>
      <c r="Z2843" s="32"/>
      <c r="AA2843" s="32"/>
      <c r="AB2843" s="32"/>
      <c r="AC2843" s="32"/>
      <c r="AD2843" s="32"/>
      <c r="AE2843" s="32"/>
      <c r="AF2843" s="32"/>
      <c r="AG2843" s="32"/>
      <c r="AH2843" s="32"/>
      <c r="AI2843" s="32"/>
      <c r="AJ2843" s="32"/>
      <c r="AK2843" s="32"/>
      <c r="AL2843" s="32"/>
      <c r="AM2843" s="32"/>
      <c r="AN2843" s="32"/>
      <c r="AO2843" s="32"/>
      <c r="AP2843" s="32"/>
      <c r="AQ2843" s="32"/>
    </row>
    <row r="2844" spans="1:43" s="35" customFormat="1" hidden="1" outlineLevel="1" x14ac:dyDescent="0.25">
      <c r="A2844" s="160" t="s">
        <v>2802</v>
      </c>
      <c r="B2844" s="234" t="s">
        <v>2747</v>
      </c>
      <c r="C2844" s="236"/>
      <c r="D2844" s="163"/>
      <c r="E2844" s="163"/>
      <c r="F2844" s="102"/>
      <c r="G2844" s="103"/>
      <c r="H2844" s="102"/>
      <c r="I2844" s="151"/>
      <c r="J2844" s="151"/>
      <c r="K2844" s="151"/>
      <c r="L2844" s="151"/>
      <c r="W2844" s="32"/>
      <c r="X2844" s="32"/>
      <c r="Y2844" s="32"/>
      <c r="Z2844" s="32"/>
      <c r="AA2844" s="32"/>
      <c r="AB2844" s="32"/>
      <c r="AC2844" s="32"/>
      <c r="AD2844" s="32"/>
      <c r="AE2844" s="32"/>
      <c r="AF2844" s="32"/>
      <c r="AG2844" s="32"/>
      <c r="AH2844" s="32"/>
      <c r="AI2844" s="32"/>
      <c r="AJ2844" s="32"/>
      <c r="AK2844" s="32"/>
      <c r="AL2844" s="32"/>
      <c r="AM2844" s="32"/>
      <c r="AN2844" s="32"/>
      <c r="AO2844" s="32"/>
      <c r="AP2844" s="32"/>
      <c r="AQ2844" s="32"/>
    </row>
    <row r="2845" spans="1:43" s="35" customFormat="1" hidden="1" outlineLevel="1" x14ac:dyDescent="0.25">
      <c r="A2845" s="160" t="s">
        <v>2803</v>
      </c>
      <c r="B2845" s="234" t="s">
        <v>2749</v>
      </c>
      <c r="C2845" s="236"/>
      <c r="D2845" s="163"/>
      <c r="E2845" s="163"/>
      <c r="F2845" s="102"/>
      <c r="G2845" s="103"/>
      <c r="H2845" s="102"/>
      <c r="I2845" s="151"/>
      <c r="J2845" s="151"/>
      <c r="K2845" s="151"/>
      <c r="L2845" s="151"/>
      <c r="W2845" s="32"/>
      <c r="X2845" s="32"/>
      <c r="Y2845" s="32"/>
      <c r="Z2845" s="32"/>
      <c r="AA2845" s="32"/>
      <c r="AB2845" s="32"/>
      <c r="AC2845" s="32"/>
      <c r="AD2845" s="32"/>
      <c r="AE2845" s="32"/>
      <c r="AF2845" s="32"/>
      <c r="AG2845" s="32"/>
      <c r="AH2845" s="32"/>
      <c r="AI2845" s="32"/>
      <c r="AJ2845" s="32"/>
      <c r="AK2845" s="32"/>
      <c r="AL2845" s="32"/>
      <c r="AM2845" s="32"/>
      <c r="AN2845" s="32"/>
      <c r="AO2845" s="32"/>
      <c r="AP2845" s="32"/>
      <c r="AQ2845" s="32"/>
    </row>
    <row r="2846" spans="1:43" s="35" customFormat="1" hidden="1" outlineLevel="1" x14ac:dyDescent="0.25">
      <c r="A2846" s="160" t="s">
        <v>2804</v>
      </c>
      <c r="B2846" s="234" t="s">
        <v>2751</v>
      </c>
      <c r="C2846" s="236"/>
      <c r="D2846" s="163"/>
      <c r="E2846" s="163"/>
      <c r="F2846" s="102"/>
      <c r="G2846" s="103"/>
      <c r="H2846" s="102"/>
      <c r="I2846" s="151"/>
      <c r="J2846" s="151"/>
      <c r="K2846" s="151"/>
      <c r="L2846" s="151"/>
      <c r="W2846" s="32"/>
      <c r="X2846" s="32"/>
      <c r="Y2846" s="32"/>
      <c r="Z2846" s="32"/>
      <c r="AA2846" s="32"/>
      <c r="AB2846" s="32"/>
      <c r="AC2846" s="32"/>
      <c r="AD2846" s="32"/>
      <c r="AE2846" s="32"/>
      <c r="AF2846" s="32"/>
      <c r="AG2846" s="32"/>
      <c r="AH2846" s="32"/>
      <c r="AI2846" s="32"/>
      <c r="AJ2846" s="32"/>
      <c r="AK2846" s="32"/>
      <c r="AL2846" s="32"/>
      <c r="AM2846" s="32"/>
      <c r="AN2846" s="32"/>
      <c r="AO2846" s="32"/>
      <c r="AP2846" s="32"/>
      <c r="AQ2846" s="32"/>
    </row>
    <row r="2847" spans="1:43" s="35" customFormat="1" outlineLevel="1" x14ac:dyDescent="0.25">
      <c r="A2847" s="160" t="s">
        <v>2805</v>
      </c>
      <c r="B2847" s="207" t="s">
        <v>2726</v>
      </c>
      <c r="C2847" s="236"/>
      <c r="D2847" s="163"/>
      <c r="E2847" s="163"/>
      <c r="F2847" s="102"/>
      <c r="G2847" s="103"/>
      <c r="H2847" s="102"/>
      <c r="I2847" s="151"/>
      <c r="J2847" s="151"/>
      <c r="K2847" s="151"/>
      <c r="L2847" s="151"/>
      <c r="W2847" s="32"/>
      <c r="X2847" s="32"/>
      <c r="Y2847" s="32"/>
      <c r="Z2847" s="32"/>
      <c r="AA2847" s="32"/>
      <c r="AB2847" s="32"/>
      <c r="AC2847" s="32"/>
      <c r="AD2847" s="32"/>
      <c r="AE2847" s="32"/>
      <c r="AF2847" s="32"/>
      <c r="AG2847" s="32"/>
      <c r="AH2847" s="32"/>
      <c r="AI2847" s="32"/>
      <c r="AJ2847" s="32"/>
      <c r="AK2847" s="32"/>
      <c r="AL2847" s="32"/>
      <c r="AM2847" s="32"/>
      <c r="AN2847" s="32"/>
      <c r="AO2847" s="32"/>
      <c r="AP2847" s="32"/>
      <c r="AQ2847" s="32"/>
    </row>
    <row r="2848" spans="1:43" s="35" customFormat="1" hidden="1" outlineLevel="1" x14ac:dyDescent="0.25">
      <c r="A2848" s="160" t="s">
        <v>2806</v>
      </c>
      <c r="B2848" s="234" t="s">
        <v>2745</v>
      </c>
      <c r="C2848" s="236"/>
      <c r="D2848" s="163"/>
      <c r="E2848" s="163"/>
      <c r="F2848" s="102"/>
      <c r="G2848" s="103"/>
      <c r="H2848" s="102"/>
      <c r="I2848" s="151"/>
      <c r="J2848" s="151"/>
      <c r="K2848" s="151"/>
      <c r="L2848" s="151"/>
      <c r="W2848" s="32"/>
      <c r="X2848" s="32"/>
      <c r="Y2848" s="32"/>
      <c r="Z2848" s="32"/>
      <c r="AA2848" s="32"/>
      <c r="AB2848" s="32"/>
      <c r="AC2848" s="32"/>
      <c r="AD2848" s="32"/>
      <c r="AE2848" s="32"/>
      <c r="AF2848" s="32"/>
      <c r="AG2848" s="32"/>
      <c r="AH2848" s="32"/>
      <c r="AI2848" s="32"/>
      <c r="AJ2848" s="32"/>
      <c r="AK2848" s="32"/>
      <c r="AL2848" s="32"/>
      <c r="AM2848" s="32"/>
      <c r="AN2848" s="32"/>
      <c r="AO2848" s="32"/>
      <c r="AP2848" s="32"/>
      <c r="AQ2848" s="32"/>
    </row>
    <row r="2849" spans="1:43" s="35" customFormat="1" hidden="1" outlineLevel="1" x14ac:dyDescent="0.25">
      <c r="A2849" s="160" t="s">
        <v>2807</v>
      </c>
      <c r="B2849" s="234" t="s">
        <v>2747</v>
      </c>
      <c r="C2849" s="236"/>
      <c r="D2849" s="163"/>
      <c r="E2849" s="163"/>
      <c r="F2849" s="102"/>
      <c r="G2849" s="103"/>
      <c r="H2849" s="102"/>
      <c r="I2849" s="151"/>
      <c r="J2849" s="151"/>
      <c r="K2849" s="151"/>
      <c r="L2849" s="151"/>
      <c r="W2849" s="32"/>
      <c r="X2849" s="32"/>
      <c r="Y2849" s="32"/>
      <c r="Z2849" s="32"/>
      <c r="AA2849" s="32"/>
      <c r="AB2849" s="32"/>
      <c r="AC2849" s="32"/>
      <c r="AD2849" s="32"/>
      <c r="AE2849" s="32"/>
      <c r="AF2849" s="32"/>
      <c r="AG2849" s="32"/>
      <c r="AH2849" s="32"/>
      <c r="AI2849" s="32"/>
      <c r="AJ2849" s="32"/>
      <c r="AK2849" s="32"/>
      <c r="AL2849" s="32"/>
      <c r="AM2849" s="32"/>
      <c r="AN2849" s="32"/>
      <c r="AO2849" s="32"/>
      <c r="AP2849" s="32"/>
      <c r="AQ2849" s="32"/>
    </row>
    <row r="2850" spans="1:43" s="35" customFormat="1" hidden="1" outlineLevel="1" x14ac:dyDescent="0.25">
      <c r="A2850" s="160" t="s">
        <v>2808</v>
      </c>
      <c r="B2850" s="234" t="s">
        <v>2749</v>
      </c>
      <c r="C2850" s="236"/>
      <c r="D2850" s="163"/>
      <c r="E2850" s="163"/>
      <c r="F2850" s="102"/>
      <c r="G2850" s="103"/>
      <c r="H2850" s="102"/>
      <c r="I2850" s="151"/>
      <c r="J2850" s="151"/>
      <c r="K2850" s="151"/>
      <c r="L2850" s="151"/>
      <c r="W2850" s="32"/>
      <c r="X2850" s="32"/>
      <c r="Y2850" s="32"/>
      <c r="Z2850" s="32"/>
      <c r="AA2850" s="32"/>
      <c r="AB2850" s="32"/>
      <c r="AC2850" s="32"/>
      <c r="AD2850" s="32"/>
      <c r="AE2850" s="32"/>
      <c r="AF2850" s="32"/>
      <c r="AG2850" s="32"/>
      <c r="AH2850" s="32"/>
      <c r="AI2850" s="32"/>
      <c r="AJ2850" s="32"/>
      <c r="AK2850" s="32"/>
      <c r="AL2850" s="32"/>
      <c r="AM2850" s="32"/>
      <c r="AN2850" s="32"/>
      <c r="AO2850" s="32"/>
      <c r="AP2850" s="32"/>
      <c r="AQ2850" s="32"/>
    </row>
    <row r="2851" spans="1:43" s="35" customFormat="1" hidden="1" outlineLevel="1" x14ac:dyDescent="0.25">
      <c r="A2851" s="160" t="s">
        <v>2809</v>
      </c>
      <c r="B2851" s="234" t="s">
        <v>2751</v>
      </c>
      <c r="C2851" s="236"/>
      <c r="D2851" s="163"/>
      <c r="E2851" s="163"/>
      <c r="F2851" s="102"/>
      <c r="G2851" s="103"/>
      <c r="H2851" s="102"/>
      <c r="I2851" s="151"/>
      <c r="J2851" s="151"/>
      <c r="K2851" s="151"/>
      <c r="L2851" s="151"/>
      <c r="W2851" s="32"/>
      <c r="X2851" s="32"/>
      <c r="Y2851" s="32"/>
      <c r="Z2851" s="32"/>
      <c r="AA2851" s="32"/>
      <c r="AB2851" s="32"/>
      <c r="AC2851" s="32"/>
      <c r="AD2851" s="32"/>
      <c r="AE2851" s="32"/>
      <c r="AF2851" s="32"/>
      <c r="AG2851" s="32"/>
      <c r="AH2851" s="32"/>
      <c r="AI2851" s="32"/>
      <c r="AJ2851" s="32"/>
      <c r="AK2851" s="32"/>
      <c r="AL2851" s="32"/>
      <c r="AM2851" s="32"/>
      <c r="AN2851" s="32"/>
      <c r="AO2851" s="32"/>
      <c r="AP2851" s="32"/>
      <c r="AQ2851" s="32"/>
    </row>
    <row r="2852" spans="1:43" s="35" customFormat="1" collapsed="1" x14ac:dyDescent="0.25">
      <c r="A2852" s="240" t="s">
        <v>2810</v>
      </c>
      <c r="B2852" s="55" t="s">
        <v>2811</v>
      </c>
      <c r="C2852" s="55"/>
      <c r="D2852" s="344"/>
      <c r="E2852" s="344"/>
      <c r="F2852" s="57"/>
      <c r="G2852" s="56"/>
      <c r="H2852" s="56"/>
      <c r="I2852" s="58"/>
      <c r="J2852" s="58"/>
      <c r="K2852" s="58"/>
      <c r="L2852" s="58"/>
      <c r="W2852" s="32"/>
      <c r="X2852" s="32"/>
      <c r="Y2852" s="32"/>
      <c r="Z2852" s="32"/>
      <c r="AA2852" s="32"/>
      <c r="AB2852" s="32"/>
      <c r="AC2852" s="32"/>
      <c r="AD2852" s="32"/>
      <c r="AE2852" s="32"/>
      <c r="AF2852" s="32"/>
      <c r="AG2852" s="32"/>
      <c r="AH2852" s="32"/>
      <c r="AI2852" s="32"/>
      <c r="AJ2852" s="32"/>
      <c r="AK2852" s="32"/>
      <c r="AL2852" s="32"/>
      <c r="AM2852" s="32"/>
      <c r="AN2852" s="32"/>
      <c r="AO2852" s="32"/>
      <c r="AP2852" s="32"/>
      <c r="AQ2852" s="32"/>
    </row>
    <row r="2853" spans="1:43" s="35" customFormat="1" outlineLevel="1" x14ac:dyDescent="0.25">
      <c r="A2853" s="160" t="s">
        <v>2812</v>
      </c>
      <c r="B2853" s="207" t="s">
        <v>2718</v>
      </c>
      <c r="C2853" s="236"/>
      <c r="D2853" s="163"/>
      <c r="E2853" s="163"/>
      <c r="F2853" s="102"/>
      <c r="G2853" s="103"/>
      <c r="H2853" s="102"/>
      <c r="I2853" s="151"/>
      <c r="J2853" s="151"/>
      <c r="K2853" s="151"/>
      <c r="L2853" s="151"/>
      <c r="W2853" s="32"/>
      <c r="X2853" s="32"/>
      <c r="Y2853" s="32"/>
      <c r="Z2853" s="32"/>
      <c r="AA2853" s="32"/>
      <c r="AB2853" s="32"/>
      <c r="AC2853" s="32"/>
      <c r="AD2853" s="32"/>
      <c r="AE2853" s="32"/>
      <c r="AF2853" s="32"/>
      <c r="AG2853" s="32"/>
      <c r="AH2853" s="32"/>
      <c r="AI2853" s="32"/>
      <c r="AJ2853" s="32"/>
      <c r="AK2853" s="32"/>
      <c r="AL2853" s="32"/>
      <c r="AM2853" s="32"/>
      <c r="AN2853" s="32"/>
      <c r="AO2853" s="32"/>
      <c r="AP2853" s="32"/>
      <c r="AQ2853" s="32"/>
    </row>
    <row r="2854" spans="1:43" s="35" customFormat="1" hidden="1" outlineLevel="1" x14ac:dyDescent="0.25">
      <c r="A2854" s="160" t="s">
        <v>2813</v>
      </c>
      <c r="B2854" s="234" t="s">
        <v>2745</v>
      </c>
      <c r="C2854" s="236"/>
      <c r="D2854" s="163"/>
      <c r="E2854" s="163"/>
      <c r="F2854" s="102"/>
      <c r="G2854" s="103"/>
      <c r="H2854" s="102"/>
      <c r="I2854" s="151"/>
      <c r="J2854" s="151"/>
      <c r="K2854" s="151"/>
      <c r="L2854" s="151"/>
      <c r="W2854" s="32"/>
      <c r="X2854" s="32"/>
      <c r="Y2854" s="32"/>
      <c r="Z2854" s="32"/>
      <c r="AA2854" s="32"/>
      <c r="AB2854" s="32"/>
      <c r="AC2854" s="32"/>
      <c r="AD2854" s="32"/>
      <c r="AE2854" s="32"/>
      <c r="AF2854" s="32"/>
      <c r="AG2854" s="32"/>
      <c r="AH2854" s="32"/>
      <c r="AI2854" s="32"/>
      <c r="AJ2854" s="32"/>
      <c r="AK2854" s="32"/>
      <c r="AL2854" s="32"/>
      <c r="AM2854" s="32"/>
      <c r="AN2854" s="32"/>
      <c r="AO2854" s="32"/>
      <c r="AP2854" s="32"/>
      <c r="AQ2854" s="32"/>
    </row>
    <row r="2855" spans="1:43" s="35" customFormat="1" hidden="1" outlineLevel="1" x14ac:dyDescent="0.25">
      <c r="A2855" s="160" t="s">
        <v>2814</v>
      </c>
      <c r="B2855" s="234" t="s">
        <v>2747</v>
      </c>
      <c r="C2855" s="236"/>
      <c r="D2855" s="163"/>
      <c r="E2855" s="163"/>
      <c r="F2855" s="102"/>
      <c r="G2855" s="103"/>
      <c r="H2855" s="102"/>
      <c r="I2855" s="151"/>
      <c r="J2855" s="151"/>
      <c r="K2855" s="151"/>
      <c r="L2855" s="151"/>
      <c r="W2855" s="32"/>
      <c r="X2855" s="32"/>
      <c r="Y2855" s="32"/>
      <c r="Z2855" s="32"/>
      <c r="AA2855" s="32"/>
      <c r="AB2855" s="32"/>
      <c r="AC2855" s="32"/>
      <c r="AD2855" s="32"/>
      <c r="AE2855" s="32"/>
      <c r="AF2855" s="32"/>
      <c r="AG2855" s="32"/>
      <c r="AH2855" s="32"/>
      <c r="AI2855" s="32"/>
      <c r="AJ2855" s="32"/>
      <c r="AK2855" s="32"/>
      <c r="AL2855" s="32"/>
      <c r="AM2855" s="32"/>
      <c r="AN2855" s="32"/>
      <c r="AO2855" s="32"/>
      <c r="AP2855" s="32"/>
      <c r="AQ2855" s="32"/>
    </row>
    <row r="2856" spans="1:43" s="35" customFormat="1" hidden="1" outlineLevel="1" x14ac:dyDescent="0.25">
      <c r="A2856" s="160" t="s">
        <v>2815</v>
      </c>
      <c r="B2856" s="234" t="s">
        <v>2749</v>
      </c>
      <c r="C2856" s="236"/>
      <c r="D2856" s="163"/>
      <c r="E2856" s="163"/>
      <c r="F2856" s="102"/>
      <c r="G2856" s="103"/>
      <c r="H2856" s="102"/>
      <c r="I2856" s="151"/>
      <c r="J2856" s="151"/>
      <c r="K2856" s="151"/>
      <c r="L2856" s="151"/>
      <c r="W2856" s="32"/>
      <c r="X2856" s="32"/>
      <c r="Y2856" s="32"/>
      <c r="Z2856" s="32"/>
      <c r="AA2856" s="32"/>
      <c r="AB2856" s="32"/>
      <c r="AC2856" s="32"/>
      <c r="AD2856" s="32"/>
      <c r="AE2856" s="32"/>
      <c r="AF2856" s="32"/>
      <c r="AG2856" s="32"/>
      <c r="AH2856" s="32"/>
      <c r="AI2856" s="32"/>
      <c r="AJ2856" s="32"/>
      <c r="AK2856" s="32"/>
      <c r="AL2856" s="32"/>
      <c r="AM2856" s="32"/>
      <c r="AN2856" s="32"/>
      <c r="AO2856" s="32"/>
      <c r="AP2856" s="32"/>
      <c r="AQ2856" s="32"/>
    </row>
    <row r="2857" spans="1:43" s="35" customFormat="1" hidden="1" outlineLevel="1" x14ac:dyDescent="0.25">
      <c r="A2857" s="160" t="s">
        <v>2816</v>
      </c>
      <c r="B2857" s="234" t="s">
        <v>2751</v>
      </c>
      <c r="C2857" s="236"/>
      <c r="D2857" s="163"/>
      <c r="E2857" s="163"/>
      <c r="F2857" s="102"/>
      <c r="G2857" s="103"/>
      <c r="H2857" s="102"/>
      <c r="I2857" s="151"/>
      <c r="J2857" s="151"/>
      <c r="K2857" s="151"/>
      <c r="L2857" s="151"/>
      <c r="W2857" s="32"/>
      <c r="X2857" s="32"/>
      <c r="Y2857" s="32"/>
      <c r="Z2857" s="32"/>
      <c r="AA2857" s="32"/>
      <c r="AB2857" s="32"/>
      <c r="AC2857" s="32"/>
      <c r="AD2857" s="32"/>
      <c r="AE2857" s="32"/>
      <c r="AF2857" s="32"/>
      <c r="AG2857" s="32"/>
      <c r="AH2857" s="32"/>
      <c r="AI2857" s="32"/>
      <c r="AJ2857" s="32"/>
      <c r="AK2857" s="32"/>
      <c r="AL2857" s="32"/>
      <c r="AM2857" s="32"/>
      <c r="AN2857" s="32"/>
      <c r="AO2857" s="32"/>
      <c r="AP2857" s="32"/>
      <c r="AQ2857" s="32"/>
    </row>
    <row r="2858" spans="1:43" s="35" customFormat="1" outlineLevel="1" x14ac:dyDescent="0.25">
      <c r="A2858" s="160" t="s">
        <v>2817</v>
      </c>
      <c r="B2858" s="207" t="s">
        <v>2720</v>
      </c>
      <c r="C2858" s="236"/>
      <c r="D2858" s="163"/>
      <c r="E2858" s="163"/>
      <c r="F2858" s="102"/>
      <c r="G2858" s="103"/>
      <c r="H2858" s="102"/>
      <c r="I2858" s="151"/>
      <c r="J2858" s="151"/>
      <c r="K2858" s="151"/>
      <c r="L2858" s="151"/>
      <c r="W2858" s="32"/>
      <c r="X2858" s="32"/>
      <c r="Y2858" s="32"/>
      <c r="Z2858" s="32"/>
      <c r="AA2858" s="32"/>
      <c r="AB2858" s="32"/>
      <c r="AC2858" s="32"/>
      <c r="AD2858" s="32"/>
      <c r="AE2858" s="32"/>
      <c r="AF2858" s="32"/>
      <c r="AG2858" s="32"/>
      <c r="AH2858" s="32"/>
      <c r="AI2858" s="32"/>
      <c r="AJ2858" s="32"/>
      <c r="AK2858" s="32"/>
      <c r="AL2858" s="32"/>
      <c r="AM2858" s="32"/>
      <c r="AN2858" s="32"/>
      <c r="AO2858" s="32"/>
      <c r="AP2858" s="32"/>
      <c r="AQ2858" s="32"/>
    </row>
    <row r="2859" spans="1:43" s="35" customFormat="1" hidden="1" outlineLevel="1" x14ac:dyDescent="0.25">
      <c r="A2859" s="160" t="s">
        <v>2818</v>
      </c>
      <c r="B2859" s="234" t="s">
        <v>2745</v>
      </c>
      <c r="C2859" s="236"/>
      <c r="D2859" s="163"/>
      <c r="E2859" s="163"/>
      <c r="F2859" s="102"/>
      <c r="G2859" s="103"/>
      <c r="H2859" s="102"/>
      <c r="I2859" s="151"/>
      <c r="J2859" s="151"/>
      <c r="K2859" s="151"/>
      <c r="L2859" s="151"/>
      <c r="W2859" s="32"/>
      <c r="X2859" s="32"/>
      <c r="Y2859" s="32"/>
      <c r="Z2859" s="32"/>
      <c r="AA2859" s="32"/>
      <c r="AB2859" s="32"/>
      <c r="AC2859" s="32"/>
      <c r="AD2859" s="32"/>
      <c r="AE2859" s="32"/>
      <c r="AF2859" s="32"/>
      <c r="AG2859" s="32"/>
      <c r="AH2859" s="32"/>
      <c r="AI2859" s="32"/>
      <c r="AJ2859" s="32"/>
      <c r="AK2859" s="32"/>
      <c r="AL2859" s="32"/>
      <c r="AM2859" s="32"/>
      <c r="AN2859" s="32"/>
      <c r="AO2859" s="32"/>
      <c r="AP2859" s="32"/>
      <c r="AQ2859" s="32"/>
    </row>
    <row r="2860" spans="1:43" s="35" customFormat="1" hidden="1" outlineLevel="1" x14ac:dyDescent="0.25">
      <c r="A2860" s="160" t="s">
        <v>2819</v>
      </c>
      <c r="B2860" s="234" t="s">
        <v>2747</v>
      </c>
      <c r="C2860" s="236"/>
      <c r="D2860" s="163"/>
      <c r="E2860" s="163"/>
      <c r="F2860" s="102"/>
      <c r="G2860" s="103"/>
      <c r="H2860" s="102"/>
      <c r="I2860" s="151"/>
      <c r="J2860" s="151"/>
      <c r="K2860" s="151"/>
      <c r="L2860" s="151"/>
      <c r="W2860" s="32"/>
      <c r="X2860" s="32"/>
      <c r="Y2860" s="32"/>
      <c r="Z2860" s="32"/>
      <c r="AA2860" s="32"/>
      <c r="AB2860" s="32"/>
      <c r="AC2860" s="32"/>
      <c r="AD2860" s="32"/>
      <c r="AE2860" s="32"/>
      <c r="AF2860" s="32"/>
      <c r="AG2860" s="32"/>
      <c r="AH2860" s="32"/>
      <c r="AI2860" s="32"/>
      <c r="AJ2860" s="32"/>
      <c r="AK2860" s="32"/>
      <c r="AL2860" s="32"/>
      <c r="AM2860" s="32"/>
      <c r="AN2860" s="32"/>
      <c r="AO2860" s="32"/>
      <c r="AP2860" s="32"/>
      <c r="AQ2860" s="32"/>
    </row>
    <row r="2861" spans="1:43" s="35" customFormat="1" hidden="1" outlineLevel="1" x14ac:dyDescent="0.25">
      <c r="A2861" s="160" t="s">
        <v>2820</v>
      </c>
      <c r="B2861" s="234" t="s">
        <v>2749</v>
      </c>
      <c r="C2861" s="236"/>
      <c r="D2861" s="163"/>
      <c r="E2861" s="163"/>
      <c r="F2861" s="102"/>
      <c r="G2861" s="103"/>
      <c r="H2861" s="102"/>
      <c r="I2861" s="151"/>
      <c r="J2861" s="151"/>
      <c r="K2861" s="151"/>
      <c r="L2861" s="151"/>
      <c r="W2861" s="32"/>
      <c r="X2861" s="32"/>
      <c r="Y2861" s="32"/>
      <c r="Z2861" s="32"/>
      <c r="AA2861" s="32"/>
      <c r="AB2861" s="32"/>
      <c r="AC2861" s="32"/>
      <c r="AD2861" s="32"/>
      <c r="AE2861" s="32"/>
      <c r="AF2861" s="32"/>
      <c r="AG2861" s="32"/>
      <c r="AH2861" s="32"/>
      <c r="AI2861" s="32"/>
      <c r="AJ2861" s="32"/>
      <c r="AK2861" s="32"/>
      <c r="AL2861" s="32"/>
      <c r="AM2861" s="32"/>
      <c r="AN2861" s="32"/>
      <c r="AO2861" s="32"/>
      <c r="AP2861" s="32"/>
      <c r="AQ2861" s="32"/>
    </row>
    <row r="2862" spans="1:43" s="35" customFormat="1" hidden="1" outlineLevel="1" x14ac:dyDescent="0.25">
      <c r="A2862" s="160" t="s">
        <v>2821</v>
      </c>
      <c r="B2862" s="234" t="s">
        <v>2751</v>
      </c>
      <c r="C2862" s="236"/>
      <c r="D2862" s="163"/>
      <c r="E2862" s="163"/>
      <c r="F2862" s="102"/>
      <c r="G2862" s="103"/>
      <c r="H2862" s="102"/>
      <c r="I2862" s="151"/>
      <c r="J2862" s="151"/>
      <c r="K2862" s="151"/>
      <c r="L2862" s="151"/>
      <c r="W2862" s="32"/>
      <c r="X2862" s="32"/>
      <c r="Y2862" s="32"/>
      <c r="Z2862" s="32"/>
      <c r="AA2862" s="32"/>
      <c r="AB2862" s="32"/>
      <c r="AC2862" s="32"/>
      <c r="AD2862" s="32"/>
      <c r="AE2862" s="32"/>
      <c r="AF2862" s="32"/>
      <c r="AG2862" s="32"/>
      <c r="AH2862" s="32"/>
      <c r="AI2862" s="32"/>
      <c r="AJ2862" s="32"/>
      <c r="AK2862" s="32"/>
      <c r="AL2862" s="32"/>
      <c r="AM2862" s="32"/>
      <c r="AN2862" s="32"/>
      <c r="AO2862" s="32"/>
      <c r="AP2862" s="32"/>
      <c r="AQ2862" s="32"/>
    </row>
    <row r="2863" spans="1:43" s="35" customFormat="1" outlineLevel="1" x14ac:dyDescent="0.25">
      <c r="A2863" s="160" t="s">
        <v>2822</v>
      </c>
      <c r="B2863" s="207" t="s">
        <v>2722</v>
      </c>
      <c r="C2863" s="236"/>
      <c r="D2863" s="163"/>
      <c r="E2863" s="163"/>
      <c r="F2863" s="102"/>
      <c r="G2863" s="103"/>
      <c r="H2863" s="102"/>
      <c r="I2863" s="151"/>
      <c r="J2863" s="151"/>
      <c r="K2863" s="151"/>
      <c r="L2863" s="151"/>
      <c r="W2863" s="32"/>
      <c r="X2863" s="32"/>
      <c r="Y2863" s="32"/>
      <c r="Z2863" s="32"/>
      <c r="AA2863" s="32"/>
      <c r="AB2863" s="32"/>
      <c r="AC2863" s="32"/>
      <c r="AD2863" s="32"/>
      <c r="AE2863" s="32"/>
      <c r="AF2863" s="32"/>
      <c r="AG2863" s="32"/>
      <c r="AH2863" s="32"/>
      <c r="AI2863" s="32"/>
      <c r="AJ2863" s="32"/>
      <c r="AK2863" s="32"/>
      <c r="AL2863" s="32"/>
      <c r="AM2863" s="32"/>
      <c r="AN2863" s="32"/>
      <c r="AO2863" s="32"/>
      <c r="AP2863" s="32"/>
      <c r="AQ2863" s="32"/>
    </row>
    <row r="2864" spans="1:43" s="35" customFormat="1" hidden="1" outlineLevel="1" x14ac:dyDescent="0.25">
      <c r="A2864" s="160" t="s">
        <v>2823</v>
      </c>
      <c r="B2864" s="234" t="s">
        <v>2745</v>
      </c>
      <c r="C2864" s="236"/>
      <c r="D2864" s="163"/>
      <c r="E2864" s="163"/>
      <c r="F2864" s="102"/>
      <c r="G2864" s="103"/>
      <c r="H2864" s="102"/>
      <c r="I2864" s="151"/>
      <c r="J2864" s="151"/>
      <c r="K2864" s="151"/>
      <c r="L2864" s="151"/>
      <c r="W2864" s="32"/>
      <c r="X2864" s="32"/>
      <c r="Y2864" s="32"/>
      <c r="Z2864" s="32"/>
      <c r="AA2864" s="32"/>
      <c r="AB2864" s="32"/>
      <c r="AC2864" s="32"/>
      <c r="AD2864" s="32"/>
      <c r="AE2864" s="32"/>
      <c r="AF2864" s="32"/>
      <c r="AG2864" s="32"/>
      <c r="AH2864" s="32"/>
      <c r="AI2864" s="32"/>
      <c r="AJ2864" s="32"/>
      <c r="AK2864" s="32"/>
      <c r="AL2864" s="32"/>
      <c r="AM2864" s="32"/>
      <c r="AN2864" s="32"/>
      <c r="AO2864" s="32"/>
      <c r="AP2864" s="32"/>
      <c r="AQ2864" s="32"/>
    </row>
    <row r="2865" spans="1:43" s="35" customFormat="1" hidden="1" outlineLevel="1" x14ac:dyDescent="0.25">
      <c r="A2865" s="160" t="s">
        <v>2824</v>
      </c>
      <c r="B2865" s="234" t="s">
        <v>2747</v>
      </c>
      <c r="C2865" s="236"/>
      <c r="D2865" s="163"/>
      <c r="E2865" s="163"/>
      <c r="F2865" s="102"/>
      <c r="G2865" s="103"/>
      <c r="H2865" s="102"/>
      <c r="I2865" s="151"/>
      <c r="J2865" s="151"/>
      <c r="K2865" s="151"/>
      <c r="L2865" s="151"/>
      <c r="W2865" s="32"/>
      <c r="X2865" s="32"/>
      <c r="Y2865" s="32"/>
      <c r="Z2865" s="32"/>
      <c r="AA2865" s="32"/>
      <c r="AB2865" s="32"/>
      <c r="AC2865" s="32"/>
      <c r="AD2865" s="32"/>
      <c r="AE2865" s="32"/>
      <c r="AF2865" s="32"/>
      <c r="AG2865" s="32"/>
      <c r="AH2865" s="32"/>
      <c r="AI2865" s="32"/>
      <c r="AJ2865" s="32"/>
      <c r="AK2865" s="32"/>
      <c r="AL2865" s="32"/>
      <c r="AM2865" s="32"/>
      <c r="AN2865" s="32"/>
      <c r="AO2865" s="32"/>
      <c r="AP2865" s="32"/>
      <c r="AQ2865" s="32"/>
    </row>
    <row r="2866" spans="1:43" s="35" customFormat="1" hidden="1" outlineLevel="1" x14ac:dyDescent="0.25">
      <c r="A2866" s="160" t="s">
        <v>2825</v>
      </c>
      <c r="B2866" s="234" t="s">
        <v>2749</v>
      </c>
      <c r="C2866" s="236"/>
      <c r="D2866" s="163"/>
      <c r="E2866" s="163"/>
      <c r="F2866" s="102"/>
      <c r="G2866" s="103"/>
      <c r="H2866" s="102"/>
      <c r="I2866" s="151"/>
      <c r="J2866" s="151"/>
      <c r="K2866" s="151"/>
      <c r="L2866" s="151"/>
      <c r="W2866" s="32"/>
      <c r="X2866" s="32"/>
      <c r="Y2866" s="32"/>
      <c r="Z2866" s="32"/>
      <c r="AA2866" s="32"/>
      <c r="AB2866" s="32"/>
      <c r="AC2866" s="32"/>
      <c r="AD2866" s="32"/>
      <c r="AE2866" s="32"/>
      <c r="AF2866" s="32"/>
      <c r="AG2866" s="32"/>
      <c r="AH2866" s="32"/>
      <c r="AI2866" s="32"/>
      <c r="AJ2866" s="32"/>
      <c r="AK2866" s="32"/>
      <c r="AL2866" s="32"/>
      <c r="AM2866" s="32"/>
      <c r="AN2866" s="32"/>
      <c r="AO2866" s="32"/>
      <c r="AP2866" s="32"/>
      <c r="AQ2866" s="32"/>
    </row>
    <row r="2867" spans="1:43" s="35" customFormat="1" hidden="1" outlineLevel="1" x14ac:dyDescent="0.25">
      <c r="A2867" s="160" t="s">
        <v>2826</v>
      </c>
      <c r="B2867" s="234" t="s">
        <v>2751</v>
      </c>
      <c r="C2867" s="236"/>
      <c r="D2867" s="163"/>
      <c r="E2867" s="163"/>
      <c r="F2867" s="102"/>
      <c r="G2867" s="103"/>
      <c r="H2867" s="102"/>
      <c r="I2867" s="151"/>
      <c r="J2867" s="151"/>
      <c r="K2867" s="151"/>
      <c r="L2867" s="151"/>
      <c r="W2867" s="32"/>
      <c r="X2867" s="32"/>
      <c r="Y2867" s="32"/>
      <c r="Z2867" s="32"/>
      <c r="AA2867" s="32"/>
      <c r="AB2867" s="32"/>
      <c r="AC2867" s="32"/>
      <c r="AD2867" s="32"/>
      <c r="AE2867" s="32"/>
      <c r="AF2867" s="32"/>
      <c r="AG2867" s="32"/>
      <c r="AH2867" s="32"/>
      <c r="AI2867" s="32"/>
      <c r="AJ2867" s="32"/>
      <c r="AK2867" s="32"/>
      <c r="AL2867" s="32"/>
      <c r="AM2867" s="32"/>
      <c r="AN2867" s="32"/>
      <c r="AO2867" s="32"/>
      <c r="AP2867" s="32"/>
      <c r="AQ2867" s="32"/>
    </row>
    <row r="2868" spans="1:43" s="35" customFormat="1" outlineLevel="1" x14ac:dyDescent="0.25">
      <c r="A2868" s="160" t="s">
        <v>2827</v>
      </c>
      <c r="B2868" s="207" t="s">
        <v>2724</v>
      </c>
      <c r="C2868" s="236"/>
      <c r="D2868" s="163"/>
      <c r="E2868" s="163"/>
      <c r="F2868" s="102"/>
      <c r="G2868" s="103"/>
      <c r="H2868" s="102"/>
      <c r="I2868" s="151"/>
      <c r="J2868" s="151"/>
      <c r="K2868" s="151"/>
      <c r="L2868" s="151"/>
      <c r="W2868" s="32"/>
      <c r="X2868" s="32"/>
      <c r="Y2868" s="32"/>
      <c r="Z2868" s="32"/>
      <c r="AA2868" s="32"/>
      <c r="AB2868" s="32"/>
      <c r="AC2868" s="32"/>
      <c r="AD2868" s="32"/>
      <c r="AE2868" s="32"/>
      <c r="AF2868" s="32"/>
      <c r="AG2868" s="32"/>
      <c r="AH2868" s="32"/>
      <c r="AI2868" s="32"/>
      <c r="AJ2868" s="32"/>
      <c r="AK2868" s="32"/>
      <c r="AL2868" s="32"/>
      <c r="AM2868" s="32"/>
      <c r="AN2868" s="32"/>
      <c r="AO2868" s="32"/>
      <c r="AP2868" s="32"/>
      <c r="AQ2868" s="32"/>
    </row>
    <row r="2869" spans="1:43" s="35" customFormat="1" hidden="1" outlineLevel="1" x14ac:dyDescent="0.25">
      <c r="A2869" s="160" t="s">
        <v>2828</v>
      </c>
      <c r="B2869" s="234" t="s">
        <v>2745</v>
      </c>
      <c r="C2869" s="236"/>
      <c r="D2869" s="163"/>
      <c r="E2869" s="163"/>
      <c r="F2869" s="102"/>
      <c r="G2869" s="103"/>
      <c r="H2869" s="102"/>
      <c r="I2869" s="151"/>
      <c r="J2869" s="151"/>
      <c r="K2869" s="151"/>
      <c r="L2869" s="151"/>
      <c r="W2869" s="32"/>
      <c r="X2869" s="32"/>
      <c r="Y2869" s="32"/>
      <c r="Z2869" s="32"/>
      <c r="AA2869" s="32"/>
      <c r="AB2869" s="32"/>
      <c r="AC2869" s="32"/>
      <c r="AD2869" s="32"/>
      <c r="AE2869" s="32"/>
      <c r="AF2869" s="32"/>
      <c r="AG2869" s="32"/>
      <c r="AH2869" s="32"/>
      <c r="AI2869" s="32"/>
      <c r="AJ2869" s="32"/>
      <c r="AK2869" s="32"/>
      <c r="AL2869" s="32"/>
      <c r="AM2869" s="32"/>
      <c r="AN2869" s="32"/>
      <c r="AO2869" s="32"/>
      <c r="AP2869" s="32"/>
      <c r="AQ2869" s="32"/>
    </row>
    <row r="2870" spans="1:43" s="35" customFormat="1" hidden="1" outlineLevel="1" x14ac:dyDescent="0.25">
      <c r="A2870" s="160" t="s">
        <v>2829</v>
      </c>
      <c r="B2870" s="234" t="s">
        <v>2747</v>
      </c>
      <c r="C2870" s="236"/>
      <c r="D2870" s="163"/>
      <c r="E2870" s="163"/>
      <c r="F2870" s="102"/>
      <c r="G2870" s="103"/>
      <c r="H2870" s="102"/>
      <c r="I2870" s="151"/>
      <c r="J2870" s="151"/>
      <c r="K2870" s="151"/>
      <c r="L2870" s="151"/>
      <c r="W2870" s="32"/>
      <c r="X2870" s="32"/>
      <c r="Y2870" s="32"/>
      <c r="Z2870" s="32"/>
      <c r="AA2870" s="32"/>
      <c r="AB2870" s="32"/>
      <c r="AC2870" s="32"/>
      <c r="AD2870" s="32"/>
      <c r="AE2870" s="32"/>
      <c r="AF2870" s="32"/>
      <c r="AG2870" s="32"/>
      <c r="AH2870" s="32"/>
      <c r="AI2870" s="32"/>
      <c r="AJ2870" s="32"/>
      <c r="AK2870" s="32"/>
      <c r="AL2870" s="32"/>
      <c r="AM2870" s="32"/>
      <c r="AN2870" s="32"/>
      <c r="AO2870" s="32"/>
      <c r="AP2870" s="32"/>
      <c r="AQ2870" s="32"/>
    </row>
    <row r="2871" spans="1:43" s="35" customFormat="1" hidden="1" outlineLevel="1" x14ac:dyDescent="0.25">
      <c r="A2871" s="160" t="s">
        <v>2830</v>
      </c>
      <c r="B2871" s="234" t="s">
        <v>2749</v>
      </c>
      <c r="C2871" s="236"/>
      <c r="D2871" s="163"/>
      <c r="E2871" s="163"/>
      <c r="F2871" s="102"/>
      <c r="G2871" s="103"/>
      <c r="H2871" s="102"/>
      <c r="I2871" s="151"/>
      <c r="J2871" s="151"/>
      <c r="K2871" s="151"/>
      <c r="L2871" s="151"/>
      <c r="W2871" s="32"/>
      <c r="X2871" s="32"/>
      <c r="Y2871" s="32"/>
      <c r="Z2871" s="32"/>
      <c r="AA2871" s="32"/>
      <c r="AB2871" s="32"/>
      <c r="AC2871" s="32"/>
      <c r="AD2871" s="32"/>
      <c r="AE2871" s="32"/>
      <c r="AF2871" s="32"/>
      <c r="AG2871" s="32"/>
      <c r="AH2871" s="32"/>
      <c r="AI2871" s="32"/>
      <c r="AJ2871" s="32"/>
      <c r="AK2871" s="32"/>
      <c r="AL2871" s="32"/>
      <c r="AM2871" s="32"/>
      <c r="AN2871" s="32"/>
      <c r="AO2871" s="32"/>
      <c r="AP2871" s="32"/>
      <c r="AQ2871" s="32"/>
    </row>
    <row r="2872" spans="1:43" s="35" customFormat="1" hidden="1" outlineLevel="1" x14ac:dyDescent="0.25">
      <c r="A2872" s="160" t="s">
        <v>2831</v>
      </c>
      <c r="B2872" s="234" t="s">
        <v>2751</v>
      </c>
      <c r="C2872" s="236"/>
      <c r="D2872" s="163"/>
      <c r="E2872" s="163"/>
      <c r="F2872" s="102"/>
      <c r="G2872" s="103"/>
      <c r="H2872" s="102"/>
      <c r="I2872" s="151"/>
      <c r="J2872" s="151"/>
      <c r="K2872" s="151"/>
      <c r="L2872" s="151"/>
      <c r="W2872" s="32"/>
      <c r="X2872" s="32"/>
      <c r="Y2872" s="32"/>
      <c r="Z2872" s="32"/>
      <c r="AA2872" s="32"/>
      <c r="AB2872" s="32"/>
      <c r="AC2872" s="32"/>
      <c r="AD2872" s="32"/>
      <c r="AE2872" s="32"/>
      <c r="AF2872" s="32"/>
      <c r="AG2872" s="32"/>
      <c r="AH2872" s="32"/>
      <c r="AI2872" s="32"/>
      <c r="AJ2872" s="32"/>
      <c r="AK2872" s="32"/>
      <c r="AL2872" s="32"/>
      <c r="AM2872" s="32"/>
      <c r="AN2872" s="32"/>
      <c r="AO2872" s="32"/>
      <c r="AP2872" s="32"/>
      <c r="AQ2872" s="32"/>
    </row>
    <row r="2873" spans="1:43" s="35" customFormat="1" outlineLevel="1" x14ac:dyDescent="0.25">
      <c r="A2873" s="160" t="s">
        <v>2832</v>
      </c>
      <c r="B2873" s="207" t="s">
        <v>2726</v>
      </c>
      <c r="C2873" s="236"/>
      <c r="D2873" s="163"/>
      <c r="E2873" s="163"/>
      <c r="F2873" s="102"/>
      <c r="G2873" s="103"/>
      <c r="H2873" s="102"/>
      <c r="I2873" s="151"/>
      <c r="J2873" s="151"/>
      <c r="K2873" s="151"/>
      <c r="L2873" s="151"/>
      <c r="W2873" s="32"/>
      <c r="X2873" s="32"/>
      <c r="Y2873" s="32"/>
      <c r="Z2873" s="32"/>
      <c r="AA2873" s="32"/>
      <c r="AB2873" s="32"/>
      <c r="AC2873" s="32"/>
      <c r="AD2873" s="32"/>
      <c r="AE2873" s="32"/>
      <c r="AF2873" s="32"/>
      <c r="AG2873" s="32"/>
      <c r="AH2873" s="32"/>
      <c r="AI2873" s="32"/>
      <c r="AJ2873" s="32"/>
      <c r="AK2873" s="32"/>
      <c r="AL2873" s="32"/>
      <c r="AM2873" s="32"/>
      <c r="AN2873" s="32"/>
      <c r="AO2873" s="32"/>
      <c r="AP2873" s="32"/>
      <c r="AQ2873" s="32"/>
    </row>
    <row r="2874" spans="1:43" hidden="1" outlineLevel="1" x14ac:dyDescent="0.25">
      <c r="A2874" s="160" t="s">
        <v>2833</v>
      </c>
      <c r="B2874" s="234" t="s">
        <v>2745</v>
      </c>
      <c r="C2874" s="236"/>
      <c r="D2874" s="163"/>
      <c r="E2874" s="163"/>
      <c r="F2874" s="102"/>
      <c r="G2874" s="103"/>
      <c r="H2874" s="102"/>
      <c r="I2874" s="151"/>
      <c r="J2874" s="151"/>
      <c r="K2874" s="151"/>
      <c r="L2874" s="151"/>
    </row>
    <row r="2875" spans="1:43" hidden="1" outlineLevel="1" x14ac:dyDescent="0.25">
      <c r="A2875" s="160" t="s">
        <v>2834</v>
      </c>
      <c r="B2875" s="234" t="s">
        <v>2747</v>
      </c>
      <c r="C2875" s="236"/>
      <c r="D2875" s="163"/>
      <c r="E2875" s="163"/>
      <c r="F2875" s="102"/>
      <c r="G2875" s="103"/>
      <c r="H2875" s="102"/>
      <c r="I2875" s="151"/>
      <c r="J2875" s="151"/>
      <c r="K2875" s="151"/>
      <c r="L2875" s="151"/>
    </row>
    <row r="2876" spans="1:43" hidden="1" outlineLevel="1" x14ac:dyDescent="0.25">
      <c r="A2876" s="160" t="s">
        <v>2835</v>
      </c>
      <c r="B2876" s="234" t="s">
        <v>2749</v>
      </c>
      <c r="C2876" s="236"/>
      <c r="D2876" s="163"/>
      <c r="E2876" s="163"/>
      <c r="F2876" s="102"/>
      <c r="G2876" s="103"/>
      <c r="H2876" s="102"/>
      <c r="I2876" s="151"/>
      <c r="J2876" s="151"/>
      <c r="K2876" s="151"/>
      <c r="L2876" s="151"/>
    </row>
    <row r="2877" spans="1:43" hidden="1" outlineLevel="1" x14ac:dyDescent="0.25">
      <c r="A2877" s="160" t="s">
        <v>2836</v>
      </c>
      <c r="B2877" s="234" t="s">
        <v>2751</v>
      </c>
      <c r="C2877" s="236"/>
      <c r="D2877" s="163"/>
      <c r="E2877" s="163"/>
      <c r="F2877" s="102"/>
      <c r="G2877" s="103"/>
      <c r="H2877" s="102"/>
      <c r="I2877" s="151"/>
      <c r="J2877" s="151"/>
      <c r="K2877" s="151"/>
      <c r="L2877" s="151"/>
    </row>
    <row r="2878" spans="1:43" ht="47.25" collapsed="1" x14ac:dyDescent="0.25">
      <c r="A2878" s="244"/>
      <c r="B2878" s="245" t="s">
        <v>2837</v>
      </c>
      <c r="C2878" s="50"/>
      <c r="D2878" s="343"/>
      <c r="E2878" s="343"/>
      <c r="F2878" s="51"/>
      <c r="G2878" s="50"/>
      <c r="H2878" s="50"/>
      <c r="I2878" s="52"/>
      <c r="J2878" s="52"/>
      <c r="K2878" s="52"/>
      <c r="L2878" s="52"/>
    </row>
    <row r="2879" spans="1:43" s="512" customFormat="1" ht="47.25" x14ac:dyDescent="0.25">
      <c r="A2879" s="505" t="s">
        <v>41</v>
      </c>
      <c r="B2879" s="504" t="s">
        <v>2838</v>
      </c>
      <c r="C2879" s="506"/>
      <c r="D2879" s="507"/>
      <c r="E2879" s="507"/>
      <c r="F2879" s="508"/>
      <c r="G2879" s="509"/>
      <c r="H2879" s="509"/>
      <c r="I2879" s="510"/>
      <c r="J2879" s="510"/>
      <c r="K2879" s="510"/>
      <c r="L2879" s="510"/>
      <c r="M2879" s="511"/>
      <c r="N2879" s="511"/>
      <c r="O2879" s="511"/>
      <c r="P2879" s="511"/>
      <c r="Q2879" s="511"/>
      <c r="R2879" s="511"/>
      <c r="S2879" s="511"/>
      <c r="T2879" s="511"/>
      <c r="U2879" s="511"/>
      <c r="V2879" s="511"/>
    </row>
    <row r="2880" spans="1:43" x14ac:dyDescent="0.25">
      <c r="A2880" s="354" t="s">
        <v>2839</v>
      </c>
      <c r="B2880" s="198" t="s">
        <v>2840</v>
      </c>
      <c r="C2880" s="63"/>
      <c r="D2880" s="345"/>
      <c r="E2880" s="345"/>
      <c r="F2880" s="64"/>
      <c r="G2880" s="65"/>
      <c r="H2880" s="64"/>
      <c r="I2880" s="66"/>
      <c r="J2880" s="66"/>
      <c r="K2880" s="66"/>
      <c r="L2880" s="66"/>
    </row>
    <row r="2881" spans="1:22" outlineLevel="1" x14ac:dyDescent="0.25">
      <c r="A2881" s="160" t="s">
        <v>2841</v>
      </c>
      <c r="B2881" s="153" t="s">
        <v>2842</v>
      </c>
      <c r="C2881" s="234"/>
      <c r="D2881" s="163"/>
      <c r="E2881" s="163"/>
      <c r="F2881" s="102"/>
      <c r="G2881" s="103"/>
      <c r="H2881" s="102"/>
      <c r="I2881" s="151"/>
      <c r="J2881" s="151"/>
      <c r="K2881" s="151"/>
      <c r="L2881" s="151"/>
    </row>
    <row r="2882" spans="1:22" outlineLevel="1" x14ac:dyDescent="0.25">
      <c r="A2882" s="160" t="s">
        <v>2843</v>
      </c>
      <c r="B2882" s="235" t="s">
        <v>2844</v>
      </c>
      <c r="C2882" s="234"/>
      <c r="D2882" s="163"/>
      <c r="E2882" s="163"/>
      <c r="F2882" s="102"/>
      <c r="G2882" s="103"/>
      <c r="H2882" s="102"/>
      <c r="I2882" s="151"/>
      <c r="J2882" s="151"/>
      <c r="K2882" s="151"/>
      <c r="L2882" s="151"/>
    </row>
    <row r="2883" spans="1:22" outlineLevel="1" x14ac:dyDescent="0.25">
      <c r="A2883" s="160" t="s">
        <v>2845</v>
      </c>
      <c r="B2883" s="235" t="s">
        <v>2846</v>
      </c>
      <c r="C2883" s="234"/>
      <c r="D2883" s="163"/>
      <c r="E2883" s="163"/>
      <c r="F2883" s="102"/>
      <c r="G2883" s="103"/>
      <c r="H2883" s="102"/>
      <c r="I2883" s="151"/>
      <c r="J2883" s="151"/>
      <c r="K2883" s="151"/>
      <c r="L2883" s="151"/>
    </row>
    <row r="2884" spans="1:22" s="35" customFormat="1" ht="47.25" outlineLevel="1" x14ac:dyDescent="0.25">
      <c r="A2884" s="367" t="s">
        <v>128</v>
      </c>
      <c r="B2884" s="439" t="s">
        <v>3504</v>
      </c>
      <c r="C2884" s="439" t="s">
        <v>3505</v>
      </c>
      <c r="D2884" s="445">
        <v>2020</v>
      </c>
      <c r="E2884" s="445" t="s">
        <v>28</v>
      </c>
      <c r="F2884" s="513">
        <v>1</v>
      </c>
      <c r="G2884" s="514">
        <v>15</v>
      </c>
      <c r="H2884" s="515">
        <v>393.75306</v>
      </c>
      <c r="I2884" s="301">
        <v>393753.06</v>
      </c>
      <c r="J2884" s="302">
        <v>7.6999999999999999E-2</v>
      </c>
      <c r="K2884" s="302">
        <v>7.6999999999999999E-2</v>
      </c>
      <c r="L2884" s="302"/>
      <c r="M2884" s="35">
        <v>2.5000000000000001E-2</v>
      </c>
      <c r="N2884" s="35" t="s">
        <v>3067</v>
      </c>
      <c r="P2884" s="35" t="s">
        <v>940</v>
      </c>
      <c r="Q2884" s="35" t="s">
        <v>418</v>
      </c>
      <c r="S2884" s="35" t="s">
        <v>190</v>
      </c>
      <c r="T2884" s="35" t="s">
        <v>191</v>
      </c>
      <c r="U2884" s="35" t="s">
        <v>3068</v>
      </c>
      <c r="V2884" s="35" t="s">
        <v>3504</v>
      </c>
    </row>
    <row r="2885" spans="1:22" s="192" customFormat="1" x14ac:dyDescent="0.25">
      <c r="A2885" s="367" t="s">
        <v>193</v>
      </c>
      <c r="B2885" s="441" t="s">
        <v>4516</v>
      </c>
      <c r="C2885" s="441" t="s">
        <v>4516</v>
      </c>
      <c r="D2885" s="454">
        <v>2019</v>
      </c>
      <c r="E2885" s="454" t="s">
        <v>28</v>
      </c>
      <c r="F2885" s="455">
        <v>1</v>
      </c>
      <c r="G2885" s="196">
        <v>15</v>
      </c>
      <c r="H2885" s="516">
        <v>297.42911951709647</v>
      </c>
      <c r="I2885" s="192" t="s">
        <v>4517</v>
      </c>
      <c r="K2885" s="226"/>
      <c r="L2885" s="228">
        <v>1066</v>
      </c>
      <c r="M2885" s="211">
        <v>42937</v>
      </c>
    </row>
    <row r="2886" spans="1:22" s="192" customFormat="1" x14ac:dyDescent="0.25">
      <c r="A2886" s="367" t="s">
        <v>197</v>
      </c>
      <c r="B2886" s="441" t="s">
        <v>3790</v>
      </c>
      <c r="C2886" s="441" t="s">
        <v>3790</v>
      </c>
      <c r="D2886" s="454">
        <v>2019</v>
      </c>
      <c r="E2886" s="454" t="s">
        <v>28</v>
      </c>
      <c r="F2886" s="455">
        <v>1</v>
      </c>
      <c r="G2886" s="196">
        <v>10</v>
      </c>
      <c r="H2886" s="516">
        <v>355.5803741511719</v>
      </c>
      <c r="I2886" s="192" t="s">
        <v>3791</v>
      </c>
      <c r="K2886" s="226"/>
      <c r="L2886" s="228">
        <v>1758</v>
      </c>
      <c r="M2886" s="211">
        <v>43052</v>
      </c>
    </row>
    <row r="2887" spans="1:22" s="303" customFormat="1" ht="31.5" x14ac:dyDescent="0.25">
      <c r="A2887" s="367" t="s">
        <v>201</v>
      </c>
      <c r="B2887" s="439" t="s">
        <v>4569</v>
      </c>
      <c r="C2887" s="441" t="s">
        <v>4569</v>
      </c>
      <c r="D2887" s="454">
        <v>2019</v>
      </c>
      <c r="E2887" s="454" t="s">
        <v>28</v>
      </c>
      <c r="F2887" s="455">
        <v>1</v>
      </c>
      <c r="G2887" s="196">
        <v>5</v>
      </c>
      <c r="H2887" s="516">
        <v>196.16604999999998</v>
      </c>
      <c r="I2887" s="303" t="s">
        <v>4608</v>
      </c>
      <c r="K2887" s="304"/>
      <c r="L2887" s="305">
        <v>172</v>
      </c>
      <c r="M2887" s="306">
        <v>43195</v>
      </c>
    </row>
    <row r="2888" spans="1:22" s="31" customFormat="1" ht="31.5" x14ac:dyDescent="0.25">
      <c r="A2888" s="368">
        <v>5</v>
      </c>
      <c r="B2888" s="439" t="s">
        <v>4529</v>
      </c>
      <c r="C2888" s="439" t="s">
        <v>4530</v>
      </c>
      <c r="D2888" s="454">
        <v>2018</v>
      </c>
      <c r="E2888" s="483" t="s">
        <v>1120</v>
      </c>
      <c r="F2888" s="456">
        <v>1</v>
      </c>
      <c r="G2888" s="517">
        <v>7</v>
      </c>
      <c r="H2888" s="518">
        <v>231.45</v>
      </c>
    </row>
    <row r="2889" spans="1:22" outlineLevel="1" x14ac:dyDescent="0.25">
      <c r="A2889" s="160" t="s">
        <v>2847</v>
      </c>
      <c r="B2889" s="249" t="s">
        <v>2848</v>
      </c>
      <c r="C2889" s="249"/>
      <c r="D2889" s="454"/>
      <c r="E2889" s="454"/>
      <c r="F2889" s="483"/>
      <c r="G2889" s="519"/>
      <c r="H2889" s="483"/>
      <c r="I2889" s="151"/>
      <c r="J2889" s="151"/>
      <c r="K2889" s="151"/>
      <c r="L2889" s="151"/>
    </row>
    <row r="2890" spans="1:22" outlineLevel="1" x14ac:dyDescent="0.25">
      <c r="A2890" s="160" t="s">
        <v>2849</v>
      </c>
      <c r="B2890" s="207" t="s">
        <v>2850</v>
      </c>
      <c r="C2890" s="249"/>
      <c r="D2890" s="155"/>
      <c r="E2890" s="155"/>
      <c r="F2890" s="102"/>
      <c r="G2890" s="103"/>
      <c r="H2890" s="102"/>
      <c r="I2890" s="151"/>
      <c r="J2890" s="151"/>
      <c r="K2890" s="151"/>
      <c r="L2890" s="151"/>
    </row>
    <row r="2891" spans="1:22" outlineLevel="1" x14ac:dyDescent="0.25">
      <c r="A2891" s="160" t="s">
        <v>2851</v>
      </c>
      <c r="B2891" s="235" t="s">
        <v>2844</v>
      </c>
      <c r="C2891" s="249"/>
      <c r="D2891" s="155"/>
      <c r="E2891" s="155"/>
      <c r="F2891" s="102"/>
      <c r="G2891" s="103"/>
      <c r="H2891" s="102"/>
      <c r="I2891" s="151"/>
      <c r="J2891" s="151"/>
      <c r="K2891" s="151"/>
      <c r="L2891" s="151"/>
    </row>
    <row r="2892" spans="1:22" outlineLevel="1" x14ac:dyDescent="0.25">
      <c r="A2892" s="160" t="s">
        <v>2852</v>
      </c>
      <c r="B2892" s="235" t="s">
        <v>2846</v>
      </c>
      <c r="C2892" s="249"/>
      <c r="D2892" s="155"/>
      <c r="E2892" s="155"/>
      <c r="F2892" s="102"/>
      <c r="G2892" s="103"/>
      <c r="H2892" s="102"/>
      <c r="I2892" s="151"/>
      <c r="J2892" s="151"/>
      <c r="K2892" s="151"/>
      <c r="L2892" s="151"/>
    </row>
    <row r="2893" spans="1:22" ht="47.25" outlineLevel="1" x14ac:dyDescent="0.25">
      <c r="A2893" s="160" t="s">
        <v>128</v>
      </c>
      <c r="B2893" s="439" t="s">
        <v>3096</v>
      </c>
      <c r="C2893" s="441" t="s">
        <v>3097</v>
      </c>
      <c r="D2893" s="454">
        <v>2020</v>
      </c>
      <c r="E2893" s="454" t="s">
        <v>28</v>
      </c>
      <c r="F2893" s="455">
        <v>1</v>
      </c>
      <c r="G2893" s="196">
        <v>15</v>
      </c>
      <c r="H2893" s="471">
        <v>772.28294999999991</v>
      </c>
      <c r="I2893" s="89">
        <v>772282.95</v>
      </c>
      <c r="J2893" s="90">
        <v>2.6000000000000002E-2</v>
      </c>
      <c r="K2893" s="90">
        <v>1.6E-2</v>
      </c>
      <c r="L2893" s="90">
        <v>0.01</v>
      </c>
      <c r="M2893" s="92">
        <v>0.04</v>
      </c>
      <c r="N2893" s="35" t="s">
        <v>3491</v>
      </c>
      <c r="P2893" s="35" t="s">
        <v>417</v>
      </c>
      <c r="Q2893" s="35" t="s">
        <v>189</v>
      </c>
      <c r="R2893" s="35" t="s">
        <v>418</v>
      </c>
      <c r="S2893" s="35" t="s">
        <v>190</v>
      </c>
      <c r="T2893" s="35" t="s">
        <v>191</v>
      </c>
      <c r="U2893" s="35" t="s">
        <v>404</v>
      </c>
      <c r="V2893" s="35" t="s">
        <v>3096</v>
      </c>
    </row>
    <row r="2894" spans="1:22" ht="47.25" outlineLevel="1" x14ac:dyDescent="0.25">
      <c r="A2894" s="160" t="s">
        <v>193</v>
      </c>
      <c r="B2894" s="439" t="s">
        <v>3099</v>
      </c>
      <c r="C2894" s="441" t="s">
        <v>3100</v>
      </c>
      <c r="D2894" s="454">
        <v>2020</v>
      </c>
      <c r="E2894" s="454" t="s">
        <v>28</v>
      </c>
      <c r="F2894" s="455">
        <v>1</v>
      </c>
      <c r="G2894" s="196">
        <v>15</v>
      </c>
      <c r="H2894" s="471">
        <v>670.86627999999996</v>
      </c>
      <c r="I2894" s="89">
        <v>670866.28</v>
      </c>
      <c r="J2894" s="90">
        <v>0.81700000000000006</v>
      </c>
      <c r="K2894" s="90">
        <v>1.6E-2</v>
      </c>
      <c r="L2894" s="90">
        <v>0.80100000000000005</v>
      </c>
      <c r="M2894" s="92">
        <v>0.04</v>
      </c>
      <c r="N2894" s="35" t="s">
        <v>4609</v>
      </c>
      <c r="P2894" s="35" t="s">
        <v>3102</v>
      </c>
      <c r="Q2894" s="35" t="s">
        <v>189</v>
      </c>
      <c r="R2894" s="35" t="s">
        <v>418</v>
      </c>
      <c r="S2894" s="35" t="s">
        <v>325</v>
      </c>
      <c r="T2894" s="35" t="s">
        <v>326</v>
      </c>
      <c r="U2894" s="35" t="s">
        <v>404</v>
      </c>
      <c r="V2894" s="35" t="s">
        <v>3099</v>
      </c>
    </row>
    <row r="2895" spans="1:22" ht="47.25" outlineLevel="1" x14ac:dyDescent="0.25">
      <c r="A2895" s="160" t="s">
        <v>197</v>
      </c>
      <c r="B2895" s="439" t="s">
        <v>3158</v>
      </c>
      <c r="C2895" s="441" t="s">
        <v>3159</v>
      </c>
      <c r="D2895" s="454">
        <v>2020</v>
      </c>
      <c r="E2895" s="454" t="s">
        <v>215</v>
      </c>
      <c r="F2895" s="455">
        <v>1</v>
      </c>
      <c r="G2895" s="196">
        <v>10</v>
      </c>
      <c r="H2895" s="471">
        <v>374.55529999999999</v>
      </c>
      <c r="I2895" s="89">
        <v>374555.3</v>
      </c>
      <c r="J2895" s="90">
        <v>0.18</v>
      </c>
      <c r="K2895" s="90">
        <v>0.13</v>
      </c>
      <c r="L2895" s="90">
        <v>0.05</v>
      </c>
      <c r="M2895" s="92">
        <v>0.04</v>
      </c>
      <c r="N2895" s="35" t="s">
        <v>4610</v>
      </c>
      <c r="P2895" s="35" t="s">
        <v>4611</v>
      </c>
      <c r="Q2895" s="35" t="s">
        <v>418</v>
      </c>
      <c r="R2895" s="35" t="s">
        <v>418</v>
      </c>
      <c r="S2895" s="35" t="s">
        <v>3162</v>
      </c>
      <c r="T2895" s="35" t="s">
        <v>326</v>
      </c>
      <c r="U2895" s="35" t="s">
        <v>3059</v>
      </c>
      <c r="V2895" s="35" t="s">
        <v>3158</v>
      </c>
    </row>
    <row r="2896" spans="1:22" ht="31.5" outlineLevel="1" x14ac:dyDescent="0.25">
      <c r="A2896" s="160" t="s">
        <v>201</v>
      </c>
      <c r="B2896" s="439" t="s">
        <v>3108</v>
      </c>
      <c r="C2896" s="441" t="s">
        <v>3109</v>
      </c>
      <c r="D2896" s="454">
        <v>2020</v>
      </c>
      <c r="E2896" s="454" t="s">
        <v>28</v>
      </c>
      <c r="F2896" s="455">
        <v>1</v>
      </c>
      <c r="G2896" s="196">
        <v>15</v>
      </c>
      <c r="H2896" s="471">
        <v>561.11986000000002</v>
      </c>
      <c r="I2896" s="89">
        <v>561119.86</v>
      </c>
      <c r="J2896" s="90">
        <v>0.08</v>
      </c>
      <c r="K2896" s="90">
        <v>0.06</v>
      </c>
      <c r="L2896" s="90">
        <v>0.02</v>
      </c>
      <c r="M2896" s="92">
        <v>0.1</v>
      </c>
      <c r="N2896" s="35" t="s">
        <v>4612</v>
      </c>
      <c r="P2896" s="35" t="s">
        <v>966</v>
      </c>
      <c r="Q2896" s="35" t="s">
        <v>418</v>
      </c>
      <c r="R2896" s="35" t="s">
        <v>189</v>
      </c>
      <c r="S2896" s="35" t="s">
        <v>325</v>
      </c>
      <c r="T2896" s="35" t="s">
        <v>326</v>
      </c>
      <c r="U2896" s="35" t="s">
        <v>404</v>
      </c>
      <c r="V2896" s="35" t="s">
        <v>3108</v>
      </c>
    </row>
    <row r="2897" spans="1:22" ht="47.25" outlineLevel="1" x14ac:dyDescent="0.25">
      <c r="A2897" s="160" t="s">
        <v>205</v>
      </c>
      <c r="B2897" s="439" t="s">
        <v>3224</v>
      </c>
      <c r="C2897" s="441" t="s">
        <v>3225</v>
      </c>
      <c r="D2897" s="454">
        <v>2020</v>
      </c>
      <c r="E2897" s="454" t="s">
        <v>28</v>
      </c>
      <c r="F2897" s="455">
        <v>1</v>
      </c>
      <c r="G2897" s="196">
        <v>15</v>
      </c>
      <c r="H2897" s="471">
        <v>308.77603000000005</v>
      </c>
      <c r="I2897" s="89">
        <v>308776.03000000003</v>
      </c>
      <c r="J2897" s="90">
        <v>1.79</v>
      </c>
      <c r="K2897" s="90">
        <v>0.33</v>
      </c>
      <c r="L2897" s="90">
        <v>1.46</v>
      </c>
      <c r="M2897" s="92">
        <v>6.3E-2</v>
      </c>
      <c r="N2897" s="35" t="s">
        <v>4613</v>
      </c>
      <c r="P2897" s="35" t="s">
        <v>4614</v>
      </c>
      <c r="Q2897" s="35" t="s">
        <v>418</v>
      </c>
      <c r="R2897" s="35" t="s">
        <v>418</v>
      </c>
      <c r="S2897" s="35" t="s">
        <v>325</v>
      </c>
      <c r="T2897" s="35" t="s">
        <v>326</v>
      </c>
      <c r="U2897" s="35" t="s">
        <v>3059</v>
      </c>
      <c r="V2897" s="35" t="s">
        <v>3224</v>
      </c>
    </row>
    <row r="2898" spans="1:22" ht="47.25" outlineLevel="1" x14ac:dyDescent="0.25">
      <c r="A2898" s="160" t="s">
        <v>209</v>
      </c>
      <c r="B2898" s="439" t="s">
        <v>3268</v>
      </c>
      <c r="C2898" s="441" t="s">
        <v>3269</v>
      </c>
      <c r="D2898" s="454">
        <v>2020</v>
      </c>
      <c r="E2898" s="454" t="s">
        <v>28</v>
      </c>
      <c r="F2898" s="455">
        <v>1</v>
      </c>
      <c r="G2898" s="196">
        <v>15</v>
      </c>
      <c r="H2898" s="471">
        <v>463.11691000000002</v>
      </c>
      <c r="I2898" s="89">
        <v>463116.91000000003</v>
      </c>
      <c r="J2898" s="90">
        <v>0.11600000000000001</v>
      </c>
      <c r="K2898" s="90">
        <v>9.6000000000000002E-2</v>
      </c>
      <c r="L2898" s="90">
        <v>0.02</v>
      </c>
      <c r="M2898" s="92">
        <v>0.04</v>
      </c>
      <c r="N2898" s="35" t="s">
        <v>4615</v>
      </c>
      <c r="P2898" s="35" t="s">
        <v>4616</v>
      </c>
      <c r="Q2898" s="35" t="s">
        <v>418</v>
      </c>
      <c r="R2898" s="35" t="s">
        <v>418</v>
      </c>
      <c r="S2898" s="35" t="s">
        <v>3162</v>
      </c>
      <c r="T2898" s="35" t="s">
        <v>326</v>
      </c>
      <c r="U2898" s="35" t="s">
        <v>1130</v>
      </c>
      <c r="V2898" s="35" t="s">
        <v>3268</v>
      </c>
    </row>
    <row r="2899" spans="1:22" ht="31.5" outlineLevel="1" x14ac:dyDescent="0.25">
      <c r="A2899" s="160" t="s">
        <v>212</v>
      </c>
      <c r="B2899" s="439" t="s">
        <v>3371</v>
      </c>
      <c r="C2899" s="441" t="s">
        <v>3372</v>
      </c>
      <c r="D2899" s="454">
        <v>2020</v>
      </c>
      <c r="E2899" s="454" t="s">
        <v>28</v>
      </c>
      <c r="F2899" s="455">
        <v>1</v>
      </c>
      <c r="G2899" s="196">
        <v>15</v>
      </c>
      <c r="H2899" s="471">
        <v>726.01310999999998</v>
      </c>
      <c r="I2899" s="89">
        <v>726013.11</v>
      </c>
      <c r="J2899" s="90">
        <v>9.5000000000000001E-2</v>
      </c>
      <c r="K2899" s="90">
        <v>6.0000000000000001E-3</v>
      </c>
      <c r="L2899" s="90">
        <v>8.8999999999999996E-2</v>
      </c>
      <c r="M2899" s="92">
        <v>0.04</v>
      </c>
      <c r="N2899" s="35" t="s">
        <v>4617</v>
      </c>
      <c r="P2899" s="35" t="s">
        <v>4618</v>
      </c>
      <c r="Q2899" s="35" t="s">
        <v>418</v>
      </c>
      <c r="R2899" s="35" t="s">
        <v>418</v>
      </c>
      <c r="S2899" s="35" t="s">
        <v>325</v>
      </c>
      <c r="T2899" s="35" t="s">
        <v>326</v>
      </c>
      <c r="U2899" s="35" t="s">
        <v>404</v>
      </c>
      <c r="V2899" s="35" t="s">
        <v>3371</v>
      </c>
    </row>
    <row r="2900" spans="1:22" ht="47.25" outlineLevel="1" x14ac:dyDescent="0.25">
      <c r="A2900" s="160" t="s">
        <v>217</v>
      </c>
      <c r="B2900" s="439" t="s">
        <v>3432</v>
      </c>
      <c r="C2900" s="441" t="s">
        <v>3433</v>
      </c>
      <c r="D2900" s="454">
        <v>2020</v>
      </c>
      <c r="E2900" s="454" t="s">
        <v>28</v>
      </c>
      <c r="F2900" s="455">
        <v>1</v>
      </c>
      <c r="G2900" s="196">
        <v>10</v>
      </c>
      <c r="H2900" s="471">
        <v>388.94995</v>
      </c>
      <c r="I2900" s="89">
        <v>388949.95</v>
      </c>
      <c r="J2900" s="90">
        <v>0.59699999999999998</v>
      </c>
      <c r="K2900" s="90">
        <v>0.14399999999999999</v>
      </c>
      <c r="L2900" s="90">
        <v>0.45300000000000001</v>
      </c>
      <c r="M2900" s="92">
        <v>6.3E-2</v>
      </c>
      <c r="N2900" s="35" t="s">
        <v>4619</v>
      </c>
      <c r="P2900" s="35" t="s">
        <v>4620</v>
      </c>
      <c r="Q2900" s="35" t="s">
        <v>418</v>
      </c>
      <c r="R2900" s="35" t="s">
        <v>418</v>
      </c>
      <c r="S2900" s="35" t="s">
        <v>325</v>
      </c>
      <c r="T2900" s="35" t="s">
        <v>326</v>
      </c>
      <c r="U2900" s="35" t="s">
        <v>3054</v>
      </c>
      <c r="V2900" s="35" t="s">
        <v>3432</v>
      </c>
    </row>
    <row r="2901" spans="1:22" ht="47.25" outlineLevel="1" x14ac:dyDescent="0.25">
      <c r="A2901" s="160" t="s">
        <v>220</v>
      </c>
      <c r="B2901" s="439" t="s">
        <v>3443</v>
      </c>
      <c r="C2901" s="441" t="s">
        <v>3444</v>
      </c>
      <c r="D2901" s="454">
        <v>2020</v>
      </c>
      <c r="E2901" s="454" t="s">
        <v>28</v>
      </c>
      <c r="F2901" s="455">
        <v>1</v>
      </c>
      <c r="G2901" s="196">
        <v>13</v>
      </c>
      <c r="H2901" s="471">
        <v>588.17503999999997</v>
      </c>
      <c r="I2901" s="89">
        <v>588175.03999999992</v>
      </c>
      <c r="J2901" s="90">
        <v>0.58000000000000007</v>
      </c>
      <c r="K2901" s="90">
        <v>0.53</v>
      </c>
      <c r="L2901" s="90">
        <v>0.05</v>
      </c>
      <c r="M2901" s="92">
        <v>0.1</v>
      </c>
      <c r="N2901" s="35" t="s">
        <v>4621</v>
      </c>
      <c r="P2901" s="35" t="s">
        <v>4622</v>
      </c>
      <c r="Q2901" s="35" t="s">
        <v>418</v>
      </c>
      <c r="R2901" s="35" t="s">
        <v>418</v>
      </c>
      <c r="S2901" s="35" t="s">
        <v>3447</v>
      </c>
      <c r="T2901" s="35" t="s">
        <v>326</v>
      </c>
      <c r="U2901" s="35" t="s">
        <v>3054</v>
      </c>
      <c r="V2901" s="35" t="s">
        <v>3443</v>
      </c>
    </row>
    <row r="2902" spans="1:22" ht="63" outlineLevel="1" x14ac:dyDescent="0.25">
      <c r="A2902" s="160" t="s">
        <v>223</v>
      </c>
      <c r="B2902" s="439" t="s">
        <v>3457</v>
      </c>
      <c r="C2902" s="441" t="s">
        <v>3458</v>
      </c>
      <c r="D2902" s="454">
        <v>2020</v>
      </c>
      <c r="E2902" s="454" t="s">
        <v>28</v>
      </c>
      <c r="F2902" s="455">
        <v>1</v>
      </c>
      <c r="G2902" s="196">
        <v>15</v>
      </c>
      <c r="H2902" s="471">
        <v>733.52132000000006</v>
      </c>
      <c r="I2902" s="89">
        <v>733521.32000000007</v>
      </c>
      <c r="J2902" s="90">
        <v>1.5570000000000002</v>
      </c>
      <c r="K2902" s="90">
        <v>0.193</v>
      </c>
      <c r="L2902" s="90">
        <v>1.3640000000000001</v>
      </c>
      <c r="M2902" s="92">
        <v>6.3E-2</v>
      </c>
      <c r="N2902" s="35" t="s">
        <v>4623</v>
      </c>
      <c r="P2902" s="35" t="s">
        <v>4624</v>
      </c>
      <c r="Q2902" s="35" t="s">
        <v>418</v>
      </c>
      <c r="R2902" s="35" t="s">
        <v>418</v>
      </c>
      <c r="S2902" s="35" t="s">
        <v>325</v>
      </c>
      <c r="T2902" s="35" t="s">
        <v>326</v>
      </c>
      <c r="U2902" s="35" t="s">
        <v>404</v>
      </c>
      <c r="V2902" s="35" t="s">
        <v>3457</v>
      </c>
    </row>
    <row r="2903" spans="1:22" ht="47.25" outlineLevel="1" x14ac:dyDescent="0.25">
      <c r="A2903" s="160" t="s">
        <v>226</v>
      </c>
      <c r="B2903" s="439" t="s">
        <v>3507</v>
      </c>
      <c r="C2903" s="441" t="s">
        <v>3508</v>
      </c>
      <c r="D2903" s="454">
        <v>2020</v>
      </c>
      <c r="E2903" s="454" t="s">
        <v>28</v>
      </c>
      <c r="F2903" s="455">
        <v>1</v>
      </c>
      <c r="G2903" s="196">
        <v>14</v>
      </c>
      <c r="H2903" s="471">
        <v>455.92387000000002</v>
      </c>
      <c r="I2903" s="89">
        <v>455923.87</v>
      </c>
      <c r="J2903" s="90">
        <v>0.376</v>
      </c>
      <c r="K2903" s="90">
        <v>5.7000000000000002E-2</v>
      </c>
      <c r="L2903" s="90">
        <v>0.31900000000000001</v>
      </c>
      <c r="M2903" s="92">
        <v>0.04</v>
      </c>
      <c r="N2903" s="35" t="s">
        <v>3509</v>
      </c>
      <c r="P2903" s="35" t="s">
        <v>3510</v>
      </c>
      <c r="Q2903" s="35" t="s">
        <v>418</v>
      </c>
      <c r="R2903" s="35" t="s">
        <v>418</v>
      </c>
      <c r="S2903" s="35" t="s">
        <v>325</v>
      </c>
      <c r="T2903" s="35" t="s">
        <v>326</v>
      </c>
      <c r="U2903" s="35" t="s">
        <v>1130</v>
      </c>
      <c r="V2903" s="35" t="s">
        <v>3507</v>
      </c>
    </row>
    <row r="2904" spans="1:22" ht="31.5" outlineLevel="1" x14ac:dyDescent="0.25">
      <c r="A2904" s="160" t="s">
        <v>229</v>
      </c>
      <c r="B2904" s="439" t="s">
        <v>3516</v>
      </c>
      <c r="C2904" s="441" t="s">
        <v>3517</v>
      </c>
      <c r="D2904" s="454">
        <v>2020</v>
      </c>
      <c r="E2904" s="454" t="s">
        <v>28</v>
      </c>
      <c r="F2904" s="455">
        <v>1</v>
      </c>
      <c r="G2904" s="196">
        <v>15</v>
      </c>
      <c r="H2904" s="471">
        <v>430.05768</v>
      </c>
      <c r="I2904" s="89">
        <v>430057.68</v>
      </c>
      <c r="J2904" s="90">
        <v>5.7999999999999996E-2</v>
      </c>
      <c r="K2904" s="90">
        <v>3.7999999999999999E-2</v>
      </c>
      <c r="L2904" s="90">
        <v>0.02</v>
      </c>
      <c r="M2904" s="92">
        <v>0.04</v>
      </c>
      <c r="N2904" s="35" t="s">
        <v>4625</v>
      </c>
      <c r="P2904" s="35" t="s">
        <v>4626</v>
      </c>
      <c r="Q2904" s="35" t="s">
        <v>418</v>
      </c>
      <c r="R2904" s="35" t="s">
        <v>418</v>
      </c>
      <c r="S2904" s="35" t="s">
        <v>3447</v>
      </c>
      <c r="T2904" s="35" t="s">
        <v>326</v>
      </c>
      <c r="U2904" s="35" t="s">
        <v>1130</v>
      </c>
      <c r="V2904" s="35" t="s">
        <v>3516</v>
      </c>
    </row>
    <row r="2905" spans="1:22" ht="47.25" outlineLevel="1" x14ac:dyDescent="0.25">
      <c r="A2905" s="160" t="s">
        <v>232</v>
      </c>
      <c r="B2905" s="439" t="s">
        <v>3540</v>
      </c>
      <c r="C2905" s="441" t="s">
        <v>3541</v>
      </c>
      <c r="D2905" s="454">
        <v>2020</v>
      </c>
      <c r="E2905" s="454" t="s">
        <v>28</v>
      </c>
      <c r="F2905" s="455">
        <v>1</v>
      </c>
      <c r="G2905" s="196">
        <v>15</v>
      </c>
      <c r="H2905" s="471">
        <v>773.55977000000007</v>
      </c>
      <c r="I2905" s="89">
        <v>773559.77</v>
      </c>
      <c r="J2905" s="90">
        <v>0.64700000000000002</v>
      </c>
      <c r="K2905" s="90">
        <v>0.63500000000000001</v>
      </c>
      <c r="L2905" s="90">
        <v>1.2E-2</v>
      </c>
      <c r="M2905" s="92">
        <v>6.3E-2</v>
      </c>
      <c r="N2905" s="35" t="s">
        <v>3542</v>
      </c>
      <c r="P2905" s="35" t="s">
        <v>3543</v>
      </c>
      <c r="Q2905" s="35" t="s">
        <v>418</v>
      </c>
      <c r="R2905" s="35" t="s">
        <v>418</v>
      </c>
      <c r="S2905" s="35" t="s">
        <v>325</v>
      </c>
      <c r="T2905" s="35" t="s">
        <v>326</v>
      </c>
      <c r="U2905" s="35" t="s">
        <v>3133</v>
      </c>
      <c r="V2905" s="35" t="s">
        <v>3540</v>
      </c>
    </row>
    <row r="2906" spans="1:22" ht="31.5" outlineLevel="1" x14ac:dyDescent="0.25">
      <c r="A2906" s="160" t="s">
        <v>236</v>
      </c>
      <c r="B2906" s="439" t="s">
        <v>3060</v>
      </c>
      <c r="C2906" s="441" t="s">
        <v>3061</v>
      </c>
      <c r="D2906" s="454">
        <v>2020</v>
      </c>
      <c r="E2906" s="454" t="s">
        <v>28</v>
      </c>
      <c r="F2906" s="456">
        <v>1</v>
      </c>
      <c r="G2906" s="196">
        <v>15</v>
      </c>
      <c r="H2906" s="471">
        <v>580.96822000000009</v>
      </c>
      <c r="I2906" s="89">
        <v>580968.22000000009</v>
      </c>
      <c r="J2906" s="90">
        <v>6.3E-2</v>
      </c>
      <c r="K2906" s="90">
        <v>3.3000000000000002E-2</v>
      </c>
      <c r="L2906" s="90">
        <v>0.03</v>
      </c>
      <c r="M2906" s="92">
        <v>0.1</v>
      </c>
      <c r="N2906" s="35" t="s">
        <v>3062</v>
      </c>
      <c r="Q2906" s="35" t="s">
        <v>189</v>
      </c>
      <c r="S2906" s="35" t="s">
        <v>190</v>
      </c>
      <c r="T2906" s="35" t="s">
        <v>191</v>
      </c>
      <c r="U2906" s="35" t="s">
        <v>404</v>
      </c>
      <c r="V2906" s="35" t="s">
        <v>3060</v>
      </c>
    </row>
    <row r="2907" spans="1:22" ht="31.5" outlineLevel="1" x14ac:dyDescent="0.25">
      <c r="A2907" s="160" t="s">
        <v>240</v>
      </c>
      <c r="B2907" s="439" t="s">
        <v>3610</v>
      </c>
      <c r="C2907" s="441" t="s">
        <v>3611</v>
      </c>
      <c r="D2907" s="454">
        <v>2020</v>
      </c>
      <c r="E2907" s="454" t="s">
        <v>28</v>
      </c>
      <c r="F2907" s="456">
        <v>1</v>
      </c>
      <c r="G2907" s="196">
        <v>50</v>
      </c>
      <c r="H2907" s="196">
        <v>444.20413000000002</v>
      </c>
      <c r="I2907" s="81">
        <v>444204.12999999995</v>
      </c>
      <c r="J2907" s="90">
        <v>0.54</v>
      </c>
      <c r="K2907" s="90">
        <v>0.27</v>
      </c>
      <c r="L2907" s="90">
        <v>0.27</v>
      </c>
      <c r="M2907" s="94">
        <v>0.1</v>
      </c>
      <c r="N2907" s="35" t="s">
        <v>3612</v>
      </c>
      <c r="P2907" s="35" t="s">
        <v>3613</v>
      </c>
      <c r="Q2907" s="35" t="s">
        <v>418</v>
      </c>
      <c r="R2907" s="35" t="s">
        <v>418</v>
      </c>
      <c r="S2907" s="35" t="s">
        <v>325</v>
      </c>
      <c r="T2907" s="35" t="s">
        <v>326</v>
      </c>
      <c r="U2907" s="35" t="s">
        <v>3133</v>
      </c>
      <c r="V2907" s="35" t="s">
        <v>3610</v>
      </c>
    </row>
    <row r="2908" spans="1:22" ht="47.25" outlineLevel="1" x14ac:dyDescent="0.25">
      <c r="A2908" s="160" t="s">
        <v>243</v>
      </c>
      <c r="B2908" s="439" t="s">
        <v>3638</v>
      </c>
      <c r="C2908" s="441" t="s">
        <v>3639</v>
      </c>
      <c r="D2908" s="454">
        <v>2020</v>
      </c>
      <c r="E2908" s="454" t="s">
        <v>28</v>
      </c>
      <c r="F2908" s="456">
        <v>1</v>
      </c>
      <c r="G2908" s="196">
        <v>25</v>
      </c>
      <c r="H2908" s="196">
        <v>814.70434</v>
      </c>
      <c r="I2908" s="81">
        <v>814704.34</v>
      </c>
      <c r="J2908" s="90">
        <v>0.53499999999999992</v>
      </c>
      <c r="K2908" s="90">
        <v>0.121</v>
      </c>
      <c r="L2908" s="90">
        <v>0.41399999999999998</v>
      </c>
      <c r="M2908" s="94">
        <v>0.1</v>
      </c>
      <c r="N2908" s="35" t="s">
        <v>3542</v>
      </c>
      <c r="P2908" s="35" t="s">
        <v>3640</v>
      </c>
      <c r="Q2908" s="35" t="s">
        <v>418</v>
      </c>
      <c r="R2908" s="35" t="s">
        <v>418</v>
      </c>
      <c r="S2908" s="35" t="s">
        <v>325</v>
      </c>
      <c r="T2908" s="35" t="s">
        <v>326</v>
      </c>
      <c r="U2908" s="35" t="s">
        <v>3059</v>
      </c>
      <c r="V2908" s="35" t="s">
        <v>3638</v>
      </c>
    </row>
    <row r="2909" spans="1:22" s="177" customFormat="1" ht="31.5" outlineLevel="1" x14ac:dyDescent="0.25">
      <c r="A2909" s="160" t="s">
        <v>247</v>
      </c>
      <c r="B2909" s="439" t="s">
        <v>4552</v>
      </c>
      <c r="C2909" s="441" t="s">
        <v>4553</v>
      </c>
      <c r="D2909" s="454">
        <v>2020</v>
      </c>
      <c r="E2909" s="454" t="s">
        <v>28</v>
      </c>
      <c r="F2909" s="456">
        <v>1</v>
      </c>
      <c r="G2909" s="196">
        <v>25</v>
      </c>
      <c r="H2909" s="196">
        <v>368.34638999999999</v>
      </c>
      <c r="I2909" s="289">
        <v>368346.39</v>
      </c>
      <c r="J2909" s="289">
        <v>0.03</v>
      </c>
      <c r="K2909" s="289"/>
      <c r="L2909" s="289">
        <v>0.03</v>
      </c>
      <c r="M2909" s="307">
        <v>6.3E-2</v>
      </c>
      <c r="N2909" s="134" t="s">
        <v>4554</v>
      </c>
      <c r="O2909" s="293"/>
      <c r="P2909" s="134" t="s">
        <v>1232</v>
      </c>
      <c r="Q2909" s="293"/>
      <c r="R2909" s="134" t="s">
        <v>418</v>
      </c>
      <c r="S2909" s="134" t="s">
        <v>1233</v>
      </c>
      <c r="T2909" s="134" t="s">
        <v>191</v>
      </c>
      <c r="U2909" s="134" t="s">
        <v>3059</v>
      </c>
      <c r="V2909" s="293" t="s">
        <v>4552</v>
      </c>
    </row>
    <row r="2910" spans="1:22" s="142" customFormat="1" x14ac:dyDescent="0.25">
      <c r="A2910" s="160" t="s">
        <v>254</v>
      </c>
      <c r="B2910" s="439" t="s">
        <v>4565</v>
      </c>
      <c r="C2910" s="439" t="s">
        <v>4565</v>
      </c>
      <c r="D2910" s="454">
        <v>2019</v>
      </c>
      <c r="E2910" s="454" t="s">
        <v>28</v>
      </c>
      <c r="F2910" s="456">
        <v>1</v>
      </c>
      <c r="G2910" s="489">
        <v>15</v>
      </c>
      <c r="H2910" s="490">
        <v>271.40600000000001</v>
      </c>
      <c r="I2910" s="187" t="s">
        <v>4566</v>
      </c>
      <c r="K2910" s="284"/>
      <c r="L2910" s="285">
        <v>1591</v>
      </c>
      <c r="M2910" s="205">
        <v>43020</v>
      </c>
    </row>
    <row r="2911" spans="1:22" s="142" customFormat="1" x14ac:dyDescent="0.25">
      <c r="A2911" s="160" t="s">
        <v>257</v>
      </c>
      <c r="B2911" s="439" t="s">
        <v>3779</v>
      </c>
      <c r="C2911" s="439" t="s">
        <v>3779</v>
      </c>
      <c r="D2911" s="454">
        <v>2019</v>
      </c>
      <c r="E2911" s="454" t="s">
        <v>28</v>
      </c>
      <c r="F2911" s="456">
        <v>1</v>
      </c>
      <c r="G2911" s="489">
        <v>15</v>
      </c>
      <c r="H2911" s="490">
        <v>285.79545776475425</v>
      </c>
      <c r="I2911" s="187" t="s">
        <v>3781</v>
      </c>
      <c r="K2911" s="284"/>
      <c r="L2911" s="285">
        <v>1356</v>
      </c>
      <c r="M2911" s="205">
        <v>42983</v>
      </c>
    </row>
    <row r="2912" spans="1:22" s="295" customFormat="1" x14ac:dyDescent="0.25">
      <c r="A2912" s="160" t="s">
        <v>260</v>
      </c>
      <c r="B2912" s="439" t="s">
        <v>4567</v>
      </c>
      <c r="C2912" s="439" t="s">
        <v>4567</v>
      </c>
      <c r="D2912" s="454">
        <v>2019</v>
      </c>
      <c r="E2912" s="454" t="s">
        <v>28</v>
      </c>
      <c r="F2912" s="456">
        <v>1</v>
      </c>
      <c r="G2912" s="489">
        <v>55</v>
      </c>
      <c r="H2912" s="490">
        <v>340.37333000000001</v>
      </c>
      <c r="I2912" s="294" t="s">
        <v>4568</v>
      </c>
      <c r="K2912" s="296"/>
      <c r="L2912" s="297">
        <v>1459</v>
      </c>
      <c r="M2912" s="298">
        <v>43010</v>
      </c>
    </row>
    <row r="2913" spans="1:22" s="142" customFormat="1" x14ac:dyDescent="0.25">
      <c r="A2913" s="160" t="s">
        <v>263</v>
      </c>
      <c r="B2913" s="439" t="s">
        <v>4519</v>
      </c>
      <c r="C2913" s="439" t="s">
        <v>4519</v>
      </c>
      <c r="D2913" s="454">
        <v>2019</v>
      </c>
      <c r="E2913" s="454" t="s">
        <v>28</v>
      </c>
      <c r="F2913" s="456">
        <v>1</v>
      </c>
      <c r="G2913" s="489">
        <v>45</v>
      </c>
      <c r="H2913" s="490">
        <v>269.96251508699277</v>
      </c>
      <c r="I2913" s="187" t="s">
        <v>3781</v>
      </c>
      <c r="K2913" s="284"/>
      <c r="L2913" s="285">
        <v>1561</v>
      </c>
      <c r="M2913" s="205">
        <v>43025</v>
      </c>
    </row>
    <row r="2914" spans="1:22" s="142" customFormat="1" x14ac:dyDescent="0.25">
      <c r="A2914" s="160" t="s">
        <v>266</v>
      </c>
      <c r="B2914" s="439" t="s">
        <v>4572</v>
      </c>
      <c r="C2914" s="439" t="s">
        <v>4572</v>
      </c>
      <c r="D2914" s="454">
        <v>2019</v>
      </c>
      <c r="E2914" s="454" t="s">
        <v>28</v>
      </c>
      <c r="F2914" s="456">
        <v>1</v>
      </c>
      <c r="G2914" s="489">
        <v>15</v>
      </c>
      <c r="H2914" s="490">
        <v>369.43616622552764</v>
      </c>
      <c r="I2914" s="187" t="s">
        <v>4627</v>
      </c>
      <c r="K2914" s="284"/>
      <c r="L2914" s="285">
        <v>552</v>
      </c>
      <c r="M2914" s="205">
        <v>43210</v>
      </c>
    </row>
    <row r="2915" spans="1:22" s="142" customFormat="1" x14ac:dyDescent="0.25">
      <c r="A2915" s="160" t="s">
        <v>269</v>
      </c>
      <c r="B2915" s="439" t="s">
        <v>3963</v>
      </c>
      <c r="C2915" s="439" t="s">
        <v>3963</v>
      </c>
      <c r="D2915" s="454">
        <v>2019</v>
      </c>
      <c r="E2915" s="454" t="s">
        <v>28</v>
      </c>
      <c r="F2915" s="456">
        <v>1</v>
      </c>
      <c r="G2915" s="489">
        <v>50</v>
      </c>
      <c r="H2915" s="490">
        <v>462.45355813284016</v>
      </c>
      <c r="I2915" s="187" t="s">
        <v>3965</v>
      </c>
      <c r="K2915" s="284"/>
      <c r="L2915" s="285">
        <v>1019</v>
      </c>
      <c r="M2915" s="205">
        <v>43283</v>
      </c>
    </row>
    <row r="2916" spans="1:22" s="142" customFormat="1" x14ac:dyDescent="0.25">
      <c r="A2916" s="160" t="s">
        <v>273</v>
      </c>
      <c r="B2916" s="439" t="s">
        <v>4573</v>
      </c>
      <c r="C2916" s="439" t="s">
        <v>4573</v>
      </c>
      <c r="D2916" s="454">
        <v>2019</v>
      </c>
      <c r="E2916" s="454" t="s">
        <v>28</v>
      </c>
      <c r="F2916" s="456">
        <v>1</v>
      </c>
      <c r="G2916" s="489">
        <v>25</v>
      </c>
      <c r="H2916" s="490">
        <v>310.17629276822527</v>
      </c>
      <c r="I2916" s="187" t="s">
        <v>4628</v>
      </c>
      <c r="K2916" s="284"/>
      <c r="L2916" s="285">
        <v>1490</v>
      </c>
      <c r="M2916" s="205">
        <v>43363</v>
      </c>
    </row>
    <row r="2917" spans="1:22" s="142" customFormat="1" x14ac:dyDescent="0.25">
      <c r="A2917" s="160" t="s">
        <v>276</v>
      </c>
      <c r="B2917" s="439" t="s">
        <v>4033</v>
      </c>
      <c r="C2917" s="439" t="s">
        <v>4033</v>
      </c>
      <c r="D2917" s="454">
        <v>2019</v>
      </c>
      <c r="E2917" s="454" t="s">
        <v>28</v>
      </c>
      <c r="F2917" s="456">
        <v>1</v>
      </c>
      <c r="G2917" s="489">
        <v>25</v>
      </c>
      <c r="H2917" s="490">
        <v>311.27844549446843</v>
      </c>
      <c r="I2917" s="187" t="s">
        <v>4628</v>
      </c>
      <c r="K2917" s="284"/>
      <c r="L2917" s="285">
        <v>1360</v>
      </c>
      <c r="M2917" s="205">
        <v>43342</v>
      </c>
    </row>
    <row r="2918" spans="1:22" s="142" customFormat="1" x14ac:dyDescent="0.25">
      <c r="A2918" s="160" t="s">
        <v>279</v>
      </c>
      <c r="B2918" s="439" t="s">
        <v>4522</v>
      </c>
      <c r="C2918" s="439" t="s">
        <v>4522</v>
      </c>
      <c r="D2918" s="454">
        <v>2019</v>
      </c>
      <c r="E2918" s="454" t="s">
        <v>28</v>
      </c>
      <c r="F2918" s="456">
        <v>1</v>
      </c>
      <c r="G2918" s="489">
        <v>45</v>
      </c>
      <c r="H2918" s="490">
        <v>324.48640788375195</v>
      </c>
      <c r="I2918" s="187" t="s">
        <v>4047</v>
      </c>
      <c r="K2918" s="284"/>
      <c r="L2918" s="285">
        <v>1840</v>
      </c>
      <c r="M2918" s="205">
        <v>43425</v>
      </c>
    </row>
    <row r="2919" spans="1:22" s="142" customFormat="1" ht="31.5" x14ac:dyDescent="0.25">
      <c r="A2919" s="160" t="s">
        <v>282</v>
      </c>
      <c r="B2919" s="439" t="s">
        <v>4060</v>
      </c>
      <c r="C2919" s="439" t="s">
        <v>4060</v>
      </c>
      <c r="D2919" s="454">
        <v>2019</v>
      </c>
      <c r="E2919" s="454" t="s">
        <v>28</v>
      </c>
      <c r="F2919" s="456">
        <v>1</v>
      </c>
      <c r="G2919" s="489">
        <v>65</v>
      </c>
      <c r="H2919" s="490">
        <v>476.55261690749478</v>
      </c>
      <c r="I2919" s="187" t="s">
        <v>4629</v>
      </c>
      <c r="K2919" s="284"/>
      <c r="L2919" s="285">
        <v>1880</v>
      </c>
      <c r="M2919" s="205">
        <v>43439</v>
      </c>
    </row>
    <row r="2920" spans="1:22" s="142" customFormat="1" x14ac:dyDescent="0.25">
      <c r="A2920" s="160" t="s">
        <v>284</v>
      </c>
      <c r="B2920" s="439" t="s">
        <v>4064</v>
      </c>
      <c r="C2920" s="439" t="s">
        <v>4064</v>
      </c>
      <c r="D2920" s="454">
        <v>2019</v>
      </c>
      <c r="E2920" s="454" t="s">
        <v>28</v>
      </c>
      <c r="F2920" s="456">
        <v>1</v>
      </c>
      <c r="G2920" s="489">
        <v>25</v>
      </c>
      <c r="H2920" s="520">
        <v>555.70478257155332</v>
      </c>
      <c r="I2920" s="187" t="s">
        <v>4066</v>
      </c>
      <c r="K2920" s="284"/>
      <c r="L2920" s="285">
        <v>1083</v>
      </c>
      <c r="M2920" s="205">
        <v>43299</v>
      </c>
    </row>
    <row r="2921" spans="1:22" ht="31.5" x14ac:dyDescent="0.25">
      <c r="A2921" s="160" t="s">
        <v>287</v>
      </c>
      <c r="B2921" s="439" t="s">
        <v>4630</v>
      </c>
      <c r="C2921" s="439" t="s">
        <v>4401</v>
      </c>
      <c r="D2921" s="454">
        <v>2018</v>
      </c>
      <c r="E2921" s="483">
        <v>0.4</v>
      </c>
      <c r="F2921" s="456">
        <v>1</v>
      </c>
      <c r="G2921" s="456">
        <v>92</v>
      </c>
      <c r="H2921" s="521">
        <v>424.94</v>
      </c>
      <c r="M2921" s="32"/>
      <c r="N2921" s="32"/>
      <c r="O2921" s="32"/>
      <c r="P2921" s="32"/>
      <c r="Q2921" s="32"/>
      <c r="R2921" s="32"/>
      <c r="S2921" s="32"/>
      <c r="T2921" s="32"/>
      <c r="U2921" s="32"/>
      <c r="V2921" s="32"/>
    </row>
    <row r="2922" spans="1:22" ht="31.5" x14ac:dyDescent="0.25">
      <c r="A2922" s="160" t="s">
        <v>290</v>
      </c>
      <c r="B2922" s="439" t="s">
        <v>4631</v>
      </c>
      <c r="C2922" s="439" t="s">
        <v>4632</v>
      </c>
      <c r="D2922" s="454">
        <v>2018</v>
      </c>
      <c r="E2922" s="483">
        <v>0.4</v>
      </c>
      <c r="F2922" s="456">
        <v>1</v>
      </c>
      <c r="G2922" s="456">
        <v>92</v>
      </c>
      <c r="H2922" s="521">
        <v>303.81</v>
      </c>
      <c r="M2922" s="32"/>
      <c r="N2922" s="32"/>
      <c r="O2922" s="32"/>
      <c r="P2922" s="32"/>
      <c r="Q2922" s="32"/>
      <c r="R2922" s="32"/>
      <c r="S2922" s="32"/>
      <c r="T2922" s="32"/>
      <c r="U2922" s="32"/>
      <c r="V2922" s="32"/>
    </row>
    <row r="2923" spans="1:22" ht="31.5" x14ac:dyDescent="0.25">
      <c r="A2923" s="160" t="s">
        <v>293</v>
      </c>
      <c r="B2923" s="439" t="s">
        <v>4633</v>
      </c>
      <c r="C2923" s="439" t="s">
        <v>4634</v>
      </c>
      <c r="D2923" s="454">
        <v>2018</v>
      </c>
      <c r="E2923" s="483">
        <v>0.4</v>
      </c>
      <c r="F2923" s="456">
        <v>1</v>
      </c>
      <c r="G2923" s="456">
        <v>15</v>
      </c>
      <c r="H2923" s="521">
        <v>357.36</v>
      </c>
      <c r="M2923" s="32"/>
      <c r="N2923" s="32"/>
      <c r="O2923" s="32"/>
      <c r="P2923" s="32"/>
      <c r="Q2923" s="32"/>
      <c r="R2923" s="32"/>
      <c r="S2923" s="32"/>
      <c r="T2923" s="32"/>
      <c r="U2923" s="32"/>
      <c r="V2923" s="32"/>
    </row>
    <row r="2924" spans="1:22" outlineLevel="1" x14ac:dyDescent="0.25">
      <c r="A2924" s="160" t="s">
        <v>2854</v>
      </c>
      <c r="B2924" s="235" t="s">
        <v>2848</v>
      </c>
      <c r="C2924" s="249"/>
      <c r="D2924" s="155"/>
      <c r="E2924" s="155"/>
      <c r="F2924" s="102"/>
      <c r="G2924" s="103"/>
      <c r="H2924" s="102"/>
      <c r="I2924" s="151"/>
      <c r="J2924" s="151"/>
      <c r="K2924" s="151"/>
      <c r="L2924" s="151"/>
    </row>
    <row r="2925" spans="1:22" outlineLevel="1" x14ac:dyDescent="0.25">
      <c r="A2925" s="160" t="s">
        <v>2855</v>
      </c>
      <c r="B2925" s="153" t="s">
        <v>2856</v>
      </c>
      <c r="C2925" s="249"/>
      <c r="D2925" s="155"/>
      <c r="E2925" s="155"/>
      <c r="F2925" s="102"/>
      <c r="G2925" s="103"/>
      <c r="H2925" s="102"/>
      <c r="I2925" s="151"/>
      <c r="J2925" s="151"/>
      <c r="K2925" s="151"/>
      <c r="L2925" s="151"/>
    </row>
    <row r="2926" spans="1:22" outlineLevel="1" x14ac:dyDescent="0.25">
      <c r="A2926" s="160" t="s">
        <v>2857</v>
      </c>
      <c r="B2926" s="235" t="s">
        <v>2844</v>
      </c>
      <c r="C2926" s="249"/>
      <c r="D2926" s="155"/>
      <c r="E2926" s="251"/>
      <c r="F2926" s="102"/>
      <c r="G2926" s="103"/>
      <c r="H2926" s="102"/>
      <c r="I2926" s="151"/>
      <c r="J2926" s="151"/>
      <c r="K2926" s="151"/>
      <c r="L2926" s="151"/>
    </row>
    <row r="2927" spans="1:22" outlineLevel="1" x14ac:dyDescent="0.25">
      <c r="A2927" s="160" t="s">
        <v>2858</v>
      </c>
      <c r="B2927" s="235" t="s">
        <v>2846</v>
      </c>
      <c r="C2927" s="249"/>
      <c r="D2927" s="155"/>
      <c r="E2927" s="251"/>
      <c r="F2927" s="102"/>
      <c r="G2927" s="103"/>
      <c r="H2927" s="102"/>
      <c r="I2927" s="151"/>
      <c r="J2927" s="151"/>
      <c r="K2927" s="151"/>
      <c r="L2927" s="151"/>
    </row>
    <row r="2928" spans="1:22" ht="31.5" outlineLevel="1" x14ac:dyDescent="0.25">
      <c r="A2928" s="160" t="s">
        <v>128</v>
      </c>
      <c r="B2928" s="439" t="s">
        <v>3069</v>
      </c>
      <c r="C2928" s="441" t="s">
        <v>3070</v>
      </c>
      <c r="D2928" s="454">
        <v>2020</v>
      </c>
      <c r="E2928" s="454" t="s">
        <v>28</v>
      </c>
      <c r="F2928" s="455">
        <v>1</v>
      </c>
      <c r="G2928" s="196">
        <v>15</v>
      </c>
      <c r="H2928" s="471">
        <v>582.85879</v>
      </c>
      <c r="I2928" s="89">
        <v>582858.79</v>
      </c>
      <c r="J2928" s="90">
        <v>0.47399999999999998</v>
      </c>
      <c r="K2928" s="90">
        <v>0.33</v>
      </c>
      <c r="L2928" s="90">
        <v>0.14399999999999999</v>
      </c>
      <c r="M2928" s="92">
        <v>0.16</v>
      </c>
      <c r="N2928" s="35" t="s">
        <v>3213</v>
      </c>
      <c r="P2928" s="35" t="s">
        <v>3072</v>
      </c>
      <c r="Q2928" s="35" t="s">
        <v>189</v>
      </c>
      <c r="R2928" s="35" t="s">
        <v>418</v>
      </c>
      <c r="S2928" s="35" t="s">
        <v>325</v>
      </c>
      <c r="T2928" s="35" t="s">
        <v>326</v>
      </c>
      <c r="U2928" s="35" t="s">
        <v>3068</v>
      </c>
      <c r="V2928" s="35" t="s">
        <v>3069</v>
      </c>
    </row>
    <row r="2929" spans="1:22" ht="31.5" outlineLevel="1" x14ac:dyDescent="0.25">
      <c r="A2929" s="160" t="s">
        <v>193</v>
      </c>
      <c r="B2929" s="439" t="s">
        <v>3087</v>
      </c>
      <c r="C2929" s="441" t="s">
        <v>3088</v>
      </c>
      <c r="D2929" s="454">
        <v>2020</v>
      </c>
      <c r="E2929" s="454" t="s">
        <v>28</v>
      </c>
      <c r="F2929" s="455">
        <v>1</v>
      </c>
      <c r="G2929" s="196">
        <v>15</v>
      </c>
      <c r="H2929" s="471">
        <v>364.49760000000003</v>
      </c>
      <c r="I2929" s="89">
        <v>364497.60000000003</v>
      </c>
      <c r="J2929" s="90">
        <v>0.32199999999999995</v>
      </c>
      <c r="K2929" s="90">
        <v>0.14399999999999999</v>
      </c>
      <c r="L2929" s="90">
        <v>0.17799999999999999</v>
      </c>
      <c r="M2929" s="92">
        <v>0.16</v>
      </c>
      <c r="N2929" s="35" t="s">
        <v>3177</v>
      </c>
      <c r="P2929" s="35" t="s">
        <v>3090</v>
      </c>
      <c r="Q2929" s="35" t="s">
        <v>189</v>
      </c>
      <c r="R2929" s="35" t="s">
        <v>418</v>
      </c>
      <c r="S2929" s="35" t="s">
        <v>325</v>
      </c>
      <c r="T2929" s="35" t="s">
        <v>326</v>
      </c>
      <c r="U2929" s="35" t="s">
        <v>3054</v>
      </c>
      <c r="V2929" s="35" t="s">
        <v>3087</v>
      </c>
    </row>
    <row r="2930" spans="1:22" ht="31.5" outlineLevel="1" x14ac:dyDescent="0.25">
      <c r="A2930" s="160" t="s">
        <v>197</v>
      </c>
      <c r="B2930" s="439" t="s">
        <v>3175</v>
      </c>
      <c r="C2930" s="441" t="s">
        <v>3176</v>
      </c>
      <c r="D2930" s="454">
        <v>2020</v>
      </c>
      <c r="E2930" s="522" t="s">
        <v>28</v>
      </c>
      <c r="F2930" s="455">
        <v>1</v>
      </c>
      <c r="G2930" s="196">
        <v>15</v>
      </c>
      <c r="H2930" s="471">
        <v>465.38375000000002</v>
      </c>
      <c r="I2930" s="89">
        <v>465383.75000000006</v>
      </c>
      <c r="J2930" s="90">
        <v>0.15000000000000002</v>
      </c>
      <c r="K2930" s="90">
        <v>0.14000000000000001</v>
      </c>
      <c r="L2930" s="90">
        <v>0.01</v>
      </c>
      <c r="M2930" s="92">
        <v>0.16</v>
      </c>
      <c r="N2930" s="35" t="s">
        <v>3177</v>
      </c>
      <c r="P2930" s="35" t="s">
        <v>3178</v>
      </c>
      <c r="Q2930" s="35" t="s">
        <v>418</v>
      </c>
      <c r="R2930" s="35" t="s">
        <v>418</v>
      </c>
      <c r="S2930" s="35" t="s">
        <v>325</v>
      </c>
      <c r="T2930" s="35" t="s">
        <v>326</v>
      </c>
      <c r="U2930" s="35" t="s">
        <v>3133</v>
      </c>
      <c r="V2930" s="35" t="s">
        <v>3175</v>
      </c>
    </row>
    <row r="2931" spans="1:22" ht="47.25" outlineLevel="1" x14ac:dyDescent="0.25">
      <c r="A2931" s="160" t="s">
        <v>201</v>
      </c>
      <c r="B2931" s="439" t="s">
        <v>3211</v>
      </c>
      <c r="C2931" s="441" t="s">
        <v>3212</v>
      </c>
      <c r="D2931" s="454">
        <v>2020</v>
      </c>
      <c r="E2931" s="522" t="s">
        <v>215</v>
      </c>
      <c r="F2931" s="455">
        <v>1</v>
      </c>
      <c r="G2931" s="196">
        <v>5</v>
      </c>
      <c r="H2931" s="471">
        <v>659.13796000000013</v>
      </c>
      <c r="I2931" s="89">
        <v>659137.96000000008</v>
      </c>
      <c r="J2931" s="90">
        <v>0.28999999999999998</v>
      </c>
      <c r="K2931" s="90">
        <v>0.08</v>
      </c>
      <c r="L2931" s="90">
        <v>0.21</v>
      </c>
      <c r="M2931" s="92">
        <v>0.25</v>
      </c>
      <c r="N2931" s="35" t="s">
        <v>3213</v>
      </c>
      <c r="P2931" s="35" t="s">
        <v>3214</v>
      </c>
      <c r="Q2931" s="35" t="s">
        <v>418</v>
      </c>
      <c r="R2931" s="35" t="s">
        <v>418</v>
      </c>
      <c r="S2931" s="35" t="s">
        <v>325</v>
      </c>
      <c r="T2931" s="35" t="s">
        <v>326</v>
      </c>
      <c r="U2931" s="35" t="s">
        <v>3133</v>
      </c>
      <c r="V2931" s="35" t="s">
        <v>3211</v>
      </c>
    </row>
    <row r="2932" spans="1:22" ht="31.5" outlineLevel="1" x14ac:dyDescent="0.25">
      <c r="A2932" s="160" t="s">
        <v>205</v>
      </c>
      <c r="B2932" s="439" t="s">
        <v>3277</v>
      </c>
      <c r="C2932" s="441" t="s">
        <v>3278</v>
      </c>
      <c r="D2932" s="454">
        <v>2020</v>
      </c>
      <c r="E2932" s="522" t="s">
        <v>28</v>
      </c>
      <c r="F2932" s="455">
        <v>1</v>
      </c>
      <c r="G2932" s="196">
        <v>15</v>
      </c>
      <c r="H2932" s="471">
        <v>609.65413999999998</v>
      </c>
      <c r="I2932" s="89">
        <v>609654.14</v>
      </c>
      <c r="J2932" s="90">
        <v>0.31999999999999995</v>
      </c>
      <c r="K2932" s="90">
        <v>0.28999999999999998</v>
      </c>
      <c r="L2932" s="90">
        <v>0.03</v>
      </c>
      <c r="M2932" s="92">
        <v>0.16</v>
      </c>
      <c r="N2932" s="35" t="s">
        <v>3279</v>
      </c>
      <c r="P2932" s="35" t="s">
        <v>3280</v>
      </c>
      <c r="Q2932" s="35" t="s">
        <v>418</v>
      </c>
      <c r="R2932" s="35" t="s">
        <v>418</v>
      </c>
      <c r="S2932" s="35" t="s">
        <v>325</v>
      </c>
      <c r="T2932" s="35" t="s">
        <v>326</v>
      </c>
      <c r="U2932" s="35" t="s">
        <v>404</v>
      </c>
      <c r="V2932" s="35" t="s">
        <v>3277</v>
      </c>
    </row>
    <row r="2933" spans="1:22" ht="31.5" outlineLevel="1" x14ac:dyDescent="0.25">
      <c r="A2933" s="160" t="s">
        <v>209</v>
      </c>
      <c r="B2933" s="439" t="s">
        <v>3400</v>
      </c>
      <c r="C2933" s="441" t="s">
        <v>3401</v>
      </c>
      <c r="D2933" s="454">
        <v>2020</v>
      </c>
      <c r="E2933" s="522" t="s">
        <v>215</v>
      </c>
      <c r="F2933" s="455">
        <v>1</v>
      </c>
      <c r="G2933" s="196">
        <v>7</v>
      </c>
      <c r="H2933" s="471">
        <v>580.06800726892902</v>
      </c>
      <c r="I2933" s="89">
        <v>580068.00726892904</v>
      </c>
      <c r="J2933" s="90">
        <v>3.7999999999999999E-2</v>
      </c>
      <c r="K2933" s="90">
        <v>3.7999999999999999E-2</v>
      </c>
      <c r="L2933" s="90"/>
      <c r="M2933" s="92">
        <v>0.16</v>
      </c>
      <c r="N2933" s="35" t="s">
        <v>3402</v>
      </c>
      <c r="P2933" s="35" t="s">
        <v>3403</v>
      </c>
      <c r="Q2933" s="35" t="s">
        <v>418</v>
      </c>
      <c r="S2933" s="35" t="s">
        <v>190</v>
      </c>
      <c r="T2933" s="35" t="s">
        <v>191</v>
      </c>
      <c r="U2933" s="35" t="s">
        <v>1130</v>
      </c>
      <c r="V2933" s="35" t="s">
        <v>3400</v>
      </c>
    </row>
    <row r="2934" spans="1:22" ht="47.25" outlineLevel="1" x14ac:dyDescent="0.25">
      <c r="A2934" s="160" t="s">
        <v>212</v>
      </c>
      <c r="B2934" s="439" t="s">
        <v>3129</v>
      </c>
      <c r="C2934" s="441" t="s">
        <v>3130</v>
      </c>
      <c r="D2934" s="454">
        <v>2020</v>
      </c>
      <c r="E2934" s="522" t="s">
        <v>215</v>
      </c>
      <c r="F2934" s="455">
        <v>1</v>
      </c>
      <c r="G2934" s="196">
        <v>5</v>
      </c>
      <c r="H2934" s="471">
        <v>947.60984999999994</v>
      </c>
      <c r="I2934" s="89">
        <v>947609.85</v>
      </c>
      <c r="J2934" s="90">
        <v>0.42699999999999999</v>
      </c>
      <c r="K2934" s="90">
        <v>0.42</v>
      </c>
      <c r="L2934" s="90">
        <v>7.0000000000000001E-3</v>
      </c>
      <c r="M2934" s="92">
        <v>0.25</v>
      </c>
      <c r="N2934" s="35" t="s">
        <v>4635</v>
      </c>
      <c r="P2934" s="35" t="s">
        <v>3132</v>
      </c>
      <c r="Q2934" s="35" t="s">
        <v>418</v>
      </c>
      <c r="R2934" s="35" t="s">
        <v>189</v>
      </c>
      <c r="S2934" s="35" t="s">
        <v>325</v>
      </c>
      <c r="T2934" s="35" t="s">
        <v>326</v>
      </c>
      <c r="U2934" s="35" t="s">
        <v>3133</v>
      </c>
      <c r="V2934" s="35" t="s">
        <v>3129</v>
      </c>
    </row>
    <row r="2935" spans="1:22" ht="47.25" outlineLevel="1" x14ac:dyDescent="0.25">
      <c r="A2935" s="160" t="s">
        <v>217</v>
      </c>
      <c r="B2935" s="439" t="s">
        <v>3489</v>
      </c>
      <c r="C2935" s="441" t="s">
        <v>3490</v>
      </c>
      <c r="D2935" s="454">
        <v>2020</v>
      </c>
      <c r="E2935" s="522" t="s">
        <v>28</v>
      </c>
      <c r="F2935" s="455">
        <v>1</v>
      </c>
      <c r="G2935" s="196">
        <v>15</v>
      </c>
      <c r="H2935" s="471">
        <v>829.4781999999999</v>
      </c>
      <c r="I2935" s="89">
        <v>829478.2</v>
      </c>
      <c r="J2935" s="90">
        <v>1.077</v>
      </c>
      <c r="K2935" s="90">
        <v>0.46</v>
      </c>
      <c r="L2935" s="90">
        <v>0.61699999999999999</v>
      </c>
      <c r="M2935" s="92">
        <v>0.16</v>
      </c>
      <c r="N2935" s="35" t="s">
        <v>3491</v>
      </c>
      <c r="P2935" s="35" t="s">
        <v>3492</v>
      </c>
      <c r="Q2935" s="35" t="s">
        <v>418</v>
      </c>
      <c r="R2935" s="35" t="s">
        <v>418</v>
      </c>
      <c r="S2935" s="35" t="s">
        <v>325</v>
      </c>
      <c r="T2935" s="35" t="s">
        <v>326</v>
      </c>
      <c r="U2935" s="35" t="s">
        <v>404</v>
      </c>
      <c r="V2935" s="35" t="s">
        <v>3489</v>
      </c>
    </row>
    <row r="2936" spans="1:22" ht="47.25" outlineLevel="1" x14ac:dyDescent="0.25">
      <c r="A2936" s="160" t="s">
        <v>220</v>
      </c>
      <c r="B2936" s="439" t="s">
        <v>4480</v>
      </c>
      <c r="C2936" s="441" t="s">
        <v>4481</v>
      </c>
      <c r="D2936" s="454">
        <v>2020</v>
      </c>
      <c r="E2936" s="522" t="s">
        <v>28</v>
      </c>
      <c r="F2936" s="455">
        <v>1</v>
      </c>
      <c r="G2936" s="196">
        <v>10</v>
      </c>
      <c r="H2936" s="471">
        <v>891.35721000000001</v>
      </c>
      <c r="I2936" s="89">
        <v>891357.21</v>
      </c>
      <c r="J2936" s="90">
        <v>0.59199999999999997</v>
      </c>
      <c r="K2936" s="90">
        <v>2.1000000000000001E-2</v>
      </c>
      <c r="L2936" s="90">
        <v>0.57099999999999995</v>
      </c>
      <c r="M2936" s="92">
        <v>0.25</v>
      </c>
      <c r="N2936" s="35" t="s">
        <v>4482</v>
      </c>
      <c r="P2936" s="35" t="s">
        <v>4483</v>
      </c>
      <c r="Q2936" s="35" t="s">
        <v>418</v>
      </c>
      <c r="R2936" s="35" t="s">
        <v>418</v>
      </c>
      <c r="S2936" s="35" t="s">
        <v>325</v>
      </c>
      <c r="T2936" s="35" t="s">
        <v>326</v>
      </c>
      <c r="U2936" s="35" t="s">
        <v>3054</v>
      </c>
      <c r="V2936" s="35" t="s">
        <v>4480</v>
      </c>
    </row>
    <row r="2937" spans="1:22" ht="47.25" outlineLevel="1" x14ac:dyDescent="0.25">
      <c r="A2937" s="160" t="s">
        <v>223</v>
      </c>
      <c r="B2937" s="439" t="s">
        <v>3521</v>
      </c>
      <c r="C2937" s="441" t="s">
        <v>3522</v>
      </c>
      <c r="D2937" s="454">
        <v>2020</v>
      </c>
      <c r="E2937" s="522" t="s">
        <v>28</v>
      </c>
      <c r="F2937" s="455">
        <v>1</v>
      </c>
      <c r="G2937" s="196">
        <v>7.6</v>
      </c>
      <c r="H2937" s="471">
        <v>827.70365000000004</v>
      </c>
      <c r="I2937" s="89">
        <v>827703.65</v>
      </c>
      <c r="J2937" s="90">
        <v>1.1759999999999999</v>
      </c>
      <c r="K2937" s="90">
        <v>0.159</v>
      </c>
      <c r="L2937" s="90">
        <v>1.0169999999999999</v>
      </c>
      <c r="M2937" s="92">
        <v>0.16</v>
      </c>
      <c r="N2937" s="35" t="s">
        <v>3491</v>
      </c>
      <c r="P2937" s="35" t="s">
        <v>3523</v>
      </c>
      <c r="Q2937" s="35" t="s">
        <v>418</v>
      </c>
      <c r="R2937" s="35" t="s">
        <v>418</v>
      </c>
      <c r="S2937" s="35" t="s">
        <v>325</v>
      </c>
      <c r="T2937" s="35" t="s">
        <v>326</v>
      </c>
      <c r="U2937" s="35" t="s">
        <v>3059</v>
      </c>
      <c r="V2937" s="35" t="s">
        <v>3521</v>
      </c>
    </row>
    <row r="2938" spans="1:22" ht="47.25" outlineLevel="1" x14ac:dyDescent="0.25">
      <c r="A2938" s="160" t="s">
        <v>226</v>
      </c>
      <c r="B2938" s="439" t="s">
        <v>4484</v>
      </c>
      <c r="C2938" s="441" t="s">
        <v>4485</v>
      </c>
      <c r="D2938" s="454">
        <v>2020</v>
      </c>
      <c r="E2938" s="522" t="s">
        <v>28</v>
      </c>
      <c r="F2938" s="455">
        <v>1</v>
      </c>
      <c r="G2938" s="196">
        <v>10</v>
      </c>
      <c r="H2938" s="471">
        <v>810.98477000000003</v>
      </c>
      <c r="I2938" s="89">
        <v>810984.77</v>
      </c>
      <c r="J2938" s="90">
        <v>1.2970000000000002</v>
      </c>
      <c r="K2938" s="90">
        <v>0.27500000000000002</v>
      </c>
      <c r="L2938" s="90">
        <v>1.022</v>
      </c>
      <c r="M2938" s="92">
        <v>0.16</v>
      </c>
      <c r="N2938" s="35" t="s">
        <v>4486</v>
      </c>
      <c r="P2938" s="35" t="s">
        <v>4487</v>
      </c>
      <c r="Q2938" s="35" t="s">
        <v>418</v>
      </c>
      <c r="R2938" s="35" t="s">
        <v>418</v>
      </c>
      <c r="S2938" s="35" t="s">
        <v>325</v>
      </c>
      <c r="T2938" s="35" t="s">
        <v>326</v>
      </c>
      <c r="U2938" s="35" t="s">
        <v>3054</v>
      </c>
      <c r="V2938" s="35" t="s">
        <v>4484</v>
      </c>
    </row>
    <row r="2939" spans="1:22" ht="47.25" outlineLevel="1" x14ac:dyDescent="0.25">
      <c r="A2939" s="160" t="s">
        <v>229</v>
      </c>
      <c r="B2939" s="439" t="s">
        <v>3138</v>
      </c>
      <c r="C2939" s="441" t="s">
        <v>3139</v>
      </c>
      <c r="D2939" s="454">
        <v>2020</v>
      </c>
      <c r="E2939" s="454" t="s">
        <v>28</v>
      </c>
      <c r="F2939" s="456">
        <v>1</v>
      </c>
      <c r="G2939" s="196">
        <v>150</v>
      </c>
      <c r="H2939" s="196">
        <v>819.73167000000001</v>
      </c>
      <c r="I2939" s="81">
        <v>819731.67</v>
      </c>
      <c r="J2939" s="90">
        <v>1.4049999999999998</v>
      </c>
      <c r="K2939" s="90">
        <v>5.0000000000000001E-3</v>
      </c>
      <c r="L2939" s="90">
        <v>1.4</v>
      </c>
      <c r="M2939" s="94">
        <v>0.16</v>
      </c>
      <c r="N2939" s="35" t="s">
        <v>4636</v>
      </c>
      <c r="P2939" s="35" t="s">
        <v>3141</v>
      </c>
      <c r="Q2939" s="35" t="s">
        <v>189</v>
      </c>
      <c r="R2939" s="35" t="s">
        <v>418</v>
      </c>
      <c r="S2939" s="35" t="s">
        <v>325</v>
      </c>
      <c r="T2939" s="35" t="s">
        <v>326</v>
      </c>
      <c r="U2939" s="35" t="s">
        <v>3133</v>
      </c>
      <c r="V2939" s="35" t="s">
        <v>3138</v>
      </c>
    </row>
    <row r="2940" spans="1:22" ht="31.5" outlineLevel="1" x14ac:dyDescent="0.25">
      <c r="A2940" s="160" t="s">
        <v>232</v>
      </c>
      <c r="B2940" s="439" t="s">
        <v>3601</v>
      </c>
      <c r="C2940" s="441" t="s">
        <v>3602</v>
      </c>
      <c r="D2940" s="454">
        <v>2020</v>
      </c>
      <c r="E2940" s="454" t="s">
        <v>28</v>
      </c>
      <c r="F2940" s="456">
        <v>1</v>
      </c>
      <c r="G2940" s="196">
        <v>30</v>
      </c>
      <c r="H2940" s="196">
        <v>368.12478000000004</v>
      </c>
      <c r="I2940" s="81">
        <v>368124.78</v>
      </c>
      <c r="J2940" s="90">
        <v>0.49299999999999999</v>
      </c>
      <c r="K2940" s="90">
        <v>0.49299999999999999</v>
      </c>
      <c r="L2940" s="90"/>
      <c r="M2940" s="94">
        <v>0.25</v>
      </c>
      <c r="N2940" s="35" t="s">
        <v>3119</v>
      </c>
      <c r="P2940" s="35" t="s">
        <v>946</v>
      </c>
      <c r="Q2940" s="35" t="s">
        <v>418</v>
      </c>
      <c r="S2940" s="35" t="s">
        <v>190</v>
      </c>
      <c r="T2940" s="35" t="s">
        <v>191</v>
      </c>
      <c r="U2940" s="35" t="s">
        <v>3054</v>
      </c>
      <c r="V2940" s="35" t="s">
        <v>3601</v>
      </c>
    </row>
    <row r="2941" spans="1:22" ht="47.25" outlineLevel="1" x14ac:dyDescent="0.25">
      <c r="A2941" s="160" t="s">
        <v>236</v>
      </c>
      <c r="B2941" s="439" t="s">
        <v>3624</v>
      </c>
      <c r="C2941" s="441" t="s">
        <v>3625</v>
      </c>
      <c r="D2941" s="454">
        <v>2020</v>
      </c>
      <c r="E2941" s="454" t="s">
        <v>28</v>
      </c>
      <c r="F2941" s="456">
        <v>1</v>
      </c>
      <c r="G2941" s="196">
        <v>150</v>
      </c>
      <c r="H2941" s="196">
        <v>350.52366999999998</v>
      </c>
      <c r="I2941" s="81">
        <v>350523.67</v>
      </c>
      <c r="J2941" s="90">
        <v>1.3169999999999999</v>
      </c>
      <c r="K2941" s="90">
        <v>5.7000000000000002E-2</v>
      </c>
      <c r="L2941" s="90">
        <v>1.26</v>
      </c>
      <c r="M2941" s="94">
        <v>0.16</v>
      </c>
      <c r="N2941" s="35" t="s">
        <v>4637</v>
      </c>
      <c r="P2941" s="35" t="s">
        <v>4638</v>
      </c>
      <c r="Q2941" s="35" t="s">
        <v>418</v>
      </c>
      <c r="R2941" s="35" t="s">
        <v>418</v>
      </c>
      <c r="S2941" s="35" t="s">
        <v>3447</v>
      </c>
      <c r="T2941" s="35" t="s">
        <v>326</v>
      </c>
      <c r="U2941" s="35" t="s">
        <v>3059</v>
      </c>
      <c r="V2941" s="35" t="s">
        <v>3624</v>
      </c>
    </row>
    <row r="2942" spans="1:22" ht="47.25" outlineLevel="1" x14ac:dyDescent="0.25">
      <c r="A2942" s="160" t="s">
        <v>240</v>
      </c>
      <c r="B2942" s="439" t="s">
        <v>3647</v>
      </c>
      <c r="C2942" s="441" t="s">
        <v>3648</v>
      </c>
      <c r="D2942" s="454">
        <v>2020</v>
      </c>
      <c r="E2942" s="454" t="s">
        <v>28</v>
      </c>
      <c r="F2942" s="456">
        <v>1</v>
      </c>
      <c r="G2942" s="196">
        <v>50</v>
      </c>
      <c r="H2942" s="196">
        <v>743.68381000000011</v>
      </c>
      <c r="I2942" s="81">
        <v>743683.81</v>
      </c>
      <c r="J2942" s="90">
        <v>0.95</v>
      </c>
      <c r="K2942" s="90"/>
      <c r="L2942" s="90">
        <v>0.95</v>
      </c>
      <c r="M2942" s="94">
        <v>0.16</v>
      </c>
      <c r="N2942" s="35" t="s">
        <v>3649</v>
      </c>
      <c r="P2942" s="35" t="s">
        <v>3650</v>
      </c>
      <c r="R2942" s="35" t="s">
        <v>418</v>
      </c>
      <c r="S2942" s="35" t="s">
        <v>190</v>
      </c>
      <c r="T2942" s="35" t="s">
        <v>191</v>
      </c>
      <c r="U2942" s="35" t="s">
        <v>1130</v>
      </c>
      <c r="V2942" s="35" t="s">
        <v>3647</v>
      </c>
    </row>
    <row r="2943" spans="1:22" ht="47.25" outlineLevel="1" x14ac:dyDescent="0.25">
      <c r="A2943" s="160" t="s">
        <v>243</v>
      </c>
      <c r="B2943" s="439" t="s">
        <v>3657</v>
      </c>
      <c r="C2943" s="441" t="s">
        <v>403</v>
      </c>
      <c r="D2943" s="454">
        <v>2020</v>
      </c>
      <c r="E2943" s="454" t="s">
        <v>28</v>
      </c>
      <c r="F2943" s="456">
        <v>1</v>
      </c>
      <c r="G2943" s="196">
        <v>65</v>
      </c>
      <c r="H2943" s="196">
        <v>685.69921999999997</v>
      </c>
      <c r="I2943" s="81">
        <v>685699.22000000009</v>
      </c>
      <c r="J2943" s="90">
        <v>0.2</v>
      </c>
      <c r="K2943" s="90"/>
      <c r="L2943" s="90">
        <v>0.2</v>
      </c>
      <c r="M2943" s="94">
        <v>0.25</v>
      </c>
      <c r="N2943" s="35" t="s">
        <v>3590</v>
      </c>
      <c r="P2943" s="35" t="s">
        <v>3586</v>
      </c>
      <c r="R2943" s="35" t="s">
        <v>418</v>
      </c>
      <c r="S2943" s="35" t="s">
        <v>190</v>
      </c>
      <c r="T2943" s="35" t="s">
        <v>191</v>
      </c>
      <c r="U2943" s="35" t="s">
        <v>3133</v>
      </c>
      <c r="V2943" s="35" t="s">
        <v>3657</v>
      </c>
    </row>
    <row r="2944" spans="1:22" s="142" customFormat="1" x14ac:dyDescent="0.25">
      <c r="A2944" s="160" t="s">
        <v>247</v>
      </c>
      <c r="B2944" s="439" t="s">
        <v>3708</v>
      </c>
      <c r="C2944" s="439" t="s">
        <v>3708</v>
      </c>
      <c r="D2944" s="454">
        <v>2019</v>
      </c>
      <c r="E2944" s="454" t="s">
        <v>28</v>
      </c>
      <c r="F2944" s="456">
        <v>1</v>
      </c>
      <c r="G2944" s="489">
        <v>147</v>
      </c>
      <c r="H2944" s="490">
        <v>366.61739999999998</v>
      </c>
      <c r="I2944" s="128" t="s">
        <v>3710</v>
      </c>
      <c r="J2944" s="309"/>
      <c r="K2944" s="310"/>
      <c r="L2944" s="311">
        <v>721</v>
      </c>
      <c r="M2944" s="312">
        <v>42548</v>
      </c>
    </row>
    <row r="2945" spans="1:13" s="142" customFormat="1" x14ac:dyDescent="0.25">
      <c r="A2945" s="160" t="s">
        <v>251</v>
      </c>
      <c r="B2945" s="439" t="s">
        <v>3735</v>
      </c>
      <c r="C2945" s="439" t="s">
        <v>3735</v>
      </c>
      <c r="D2945" s="454">
        <v>2019</v>
      </c>
      <c r="E2945" s="454" t="s">
        <v>215</v>
      </c>
      <c r="F2945" s="456">
        <v>1</v>
      </c>
      <c r="G2945" s="489">
        <v>10</v>
      </c>
      <c r="H2945" s="490">
        <v>520.70089092633282</v>
      </c>
      <c r="I2945" s="128" t="s">
        <v>3737</v>
      </c>
      <c r="J2945" s="309"/>
      <c r="K2945" s="310"/>
      <c r="L2945" s="311">
        <v>773</v>
      </c>
      <c r="M2945" s="312">
        <v>42888</v>
      </c>
    </row>
    <row r="2946" spans="1:13" s="142" customFormat="1" ht="31.5" x14ac:dyDescent="0.25">
      <c r="A2946" s="160" t="s">
        <v>254</v>
      </c>
      <c r="B2946" s="439" t="s">
        <v>3861</v>
      </c>
      <c r="C2946" s="439" t="s">
        <v>3861</v>
      </c>
      <c r="D2946" s="454">
        <v>2019</v>
      </c>
      <c r="E2946" s="454" t="s">
        <v>28</v>
      </c>
      <c r="F2946" s="456">
        <v>1</v>
      </c>
      <c r="G2946" s="489">
        <v>147</v>
      </c>
      <c r="H2946" s="490">
        <v>344.20153349714644</v>
      </c>
      <c r="I2946" s="128" t="s">
        <v>3862</v>
      </c>
      <c r="J2946" s="309"/>
      <c r="K2946" s="310"/>
      <c r="L2946" s="311">
        <v>21</v>
      </c>
      <c r="M2946" s="312">
        <v>43188</v>
      </c>
    </row>
    <row r="2947" spans="1:13" s="142" customFormat="1" x14ac:dyDescent="0.25">
      <c r="A2947" s="160" t="s">
        <v>257</v>
      </c>
      <c r="B2947" s="439" t="s">
        <v>3880</v>
      </c>
      <c r="C2947" s="439" t="s">
        <v>3880</v>
      </c>
      <c r="D2947" s="454">
        <v>2019</v>
      </c>
      <c r="E2947" s="454" t="s">
        <v>28</v>
      </c>
      <c r="F2947" s="456">
        <v>1</v>
      </c>
      <c r="G2947" s="489">
        <v>145</v>
      </c>
      <c r="H2947" s="490">
        <v>599.77555028554741</v>
      </c>
      <c r="I2947" s="128" t="s">
        <v>4639</v>
      </c>
      <c r="J2947" s="309"/>
      <c r="K2947" s="310"/>
      <c r="L2947" s="311">
        <v>588</v>
      </c>
      <c r="M2947" s="312">
        <v>43214</v>
      </c>
    </row>
    <row r="2948" spans="1:13" s="142" customFormat="1" x14ac:dyDescent="0.25">
      <c r="A2948" s="160" t="s">
        <v>260</v>
      </c>
      <c r="B2948" s="439" t="s">
        <v>3899</v>
      </c>
      <c r="C2948" s="439" t="s">
        <v>3899</v>
      </c>
      <c r="D2948" s="454">
        <v>2019</v>
      </c>
      <c r="E2948" s="454" t="s">
        <v>28</v>
      </c>
      <c r="F2948" s="456">
        <v>1</v>
      </c>
      <c r="G2948" s="489">
        <v>17</v>
      </c>
      <c r="H2948" s="490">
        <v>507.91931783501593</v>
      </c>
      <c r="I2948" s="128" t="s">
        <v>3900</v>
      </c>
      <c r="J2948" s="128"/>
      <c r="K2948" s="310"/>
      <c r="L2948" s="311">
        <v>147</v>
      </c>
      <c r="M2948" s="312">
        <v>43228</v>
      </c>
    </row>
    <row r="2949" spans="1:13" s="142" customFormat="1" ht="31.5" x14ac:dyDescent="0.25">
      <c r="A2949" s="160" t="s">
        <v>263</v>
      </c>
      <c r="B2949" s="439" t="s">
        <v>4571</v>
      </c>
      <c r="C2949" s="439" t="s">
        <v>4571</v>
      </c>
      <c r="D2949" s="454">
        <v>2019</v>
      </c>
      <c r="E2949" s="454" t="s">
        <v>28</v>
      </c>
      <c r="F2949" s="456">
        <v>1</v>
      </c>
      <c r="G2949" s="489">
        <v>148</v>
      </c>
      <c r="H2949" s="490">
        <v>489.26276000000001</v>
      </c>
      <c r="I2949" s="128" t="s">
        <v>3900</v>
      </c>
      <c r="J2949" s="309"/>
      <c r="K2949" s="310"/>
      <c r="L2949" s="311">
        <v>533</v>
      </c>
      <c r="M2949" s="312">
        <v>43210</v>
      </c>
    </row>
    <row r="2950" spans="1:13" s="142" customFormat="1" x14ac:dyDescent="0.25">
      <c r="A2950" s="160" t="s">
        <v>266</v>
      </c>
      <c r="B2950" s="439" t="s">
        <v>3928</v>
      </c>
      <c r="C2950" s="439" t="s">
        <v>3928</v>
      </c>
      <c r="D2950" s="454">
        <v>2019</v>
      </c>
      <c r="E2950" s="454" t="s">
        <v>215</v>
      </c>
      <c r="F2950" s="456">
        <v>1</v>
      </c>
      <c r="G2950" s="489">
        <v>7</v>
      </c>
      <c r="H2950" s="490">
        <v>349.09689147363758</v>
      </c>
      <c r="I2950" s="128" t="s">
        <v>3929</v>
      </c>
      <c r="J2950" s="309"/>
      <c r="K2950" s="310"/>
      <c r="L2950" s="311">
        <v>616</v>
      </c>
      <c r="M2950" s="312">
        <v>43259</v>
      </c>
    </row>
    <row r="2951" spans="1:13" s="142" customFormat="1" x14ac:dyDescent="0.25">
      <c r="A2951" s="160" t="s">
        <v>269</v>
      </c>
      <c r="B2951" s="439" t="s">
        <v>4018</v>
      </c>
      <c r="C2951" s="439" t="s">
        <v>4018</v>
      </c>
      <c r="D2951" s="454">
        <v>2019</v>
      </c>
      <c r="E2951" s="454" t="s">
        <v>28</v>
      </c>
      <c r="F2951" s="456">
        <v>1</v>
      </c>
      <c r="G2951" s="489">
        <v>142</v>
      </c>
      <c r="H2951" s="490">
        <v>513.1379865622547</v>
      </c>
      <c r="I2951" s="128" t="s">
        <v>3929</v>
      </c>
      <c r="J2951" s="309"/>
      <c r="K2951" s="310"/>
      <c r="L2951" s="311">
        <v>719</v>
      </c>
      <c r="M2951" s="312">
        <v>43245</v>
      </c>
    </row>
    <row r="2952" spans="1:13" s="142" customFormat="1" x14ac:dyDescent="0.25">
      <c r="A2952" s="160" t="s">
        <v>273</v>
      </c>
      <c r="B2952" s="439" t="s">
        <v>4574</v>
      </c>
      <c r="C2952" s="439" t="s">
        <v>4574</v>
      </c>
      <c r="D2952" s="454">
        <v>2019</v>
      </c>
      <c r="E2952" s="454" t="s">
        <v>28</v>
      </c>
      <c r="F2952" s="456">
        <v>1</v>
      </c>
      <c r="G2952" s="489">
        <v>150</v>
      </c>
      <c r="H2952" s="490">
        <v>618.93837907543013</v>
      </c>
      <c r="I2952" s="128" t="s">
        <v>4639</v>
      </c>
      <c r="J2952" s="309"/>
      <c r="K2952" s="310"/>
      <c r="L2952" s="311">
        <v>884</v>
      </c>
      <c r="M2952" s="312">
        <v>43269</v>
      </c>
    </row>
    <row r="2953" spans="1:13" s="142" customFormat="1" ht="31.5" x14ac:dyDescent="0.25">
      <c r="A2953" s="160" t="s">
        <v>276</v>
      </c>
      <c r="B2953" s="439" t="s">
        <v>4523</v>
      </c>
      <c r="C2953" s="439" t="s">
        <v>4523</v>
      </c>
      <c r="D2953" s="454">
        <v>2019</v>
      </c>
      <c r="E2953" s="454" t="s">
        <v>28</v>
      </c>
      <c r="F2953" s="456">
        <v>1</v>
      </c>
      <c r="G2953" s="489">
        <v>310</v>
      </c>
      <c r="H2953" s="490">
        <v>619.8162321575619</v>
      </c>
      <c r="I2953" s="128" t="s">
        <v>4524</v>
      </c>
      <c r="J2953" s="309"/>
      <c r="K2953" s="310"/>
      <c r="L2953" s="311">
        <v>1847</v>
      </c>
      <c r="M2953" s="312">
        <v>43433</v>
      </c>
    </row>
    <row r="2954" spans="1:13" s="142" customFormat="1" x14ac:dyDescent="0.25">
      <c r="A2954" s="160" t="s">
        <v>279</v>
      </c>
      <c r="B2954" s="439" t="s">
        <v>4084</v>
      </c>
      <c r="C2954" s="439" t="s">
        <v>4084</v>
      </c>
      <c r="D2954" s="454">
        <v>2019</v>
      </c>
      <c r="E2954" s="454" t="s">
        <v>28</v>
      </c>
      <c r="F2954" s="456">
        <v>1</v>
      </c>
      <c r="G2954" s="489">
        <v>10</v>
      </c>
      <c r="H2954" s="490">
        <v>625.2092038507418</v>
      </c>
      <c r="I2954" s="128" t="s">
        <v>4086</v>
      </c>
      <c r="J2954" s="309"/>
      <c r="K2954" s="310"/>
      <c r="L2954" s="311">
        <v>1591</v>
      </c>
      <c r="M2954" s="312">
        <v>43384</v>
      </c>
    </row>
    <row r="2955" spans="1:13" s="31" customFormat="1" ht="31.5" x14ac:dyDescent="0.25">
      <c r="A2955" s="160" t="s">
        <v>282</v>
      </c>
      <c r="B2955" s="439" t="s">
        <v>4640</v>
      </c>
      <c r="C2955" s="439" t="s">
        <v>4127</v>
      </c>
      <c r="D2955" s="454">
        <v>2018</v>
      </c>
      <c r="E2955" s="483" t="s">
        <v>1120</v>
      </c>
      <c r="F2955" s="456">
        <v>1</v>
      </c>
      <c r="G2955" s="456">
        <v>8</v>
      </c>
      <c r="H2955" s="493">
        <v>193.46772000000001</v>
      </c>
    </row>
    <row r="2956" spans="1:13" s="31" customFormat="1" ht="31.5" x14ac:dyDescent="0.25">
      <c r="A2956" s="160" t="s">
        <v>284</v>
      </c>
      <c r="B2956" s="439" t="s">
        <v>4525</v>
      </c>
      <c r="C2956" s="439" t="s">
        <v>4526</v>
      </c>
      <c r="D2956" s="454">
        <v>2018</v>
      </c>
      <c r="E2956" s="483">
        <v>0.4</v>
      </c>
      <c r="F2956" s="456">
        <v>1</v>
      </c>
      <c r="G2956" s="456">
        <v>15</v>
      </c>
      <c r="H2956" s="493">
        <v>282.40904</v>
      </c>
    </row>
    <row r="2957" spans="1:13" s="31" customFormat="1" ht="31.5" x14ac:dyDescent="0.25">
      <c r="A2957" s="160" t="s">
        <v>287</v>
      </c>
      <c r="B2957" s="439" t="s">
        <v>4533</v>
      </c>
      <c r="C2957" s="439" t="s">
        <v>4311</v>
      </c>
      <c r="D2957" s="454">
        <v>2018</v>
      </c>
      <c r="E2957" s="483">
        <v>0.4</v>
      </c>
      <c r="F2957" s="456">
        <v>1</v>
      </c>
      <c r="G2957" s="456">
        <v>15</v>
      </c>
      <c r="H2957" s="493">
        <v>337.77024</v>
      </c>
    </row>
    <row r="2958" spans="1:13" s="31" customFormat="1" ht="31.5" x14ac:dyDescent="0.25">
      <c r="A2958" s="160" t="s">
        <v>290</v>
      </c>
      <c r="B2958" s="439" t="s">
        <v>4641</v>
      </c>
      <c r="C2958" s="439" t="s">
        <v>4315</v>
      </c>
      <c r="D2958" s="454">
        <v>2018</v>
      </c>
      <c r="E2958" s="483" t="s">
        <v>1120</v>
      </c>
      <c r="F2958" s="456">
        <v>1</v>
      </c>
      <c r="G2958" s="456">
        <v>5</v>
      </c>
      <c r="H2958" s="493">
        <v>324.88155000000006</v>
      </c>
    </row>
    <row r="2959" spans="1:13" s="31" customFormat="1" ht="31.5" x14ac:dyDescent="0.25">
      <c r="A2959" s="160" t="s">
        <v>293</v>
      </c>
      <c r="B2959" s="439" t="s">
        <v>4583</v>
      </c>
      <c r="C2959" s="439" t="s">
        <v>4381</v>
      </c>
      <c r="D2959" s="454">
        <v>2018</v>
      </c>
      <c r="E2959" s="483" t="s">
        <v>1120</v>
      </c>
      <c r="F2959" s="456">
        <v>1</v>
      </c>
      <c r="G2959" s="456">
        <v>8</v>
      </c>
      <c r="H2959" s="493">
        <v>516.56616000000008</v>
      </c>
    </row>
    <row r="2960" spans="1:13" s="31" customFormat="1" ht="31.5" x14ac:dyDescent="0.25">
      <c r="A2960" s="160" t="s">
        <v>296</v>
      </c>
      <c r="B2960" s="439" t="s">
        <v>4536</v>
      </c>
      <c r="C2960" s="439" t="s">
        <v>4383</v>
      </c>
      <c r="D2960" s="454">
        <v>2018</v>
      </c>
      <c r="E2960" s="483" t="s">
        <v>1120</v>
      </c>
      <c r="F2960" s="456">
        <v>1</v>
      </c>
      <c r="G2960" s="456">
        <v>7</v>
      </c>
      <c r="H2960" s="493">
        <v>580.84589000000005</v>
      </c>
    </row>
    <row r="2961" spans="1:22" s="31" customFormat="1" ht="47.25" x14ac:dyDescent="0.25">
      <c r="A2961" s="160" t="s">
        <v>299</v>
      </c>
      <c r="B2961" s="439" t="s">
        <v>4534</v>
      </c>
      <c r="C2961" s="439" t="s">
        <v>4535</v>
      </c>
      <c r="D2961" s="454">
        <v>2018</v>
      </c>
      <c r="E2961" s="483">
        <v>0.4</v>
      </c>
      <c r="F2961" s="456">
        <v>1</v>
      </c>
      <c r="G2961" s="456">
        <v>140</v>
      </c>
      <c r="H2961" s="493">
        <v>323.12204000000003</v>
      </c>
    </row>
    <row r="2962" spans="1:22" s="31" customFormat="1" ht="47.25" x14ac:dyDescent="0.25">
      <c r="A2962" s="160" t="s">
        <v>302</v>
      </c>
      <c r="B2962" s="439" t="s">
        <v>4537</v>
      </c>
      <c r="C2962" s="439" t="s">
        <v>4538</v>
      </c>
      <c r="D2962" s="454">
        <v>2018</v>
      </c>
      <c r="E2962" s="483">
        <v>0.4</v>
      </c>
      <c r="F2962" s="456">
        <v>1</v>
      </c>
      <c r="G2962" s="456">
        <v>140</v>
      </c>
      <c r="H2962" s="493">
        <v>435.27047000000005</v>
      </c>
    </row>
    <row r="2963" spans="1:22" outlineLevel="1" x14ac:dyDescent="0.25">
      <c r="A2963" s="160" t="s">
        <v>2861</v>
      </c>
      <c r="B2963" s="249" t="s">
        <v>2848</v>
      </c>
      <c r="C2963" s="249"/>
      <c r="D2963" s="454"/>
      <c r="E2963" s="522"/>
      <c r="F2963" s="483"/>
      <c r="G2963" s="519"/>
      <c r="H2963" s="483"/>
      <c r="I2963" s="151"/>
      <c r="J2963" s="151"/>
      <c r="K2963" s="151"/>
      <c r="L2963" s="151"/>
    </row>
    <row r="2964" spans="1:22" outlineLevel="1" x14ac:dyDescent="0.25">
      <c r="A2964" s="160" t="s">
        <v>2862</v>
      </c>
      <c r="B2964" s="476" t="s">
        <v>2863</v>
      </c>
      <c r="C2964" s="249"/>
      <c r="D2964" s="454"/>
      <c r="E2964" s="522"/>
      <c r="F2964" s="483"/>
      <c r="G2964" s="519"/>
      <c r="H2964" s="483"/>
      <c r="I2964" s="159"/>
      <c r="J2964" s="159"/>
      <c r="K2964" s="159"/>
      <c r="L2964" s="159"/>
    </row>
    <row r="2965" spans="1:22" outlineLevel="1" x14ac:dyDescent="0.25">
      <c r="A2965" s="160" t="s">
        <v>2864</v>
      </c>
      <c r="B2965" s="249" t="s">
        <v>2844</v>
      </c>
      <c r="C2965" s="249"/>
      <c r="D2965" s="454"/>
      <c r="E2965" s="522"/>
      <c r="F2965" s="483"/>
      <c r="G2965" s="519"/>
      <c r="H2965" s="483"/>
      <c r="I2965" s="159"/>
      <c r="J2965" s="159"/>
      <c r="K2965" s="159"/>
      <c r="L2965" s="159"/>
    </row>
    <row r="2966" spans="1:22" outlineLevel="1" x14ac:dyDescent="0.25">
      <c r="A2966" s="160" t="s">
        <v>2865</v>
      </c>
      <c r="B2966" s="249" t="s">
        <v>2846</v>
      </c>
      <c r="C2966" s="249"/>
      <c r="D2966" s="454"/>
      <c r="E2966" s="522"/>
      <c r="F2966" s="483"/>
      <c r="G2966" s="519"/>
      <c r="H2966" s="483"/>
      <c r="I2966" s="159"/>
      <c r="J2966" s="159"/>
      <c r="K2966" s="159"/>
      <c r="L2966" s="159"/>
    </row>
    <row r="2967" spans="1:22" ht="48" customHeight="1" outlineLevel="1" x14ac:dyDescent="0.25">
      <c r="A2967" s="362" t="s">
        <v>128</v>
      </c>
      <c r="B2967" s="439" t="s">
        <v>3126</v>
      </c>
      <c r="C2967" s="441" t="s">
        <v>3127</v>
      </c>
      <c r="D2967" s="454">
        <v>2020</v>
      </c>
      <c r="E2967" s="454" t="s">
        <v>988</v>
      </c>
      <c r="F2967" s="455">
        <v>1</v>
      </c>
      <c r="G2967" s="196">
        <v>294.2</v>
      </c>
      <c r="H2967" s="494">
        <v>889.66425000000004</v>
      </c>
      <c r="I2967" s="81">
        <v>889664.25</v>
      </c>
      <c r="J2967" s="81">
        <v>3.7999999999999999E-2</v>
      </c>
      <c r="K2967" s="81"/>
      <c r="L2967" s="81">
        <v>3.7999999999999999E-2</v>
      </c>
      <c r="M2967" s="149">
        <v>0.4</v>
      </c>
      <c r="N2967" s="35" t="s">
        <v>3128</v>
      </c>
      <c r="R2967" s="35" t="s">
        <v>189</v>
      </c>
      <c r="S2967" s="35" t="s">
        <v>190</v>
      </c>
      <c r="T2967" s="35" t="s">
        <v>191</v>
      </c>
      <c r="U2967" s="35" t="s">
        <v>1130</v>
      </c>
      <c r="V2967" s="35" t="s">
        <v>3126</v>
      </c>
    </row>
    <row r="2968" spans="1:22" s="142" customFormat="1" ht="63" x14ac:dyDescent="0.25">
      <c r="A2968" s="144">
        <v>2</v>
      </c>
      <c r="B2968" s="439" t="s">
        <v>4562</v>
      </c>
      <c r="C2968" s="439" t="s">
        <v>4562</v>
      </c>
      <c r="D2968" s="454">
        <v>2019</v>
      </c>
      <c r="E2968" s="454" t="s">
        <v>28</v>
      </c>
      <c r="F2968" s="456">
        <v>1</v>
      </c>
      <c r="G2968" s="489">
        <v>350</v>
      </c>
      <c r="H2968" s="490">
        <v>354.59749999999997</v>
      </c>
      <c r="I2968" s="128" t="s">
        <v>4563</v>
      </c>
      <c r="J2968" s="309"/>
      <c r="K2968" s="310"/>
      <c r="L2968" s="311">
        <v>2155</v>
      </c>
      <c r="M2968" s="312">
        <v>42745</v>
      </c>
    </row>
    <row r="2969" spans="1:22" s="313" customFormat="1" ht="31.5" x14ac:dyDescent="0.3">
      <c r="A2969" s="315">
        <v>3</v>
      </c>
      <c r="B2969" s="439" t="s">
        <v>4642</v>
      </c>
      <c r="C2969" s="439" t="s">
        <v>4433</v>
      </c>
      <c r="D2969" s="523">
        <v>2018</v>
      </c>
      <c r="E2969" s="524">
        <v>0.4</v>
      </c>
      <c r="F2969" s="456">
        <v>1</v>
      </c>
      <c r="G2969" s="525">
        <v>247</v>
      </c>
      <c r="H2969" s="526">
        <v>835.27</v>
      </c>
    </row>
    <row r="2970" spans="1:22" outlineLevel="1" x14ac:dyDescent="0.25">
      <c r="A2970" s="160" t="s">
        <v>2866</v>
      </c>
      <c r="B2970" s="235" t="s">
        <v>2848</v>
      </c>
      <c r="C2970" s="249"/>
      <c r="D2970" s="155"/>
      <c r="E2970" s="251"/>
      <c r="F2970" s="157"/>
      <c r="G2970" s="158"/>
      <c r="H2970" s="157"/>
      <c r="I2970" s="159"/>
      <c r="J2970" s="159"/>
      <c r="K2970" s="159"/>
      <c r="L2970" s="159"/>
    </row>
    <row r="2971" spans="1:22" outlineLevel="1" x14ac:dyDescent="0.25">
      <c r="A2971" s="160" t="s">
        <v>2867</v>
      </c>
      <c r="B2971" s="207" t="s">
        <v>2868</v>
      </c>
      <c r="C2971" s="249"/>
      <c r="D2971" s="268"/>
      <c r="E2971" s="268"/>
      <c r="F2971" s="80"/>
      <c r="G2971" s="105"/>
      <c r="H2971" s="80"/>
      <c r="I2971" s="106"/>
      <c r="J2971" s="106"/>
      <c r="K2971" s="106"/>
      <c r="L2971" s="106"/>
    </row>
    <row r="2972" spans="1:22" outlineLevel="1" x14ac:dyDescent="0.25">
      <c r="A2972" s="160" t="s">
        <v>2869</v>
      </c>
      <c r="B2972" s="235" t="s">
        <v>2844</v>
      </c>
      <c r="C2972" s="249"/>
      <c r="D2972" s="268"/>
      <c r="E2972" s="268"/>
      <c r="F2972" s="80"/>
      <c r="G2972" s="105"/>
      <c r="H2972" s="80"/>
      <c r="I2972" s="106"/>
      <c r="J2972" s="106"/>
      <c r="K2972" s="106"/>
      <c r="L2972" s="106"/>
    </row>
    <row r="2973" spans="1:22" outlineLevel="1" x14ac:dyDescent="0.25">
      <c r="A2973" s="160" t="s">
        <v>2870</v>
      </c>
      <c r="B2973" s="235" t="s">
        <v>2846</v>
      </c>
      <c r="C2973" s="249"/>
      <c r="D2973" s="268"/>
      <c r="E2973" s="268"/>
      <c r="F2973" s="80"/>
      <c r="G2973" s="105"/>
      <c r="H2973" s="80"/>
      <c r="I2973" s="106"/>
      <c r="J2973" s="106"/>
      <c r="K2973" s="106"/>
      <c r="L2973" s="106"/>
    </row>
    <row r="2974" spans="1:22" outlineLevel="1" x14ac:dyDescent="0.25">
      <c r="A2974" s="160" t="s">
        <v>2872</v>
      </c>
      <c r="B2974" s="235" t="s">
        <v>2848</v>
      </c>
      <c r="C2974" s="249"/>
      <c r="D2974" s="268"/>
      <c r="E2974" s="268"/>
      <c r="F2974" s="80"/>
      <c r="G2974" s="105"/>
      <c r="H2974" s="80"/>
      <c r="I2974" s="106"/>
      <c r="J2974" s="106"/>
      <c r="K2974" s="106"/>
      <c r="L2974" s="106"/>
    </row>
    <row r="2975" spans="1:22" outlineLevel="1" x14ac:dyDescent="0.25">
      <c r="A2975" s="160" t="s">
        <v>2873</v>
      </c>
      <c r="B2975" s="207" t="s">
        <v>2874</v>
      </c>
      <c r="C2975" s="249"/>
      <c r="D2975" s="268"/>
      <c r="E2975" s="268"/>
      <c r="F2975" s="80"/>
      <c r="G2975" s="105"/>
      <c r="H2975" s="80"/>
      <c r="I2975" s="106"/>
      <c r="J2975" s="106"/>
      <c r="K2975" s="106"/>
      <c r="L2975" s="106"/>
    </row>
    <row r="2976" spans="1:22" hidden="1" outlineLevel="1" x14ac:dyDescent="0.25">
      <c r="A2976" s="160" t="s">
        <v>2875</v>
      </c>
      <c r="B2976" s="235" t="s">
        <v>2844</v>
      </c>
      <c r="C2976" s="249"/>
      <c r="D2976" s="268"/>
      <c r="E2976" s="268"/>
      <c r="F2976" s="80"/>
      <c r="G2976" s="105"/>
      <c r="H2976" s="80"/>
      <c r="I2976" s="106"/>
      <c r="J2976" s="106"/>
      <c r="K2976" s="106"/>
      <c r="L2976" s="106"/>
    </row>
    <row r="2977" spans="1:43" hidden="1" outlineLevel="1" x14ac:dyDescent="0.25">
      <c r="A2977" s="160" t="s">
        <v>2876</v>
      </c>
      <c r="B2977" s="235" t="s">
        <v>2846</v>
      </c>
      <c r="C2977" s="249"/>
      <c r="D2977" s="268"/>
      <c r="E2977" s="268"/>
      <c r="F2977" s="80"/>
      <c r="G2977" s="105"/>
      <c r="H2977" s="80"/>
      <c r="I2977" s="106"/>
      <c r="J2977" s="106"/>
      <c r="K2977" s="106"/>
      <c r="L2977" s="106"/>
    </row>
    <row r="2978" spans="1:43" hidden="1" outlineLevel="1" x14ac:dyDescent="0.25">
      <c r="A2978" s="160" t="s">
        <v>2877</v>
      </c>
      <c r="B2978" s="235" t="s">
        <v>2848</v>
      </c>
      <c r="C2978" s="249"/>
      <c r="D2978" s="268"/>
      <c r="E2978" s="268"/>
      <c r="F2978" s="80"/>
      <c r="G2978" s="105"/>
      <c r="H2978" s="80"/>
      <c r="I2978" s="106"/>
      <c r="J2978" s="106"/>
      <c r="K2978" s="106"/>
      <c r="L2978" s="106"/>
    </row>
    <row r="2979" spans="1:43" outlineLevel="1" x14ac:dyDescent="0.25">
      <c r="A2979" s="160" t="s">
        <v>2878</v>
      </c>
      <c r="B2979" s="207" t="s">
        <v>2879</v>
      </c>
      <c r="C2979" s="249"/>
      <c r="D2979" s="268"/>
      <c r="E2979" s="268"/>
      <c r="F2979" s="80"/>
      <c r="G2979" s="105"/>
      <c r="H2979" s="80"/>
      <c r="I2979" s="106"/>
      <c r="J2979" s="106"/>
      <c r="K2979" s="106"/>
      <c r="L2979" s="106"/>
    </row>
    <row r="2980" spans="1:43" hidden="1" outlineLevel="1" x14ac:dyDescent="0.25">
      <c r="A2980" s="160" t="s">
        <v>2880</v>
      </c>
      <c r="B2980" s="235" t="s">
        <v>2844</v>
      </c>
      <c r="C2980" s="249"/>
      <c r="D2980" s="268"/>
      <c r="E2980" s="268"/>
      <c r="F2980" s="80"/>
      <c r="G2980" s="105"/>
      <c r="H2980" s="80"/>
      <c r="I2980" s="106"/>
      <c r="J2980" s="106"/>
      <c r="K2980" s="106"/>
      <c r="L2980" s="106"/>
    </row>
    <row r="2981" spans="1:43" hidden="1" outlineLevel="1" x14ac:dyDescent="0.25">
      <c r="A2981" s="160" t="s">
        <v>2881</v>
      </c>
      <c r="B2981" s="235" t="s">
        <v>2846</v>
      </c>
      <c r="C2981" s="249"/>
      <c r="D2981" s="268"/>
      <c r="E2981" s="268"/>
      <c r="F2981" s="80"/>
      <c r="G2981" s="105"/>
      <c r="H2981" s="80"/>
      <c r="I2981" s="106"/>
      <c r="J2981" s="106"/>
      <c r="K2981" s="106"/>
      <c r="L2981" s="106"/>
    </row>
    <row r="2982" spans="1:43" hidden="1" outlineLevel="1" x14ac:dyDescent="0.25">
      <c r="A2982" s="160" t="s">
        <v>2882</v>
      </c>
      <c r="B2982" s="235" t="s">
        <v>2848</v>
      </c>
      <c r="C2982" s="249"/>
      <c r="D2982" s="268"/>
      <c r="E2982" s="268"/>
      <c r="F2982" s="80"/>
      <c r="G2982" s="105"/>
      <c r="H2982" s="80"/>
      <c r="I2982" s="106"/>
      <c r="J2982" s="106"/>
      <c r="K2982" s="106"/>
      <c r="L2982" s="106"/>
    </row>
    <row r="2983" spans="1:43" outlineLevel="1" x14ac:dyDescent="0.25">
      <c r="A2983" s="160" t="s">
        <v>2883</v>
      </c>
      <c r="B2983" s="207" t="s">
        <v>2884</v>
      </c>
      <c r="C2983" s="249"/>
      <c r="D2983" s="268"/>
      <c r="E2983" s="268"/>
      <c r="F2983" s="80"/>
      <c r="G2983" s="105"/>
      <c r="H2983" s="80"/>
      <c r="I2983" s="106"/>
      <c r="J2983" s="106"/>
      <c r="K2983" s="106"/>
      <c r="L2983" s="106"/>
    </row>
    <row r="2984" spans="1:43" hidden="1" outlineLevel="1" x14ac:dyDescent="0.25">
      <c r="A2984" s="160" t="s">
        <v>2885</v>
      </c>
      <c r="B2984" s="235" t="s">
        <v>2844</v>
      </c>
      <c r="C2984" s="249"/>
      <c r="D2984" s="268"/>
      <c r="E2984" s="268"/>
      <c r="F2984" s="80"/>
      <c r="G2984" s="105"/>
      <c r="H2984" s="80"/>
      <c r="I2984" s="106"/>
      <c r="J2984" s="106"/>
      <c r="K2984" s="106"/>
      <c r="L2984" s="106"/>
    </row>
    <row r="2985" spans="1:43" hidden="1" outlineLevel="1" x14ac:dyDescent="0.25">
      <c r="A2985" s="160" t="s">
        <v>2886</v>
      </c>
      <c r="B2985" s="235" t="s">
        <v>2846</v>
      </c>
      <c r="C2985" s="249"/>
      <c r="D2985" s="268"/>
      <c r="E2985" s="268"/>
      <c r="F2985" s="80"/>
      <c r="G2985" s="105"/>
      <c r="H2985" s="80"/>
      <c r="I2985" s="106"/>
      <c r="J2985" s="106"/>
      <c r="K2985" s="106"/>
      <c r="L2985" s="106"/>
    </row>
    <row r="2986" spans="1:43" hidden="1" outlineLevel="1" x14ac:dyDescent="0.25">
      <c r="A2986" s="160" t="s">
        <v>2887</v>
      </c>
      <c r="B2986" s="235" t="s">
        <v>2848</v>
      </c>
      <c r="C2986" s="249"/>
      <c r="D2986" s="268"/>
      <c r="E2986" s="268"/>
      <c r="F2986" s="80"/>
      <c r="G2986" s="105"/>
      <c r="H2986" s="80"/>
      <c r="I2986" s="106"/>
      <c r="J2986" s="106"/>
      <c r="K2986" s="106"/>
      <c r="L2986" s="106"/>
    </row>
    <row r="2987" spans="1:43" outlineLevel="1" x14ac:dyDescent="0.25">
      <c r="A2987" s="160" t="s">
        <v>2888</v>
      </c>
      <c r="B2987" s="207" t="s">
        <v>2889</v>
      </c>
      <c r="C2987" s="249"/>
      <c r="D2987" s="268"/>
      <c r="E2987" s="268"/>
      <c r="F2987" s="80"/>
      <c r="G2987" s="105"/>
      <c r="H2987" s="80"/>
      <c r="I2987" s="106"/>
      <c r="J2987" s="106"/>
      <c r="K2987" s="106"/>
      <c r="L2987" s="106"/>
    </row>
    <row r="2988" spans="1:43" s="35" customFormat="1" hidden="1" outlineLevel="1" x14ac:dyDescent="0.25">
      <c r="A2988" s="160" t="s">
        <v>2890</v>
      </c>
      <c r="B2988" s="235" t="s">
        <v>2844</v>
      </c>
      <c r="C2988" s="249"/>
      <c r="D2988" s="268"/>
      <c r="E2988" s="268"/>
      <c r="F2988" s="80"/>
      <c r="G2988" s="105"/>
      <c r="H2988" s="80"/>
      <c r="I2988" s="106"/>
      <c r="J2988" s="106"/>
      <c r="K2988" s="106"/>
      <c r="L2988" s="106"/>
      <c r="W2988" s="32"/>
      <c r="X2988" s="32"/>
      <c r="Y2988" s="32"/>
      <c r="Z2988" s="32"/>
      <c r="AA2988" s="32"/>
      <c r="AB2988" s="32"/>
      <c r="AC2988" s="32"/>
      <c r="AD2988" s="32"/>
      <c r="AE2988" s="32"/>
      <c r="AF2988" s="32"/>
      <c r="AG2988" s="32"/>
      <c r="AH2988" s="32"/>
      <c r="AI2988" s="32"/>
      <c r="AJ2988" s="32"/>
      <c r="AK2988" s="32"/>
      <c r="AL2988" s="32"/>
      <c r="AM2988" s="32"/>
      <c r="AN2988" s="32"/>
      <c r="AO2988" s="32"/>
      <c r="AP2988" s="32"/>
      <c r="AQ2988" s="32"/>
    </row>
    <row r="2989" spans="1:43" s="35" customFormat="1" hidden="1" outlineLevel="1" x14ac:dyDescent="0.25">
      <c r="A2989" s="160" t="s">
        <v>2891</v>
      </c>
      <c r="B2989" s="235" t="s">
        <v>2846</v>
      </c>
      <c r="C2989" s="249"/>
      <c r="D2989" s="268"/>
      <c r="E2989" s="268"/>
      <c r="F2989" s="80"/>
      <c r="G2989" s="105"/>
      <c r="H2989" s="80"/>
      <c r="I2989" s="106"/>
      <c r="J2989" s="106"/>
      <c r="K2989" s="106"/>
      <c r="L2989" s="106"/>
      <c r="W2989" s="32"/>
      <c r="X2989" s="32"/>
      <c r="Y2989" s="32"/>
      <c r="Z2989" s="32"/>
      <c r="AA2989" s="32"/>
      <c r="AB2989" s="32"/>
      <c r="AC2989" s="32"/>
      <c r="AD2989" s="32"/>
      <c r="AE2989" s="32"/>
      <c r="AF2989" s="32"/>
      <c r="AG2989" s="32"/>
      <c r="AH2989" s="32"/>
      <c r="AI2989" s="32"/>
      <c r="AJ2989" s="32"/>
      <c r="AK2989" s="32"/>
      <c r="AL2989" s="32"/>
      <c r="AM2989" s="32"/>
      <c r="AN2989" s="32"/>
      <c r="AO2989" s="32"/>
      <c r="AP2989" s="32"/>
      <c r="AQ2989" s="32"/>
    </row>
    <row r="2990" spans="1:43" s="35" customFormat="1" hidden="1" outlineLevel="1" x14ac:dyDescent="0.25">
      <c r="A2990" s="160" t="s">
        <v>2892</v>
      </c>
      <c r="B2990" s="235" t="s">
        <v>2848</v>
      </c>
      <c r="C2990" s="249"/>
      <c r="D2990" s="268"/>
      <c r="E2990" s="268"/>
      <c r="F2990" s="80"/>
      <c r="G2990" s="105"/>
      <c r="H2990" s="80"/>
      <c r="I2990" s="106"/>
      <c r="J2990" s="106"/>
      <c r="K2990" s="106"/>
      <c r="L2990" s="106"/>
      <c r="W2990" s="32"/>
      <c r="X2990" s="32"/>
      <c r="Y2990" s="32"/>
      <c r="Z2990" s="32"/>
      <c r="AA2990" s="32"/>
      <c r="AB2990" s="32"/>
      <c r="AC2990" s="32"/>
      <c r="AD2990" s="32"/>
      <c r="AE2990" s="32"/>
      <c r="AF2990" s="32"/>
      <c r="AG2990" s="32"/>
      <c r="AH2990" s="32"/>
      <c r="AI2990" s="32"/>
      <c r="AJ2990" s="32"/>
      <c r="AK2990" s="32"/>
      <c r="AL2990" s="32"/>
      <c r="AM2990" s="32"/>
      <c r="AN2990" s="32"/>
      <c r="AO2990" s="32"/>
      <c r="AP2990" s="32"/>
      <c r="AQ2990" s="32"/>
    </row>
    <row r="2991" spans="1:43" s="35" customFormat="1" outlineLevel="1" x14ac:dyDescent="0.25">
      <c r="A2991" s="160" t="s">
        <v>2893</v>
      </c>
      <c r="B2991" s="207" t="s">
        <v>2894</v>
      </c>
      <c r="C2991" s="249"/>
      <c r="D2991" s="268"/>
      <c r="E2991" s="268"/>
      <c r="F2991" s="80"/>
      <c r="G2991" s="105"/>
      <c r="H2991" s="80"/>
      <c r="I2991" s="106"/>
      <c r="J2991" s="106"/>
      <c r="K2991" s="106"/>
      <c r="L2991" s="106"/>
      <c r="W2991" s="32"/>
      <c r="X2991" s="32"/>
      <c r="Y2991" s="32"/>
      <c r="Z2991" s="32"/>
      <c r="AA2991" s="32"/>
      <c r="AB2991" s="32"/>
      <c r="AC2991" s="32"/>
      <c r="AD2991" s="32"/>
      <c r="AE2991" s="32"/>
      <c r="AF2991" s="32"/>
      <c r="AG2991" s="32"/>
      <c r="AH2991" s="32"/>
      <c r="AI2991" s="32"/>
      <c r="AJ2991" s="32"/>
      <c r="AK2991" s="32"/>
      <c r="AL2991" s="32"/>
      <c r="AM2991" s="32"/>
      <c r="AN2991" s="32"/>
      <c r="AO2991" s="32"/>
      <c r="AP2991" s="32"/>
      <c r="AQ2991" s="32"/>
    </row>
    <row r="2992" spans="1:43" s="35" customFormat="1" hidden="1" outlineLevel="1" x14ac:dyDescent="0.25">
      <c r="A2992" s="160" t="s">
        <v>2895</v>
      </c>
      <c r="B2992" s="235" t="s">
        <v>2844</v>
      </c>
      <c r="C2992" s="249"/>
      <c r="D2992" s="268"/>
      <c r="E2992" s="268"/>
      <c r="F2992" s="80"/>
      <c r="G2992" s="105"/>
      <c r="H2992" s="80"/>
      <c r="I2992" s="106"/>
      <c r="J2992" s="106"/>
      <c r="K2992" s="106"/>
      <c r="L2992" s="106"/>
      <c r="W2992" s="32"/>
      <c r="X2992" s="32"/>
      <c r="Y2992" s="32"/>
      <c r="Z2992" s="32"/>
      <c r="AA2992" s="32"/>
      <c r="AB2992" s="32"/>
      <c r="AC2992" s="32"/>
      <c r="AD2992" s="32"/>
      <c r="AE2992" s="32"/>
      <c r="AF2992" s="32"/>
      <c r="AG2992" s="32"/>
      <c r="AH2992" s="32"/>
      <c r="AI2992" s="32"/>
      <c r="AJ2992" s="32"/>
      <c r="AK2992" s="32"/>
      <c r="AL2992" s="32"/>
      <c r="AM2992" s="32"/>
      <c r="AN2992" s="32"/>
      <c r="AO2992" s="32"/>
      <c r="AP2992" s="32"/>
      <c r="AQ2992" s="32"/>
    </row>
    <row r="2993" spans="1:43" s="35" customFormat="1" hidden="1" outlineLevel="1" x14ac:dyDescent="0.25">
      <c r="A2993" s="160" t="s">
        <v>2896</v>
      </c>
      <c r="B2993" s="235" t="s">
        <v>2846</v>
      </c>
      <c r="C2993" s="249"/>
      <c r="D2993" s="268"/>
      <c r="E2993" s="268"/>
      <c r="F2993" s="80"/>
      <c r="G2993" s="105"/>
      <c r="H2993" s="80"/>
      <c r="I2993" s="106"/>
      <c r="J2993" s="106"/>
      <c r="K2993" s="106"/>
      <c r="L2993" s="106"/>
      <c r="W2993" s="32"/>
      <c r="X2993" s="32"/>
      <c r="Y2993" s="32"/>
      <c r="Z2993" s="32"/>
      <c r="AA2993" s="32"/>
      <c r="AB2993" s="32"/>
      <c r="AC2993" s="32"/>
      <c r="AD2993" s="32"/>
      <c r="AE2993" s="32"/>
      <c r="AF2993" s="32"/>
      <c r="AG2993" s="32"/>
      <c r="AH2993" s="32"/>
      <c r="AI2993" s="32"/>
      <c r="AJ2993" s="32"/>
      <c r="AK2993" s="32"/>
      <c r="AL2993" s="32"/>
      <c r="AM2993" s="32"/>
      <c r="AN2993" s="32"/>
      <c r="AO2993" s="32"/>
      <c r="AP2993" s="32"/>
      <c r="AQ2993" s="32"/>
    </row>
    <row r="2994" spans="1:43" s="35" customFormat="1" hidden="1" outlineLevel="1" x14ac:dyDescent="0.25">
      <c r="A2994" s="160" t="s">
        <v>2897</v>
      </c>
      <c r="B2994" s="235" t="s">
        <v>2848</v>
      </c>
      <c r="C2994" s="249"/>
      <c r="D2994" s="268"/>
      <c r="E2994" s="268"/>
      <c r="F2994" s="80"/>
      <c r="G2994" s="105"/>
      <c r="H2994" s="80"/>
      <c r="I2994" s="106"/>
      <c r="J2994" s="106"/>
      <c r="K2994" s="106"/>
      <c r="L2994" s="106"/>
      <c r="W2994" s="32"/>
      <c r="X2994" s="32"/>
      <c r="Y2994" s="32"/>
      <c r="Z2994" s="32"/>
      <c r="AA2994" s="32"/>
      <c r="AB2994" s="32"/>
      <c r="AC2994" s="32"/>
      <c r="AD2994" s="32"/>
      <c r="AE2994" s="32"/>
      <c r="AF2994" s="32"/>
      <c r="AG2994" s="32"/>
      <c r="AH2994" s="32"/>
      <c r="AI2994" s="32"/>
      <c r="AJ2994" s="32"/>
      <c r="AK2994" s="32"/>
      <c r="AL2994" s="32"/>
      <c r="AM2994" s="32"/>
      <c r="AN2994" s="32"/>
      <c r="AO2994" s="32"/>
      <c r="AP2994" s="32"/>
      <c r="AQ2994" s="32"/>
    </row>
    <row r="2995" spans="1:43" s="35" customFormat="1" outlineLevel="1" x14ac:dyDescent="0.25">
      <c r="A2995" s="160" t="s">
        <v>2898</v>
      </c>
      <c r="B2995" s="207" t="s">
        <v>2899</v>
      </c>
      <c r="C2995" s="249"/>
      <c r="D2995" s="268"/>
      <c r="E2995" s="268"/>
      <c r="F2995" s="80"/>
      <c r="G2995" s="105"/>
      <c r="H2995" s="80"/>
      <c r="I2995" s="106"/>
      <c r="J2995" s="106"/>
      <c r="K2995" s="106"/>
      <c r="L2995" s="106"/>
      <c r="W2995" s="32"/>
      <c r="X2995" s="32"/>
      <c r="Y2995" s="32"/>
      <c r="Z2995" s="32"/>
      <c r="AA2995" s="32"/>
      <c r="AB2995" s="32"/>
      <c r="AC2995" s="32"/>
      <c r="AD2995" s="32"/>
      <c r="AE2995" s="32"/>
      <c r="AF2995" s="32"/>
      <c r="AG2995" s="32"/>
      <c r="AH2995" s="32"/>
      <c r="AI2995" s="32"/>
      <c r="AJ2995" s="32"/>
      <c r="AK2995" s="32"/>
      <c r="AL2995" s="32"/>
      <c r="AM2995" s="32"/>
      <c r="AN2995" s="32"/>
      <c r="AO2995" s="32"/>
      <c r="AP2995" s="32"/>
      <c r="AQ2995" s="32"/>
    </row>
    <row r="2996" spans="1:43" s="35" customFormat="1" hidden="1" outlineLevel="1" x14ac:dyDescent="0.25">
      <c r="A2996" s="160" t="s">
        <v>2900</v>
      </c>
      <c r="B2996" s="235" t="s">
        <v>2844</v>
      </c>
      <c r="C2996" s="249"/>
      <c r="D2996" s="268"/>
      <c r="E2996" s="268"/>
      <c r="F2996" s="80"/>
      <c r="G2996" s="105"/>
      <c r="H2996" s="80"/>
      <c r="I2996" s="106"/>
      <c r="J2996" s="106"/>
      <c r="K2996" s="106"/>
      <c r="L2996" s="106"/>
      <c r="W2996" s="32"/>
      <c r="X2996" s="32"/>
      <c r="Y2996" s="32"/>
      <c r="Z2996" s="32"/>
      <c r="AA2996" s="32"/>
      <c r="AB2996" s="32"/>
      <c r="AC2996" s="32"/>
      <c r="AD2996" s="32"/>
      <c r="AE2996" s="32"/>
      <c r="AF2996" s="32"/>
      <c r="AG2996" s="32"/>
      <c r="AH2996" s="32"/>
      <c r="AI2996" s="32"/>
      <c r="AJ2996" s="32"/>
      <c r="AK2996" s="32"/>
      <c r="AL2996" s="32"/>
      <c r="AM2996" s="32"/>
      <c r="AN2996" s="32"/>
      <c r="AO2996" s="32"/>
      <c r="AP2996" s="32"/>
      <c r="AQ2996" s="32"/>
    </row>
    <row r="2997" spans="1:43" s="35" customFormat="1" hidden="1" outlineLevel="1" x14ac:dyDescent="0.25">
      <c r="A2997" s="160" t="s">
        <v>2901</v>
      </c>
      <c r="B2997" s="235" t="s">
        <v>2846</v>
      </c>
      <c r="C2997" s="249"/>
      <c r="D2997" s="268"/>
      <c r="E2997" s="268"/>
      <c r="F2997" s="80"/>
      <c r="G2997" s="105"/>
      <c r="H2997" s="80"/>
      <c r="I2997" s="106"/>
      <c r="J2997" s="106"/>
      <c r="K2997" s="106"/>
      <c r="L2997" s="106"/>
      <c r="W2997" s="32"/>
      <c r="X2997" s="32"/>
      <c r="Y2997" s="32"/>
      <c r="Z2997" s="32"/>
      <c r="AA2997" s="32"/>
      <c r="AB2997" s="32"/>
      <c r="AC2997" s="32"/>
      <c r="AD2997" s="32"/>
      <c r="AE2997" s="32"/>
      <c r="AF2997" s="32"/>
      <c r="AG2997" s="32"/>
      <c r="AH2997" s="32"/>
      <c r="AI2997" s="32"/>
      <c r="AJ2997" s="32"/>
      <c r="AK2997" s="32"/>
      <c r="AL2997" s="32"/>
      <c r="AM2997" s="32"/>
      <c r="AN2997" s="32"/>
      <c r="AO2997" s="32"/>
      <c r="AP2997" s="32"/>
      <c r="AQ2997" s="32"/>
    </row>
    <row r="2998" spans="1:43" s="35" customFormat="1" hidden="1" outlineLevel="1" x14ac:dyDescent="0.25">
      <c r="A2998" s="160" t="s">
        <v>2902</v>
      </c>
      <c r="B2998" s="235" t="s">
        <v>2848</v>
      </c>
      <c r="C2998" s="249"/>
      <c r="D2998" s="268"/>
      <c r="E2998" s="268"/>
      <c r="F2998" s="80"/>
      <c r="G2998" s="105"/>
      <c r="H2998" s="80"/>
      <c r="I2998" s="106"/>
      <c r="J2998" s="106"/>
      <c r="K2998" s="106"/>
      <c r="L2998" s="106"/>
      <c r="W2998" s="32"/>
      <c r="X2998" s="32"/>
      <c r="Y2998" s="32"/>
      <c r="Z2998" s="32"/>
      <c r="AA2998" s="32"/>
      <c r="AB2998" s="32"/>
      <c r="AC2998" s="32"/>
      <c r="AD2998" s="32"/>
      <c r="AE2998" s="32"/>
      <c r="AF2998" s="32"/>
      <c r="AG2998" s="32"/>
      <c r="AH2998" s="32"/>
      <c r="AI2998" s="32"/>
      <c r="AJ2998" s="32"/>
      <c r="AK2998" s="32"/>
      <c r="AL2998" s="32"/>
      <c r="AM2998" s="32"/>
      <c r="AN2998" s="32"/>
      <c r="AO2998" s="32"/>
      <c r="AP2998" s="32"/>
      <c r="AQ2998" s="32"/>
    </row>
    <row r="2999" spans="1:43" s="35" customFormat="1" outlineLevel="1" x14ac:dyDescent="0.25">
      <c r="A2999" s="160" t="s">
        <v>2903</v>
      </c>
      <c r="B2999" s="153" t="s">
        <v>2904</v>
      </c>
      <c r="C2999" s="249"/>
      <c r="D2999" s="268"/>
      <c r="E2999" s="268"/>
      <c r="F2999" s="80"/>
      <c r="G2999" s="105"/>
      <c r="H2999" s="80"/>
      <c r="I2999" s="106"/>
      <c r="J2999" s="106"/>
      <c r="K2999" s="106"/>
      <c r="L2999" s="106"/>
      <c r="W2999" s="32"/>
      <c r="X2999" s="32"/>
      <c r="Y2999" s="32"/>
      <c r="Z2999" s="32"/>
      <c r="AA2999" s="32"/>
      <c r="AB2999" s="32"/>
      <c r="AC2999" s="32"/>
      <c r="AD2999" s="32"/>
      <c r="AE2999" s="32"/>
      <c r="AF2999" s="32"/>
      <c r="AG2999" s="32"/>
      <c r="AH2999" s="32"/>
      <c r="AI2999" s="32"/>
      <c r="AJ2999" s="32"/>
      <c r="AK2999" s="32"/>
      <c r="AL2999" s="32"/>
      <c r="AM2999" s="32"/>
      <c r="AN2999" s="32"/>
      <c r="AO2999" s="32"/>
      <c r="AP2999" s="32"/>
      <c r="AQ2999" s="32"/>
    </row>
    <row r="3000" spans="1:43" s="35" customFormat="1" hidden="1" outlineLevel="1" x14ac:dyDescent="0.25">
      <c r="A3000" s="160" t="s">
        <v>2905</v>
      </c>
      <c r="B3000" s="235" t="s">
        <v>2844</v>
      </c>
      <c r="C3000" s="249"/>
      <c r="D3000" s="268"/>
      <c r="E3000" s="268"/>
      <c r="F3000" s="80"/>
      <c r="G3000" s="105"/>
      <c r="H3000" s="80"/>
      <c r="I3000" s="106"/>
      <c r="J3000" s="106"/>
      <c r="K3000" s="106"/>
      <c r="L3000" s="106"/>
      <c r="W3000" s="32"/>
      <c r="X3000" s="32"/>
      <c r="Y3000" s="32"/>
      <c r="Z3000" s="32"/>
      <c r="AA3000" s="32"/>
      <c r="AB3000" s="32"/>
      <c r="AC3000" s="32"/>
      <c r="AD3000" s="32"/>
      <c r="AE3000" s="32"/>
      <c r="AF3000" s="32"/>
      <c r="AG3000" s="32"/>
      <c r="AH3000" s="32"/>
      <c r="AI3000" s="32"/>
      <c r="AJ3000" s="32"/>
      <c r="AK3000" s="32"/>
      <c r="AL3000" s="32"/>
      <c r="AM3000" s="32"/>
      <c r="AN3000" s="32"/>
      <c r="AO3000" s="32"/>
      <c r="AP3000" s="32"/>
      <c r="AQ3000" s="32"/>
    </row>
    <row r="3001" spans="1:43" s="35" customFormat="1" hidden="1" outlineLevel="1" x14ac:dyDescent="0.25">
      <c r="A3001" s="160" t="s">
        <v>2906</v>
      </c>
      <c r="B3001" s="235" t="s">
        <v>2846</v>
      </c>
      <c r="C3001" s="249"/>
      <c r="D3001" s="268"/>
      <c r="E3001" s="268"/>
      <c r="F3001" s="80"/>
      <c r="G3001" s="105"/>
      <c r="H3001" s="80"/>
      <c r="I3001" s="106"/>
      <c r="J3001" s="106"/>
      <c r="K3001" s="106"/>
      <c r="L3001" s="106"/>
      <c r="W3001" s="32"/>
      <c r="X3001" s="32"/>
      <c r="Y3001" s="32"/>
      <c r="Z3001" s="32"/>
      <c r="AA3001" s="32"/>
      <c r="AB3001" s="32"/>
      <c r="AC3001" s="32"/>
      <c r="AD3001" s="32"/>
      <c r="AE3001" s="32"/>
      <c r="AF3001" s="32"/>
      <c r="AG3001" s="32"/>
      <c r="AH3001" s="32"/>
      <c r="AI3001" s="32"/>
      <c r="AJ3001" s="32"/>
      <c r="AK3001" s="32"/>
      <c r="AL3001" s="32"/>
      <c r="AM3001" s="32"/>
      <c r="AN3001" s="32"/>
      <c r="AO3001" s="32"/>
      <c r="AP3001" s="32"/>
      <c r="AQ3001" s="32"/>
    </row>
    <row r="3002" spans="1:43" s="35" customFormat="1" hidden="1" outlineLevel="1" x14ac:dyDescent="0.25">
      <c r="A3002" s="160" t="s">
        <v>2907</v>
      </c>
      <c r="B3002" s="235" t="s">
        <v>2848</v>
      </c>
      <c r="C3002" s="249"/>
      <c r="D3002" s="268"/>
      <c r="E3002" s="268"/>
      <c r="F3002" s="80"/>
      <c r="G3002" s="105"/>
      <c r="H3002" s="80"/>
      <c r="I3002" s="106"/>
      <c r="J3002" s="106"/>
      <c r="K3002" s="106"/>
      <c r="L3002" s="106"/>
      <c r="W3002" s="32"/>
      <c r="X3002" s="32"/>
      <c r="Y3002" s="32"/>
      <c r="Z3002" s="32"/>
      <c r="AA3002" s="32"/>
      <c r="AB3002" s="32"/>
      <c r="AC3002" s="32"/>
      <c r="AD3002" s="32"/>
      <c r="AE3002" s="32"/>
      <c r="AF3002" s="32"/>
      <c r="AG3002" s="32"/>
      <c r="AH3002" s="32"/>
      <c r="AI3002" s="32"/>
      <c r="AJ3002" s="32"/>
      <c r="AK3002" s="32"/>
      <c r="AL3002" s="32"/>
      <c r="AM3002" s="32"/>
      <c r="AN3002" s="32"/>
      <c r="AO3002" s="32"/>
      <c r="AP3002" s="32"/>
      <c r="AQ3002" s="32"/>
    </row>
    <row r="3003" spans="1:43" s="35" customFormat="1" collapsed="1" x14ac:dyDescent="0.25">
      <c r="A3003" s="354" t="s">
        <v>2908</v>
      </c>
      <c r="B3003" s="198" t="s">
        <v>2909</v>
      </c>
      <c r="C3003" s="63"/>
      <c r="D3003" s="345"/>
      <c r="E3003" s="345"/>
      <c r="F3003" s="64"/>
      <c r="G3003" s="65"/>
      <c r="H3003" s="64"/>
      <c r="I3003" s="66"/>
      <c r="J3003" s="66"/>
      <c r="K3003" s="66"/>
      <c r="L3003" s="66"/>
      <c r="W3003" s="32"/>
      <c r="X3003" s="32"/>
      <c r="Y3003" s="32"/>
      <c r="Z3003" s="32"/>
      <c r="AA3003" s="32"/>
      <c r="AB3003" s="32"/>
      <c r="AC3003" s="32"/>
      <c r="AD3003" s="32"/>
      <c r="AE3003" s="32"/>
      <c r="AF3003" s="32"/>
      <c r="AG3003" s="32"/>
      <c r="AH3003" s="32"/>
      <c r="AI3003" s="32"/>
      <c r="AJ3003" s="32"/>
      <c r="AK3003" s="32"/>
      <c r="AL3003" s="32"/>
      <c r="AM3003" s="32"/>
      <c r="AN3003" s="32"/>
      <c r="AO3003" s="32"/>
      <c r="AP3003" s="32"/>
      <c r="AQ3003" s="32"/>
    </row>
    <row r="3004" spans="1:43" outlineLevel="1" x14ac:dyDescent="0.25">
      <c r="A3004" s="160" t="s">
        <v>2910</v>
      </c>
      <c r="B3004" s="153" t="s">
        <v>2842</v>
      </c>
      <c r="C3004" s="249"/>
      <c r="D3004" s="268"/>
      <c r="E3004" s="268"/>
      <c r="F3004" s="80"/>
      <c r="G3004" s="105"/>
      <c r="H3004" s="80"/>
      <c r="I3004" s="106"/>
      <c r="J3004" s="106"/>
      <c r="K3004" s="106"/>
      <c r="L3004" s="106"/>
    </row>
    <row r="3005" spans="1:43" hidden="1" outlineLevel="1" x14ac:dyDescent="0.25">
      <c r="A3005" s="160" t="s">
        <v>2911</v>
      </c>
      <c r="B3005" s="235" t="s">
        <v>2844</v>
      </c>
      <c r="C3005" s="249"/>
      <c r="D3005" s="268"/>
      <c r="E3005" s="268"/>
      <c r="F3005" s="80"/>
      <c r="G3005" s="105"/>
      <c r="H3005" s="80"/>
      <c r="I3005" s="106"/>
      <c r="J3005" s="106"/>
      <c r="K3005" s="106"/>
      <c r="L3005" s="106"/>
    </row>
    <row r="3006" spans="1:43" hidden="1" outlineLevel="1" x14ac:dyDescent="0.25">
      <c r="A3006" s="160" t="s">
        <v>2912</v>
      </c>
      <c r="B3006" s="235" t="s">
        <v>2846</v>
      </c>
      <c r="C3006" s="249"/>
      <c r="D3006" s="268"/>
      <c r="E3006" s="268"/>
      <c r="F3006" s="80"/>
      <c r="G3006" s="105"/>
      <c r="H3006" s="80"/>
      <c r="I3006" s="106"/>
      <c r="J3006" s="106"/>
      <c r="K3006" s="106"/>
      <c r="L3006" s="106"/>
    </row>
    <row r="3007" spans="1:43" hidden="1" outlineLevel="1" x14ac:dyDescent="0.25">
      <c r="A3007" s="160" t="s">
        <v>2913</v>
      </c>
      <c r="B3007" s="235" t="s">
        <v>2848</v>
      </c>
      <c r="C3007" s="249"/>
      <c r="D3007" s="268"/>
      <c r="E3007" s="268"/>
      <c r="F3007" s="80"/>
      <c r="G3007" s="105"/>
      <c r="H3007" s="80"/>
      <c r="I3007" s="106"/>
      <c r="J3007" s="106"/>
      <c r="K3007" s="106"/>
      <c r="L3007" s="106"/>
    </row>
    <row r="3008" spans="1:43" outlineLevel="1" x14ac:dyDescent="0.25">
      <c r="A3008" s="160" t="s">
        <v>2914</v>
      </c>
      <c r="B3008" s="207" t="s">
        <v>2850</v>
      </c>
      <c r="C3008" s="249"/>
      <c r="D3008" s="268"/>
      <c r="E3008" s="268"/>
      <c r="F3008" s="80"/>
      <c r="G3008" s="105"/>
      <c r="H3008" s="80"/>
      <c r="I3008" s="106"/>
      <c r="J3008" s="106"/>
      <c r="K3008" s="106"/>
      <c r="L3008" s="106"/>
    </row>
    <row r="3009" spans="1:22" hidden="1" outlineLevel="1" x14ac:dyDescent="0.25">
      <c r="A3009" s="160" t="s">
        <v>2915</v>
      </c>
      <c r="B3009" s="235" t="s">
        <v>2844</v>
      </c>
      <c r="C3009" s="249"/>
      <c r="D3009" s="268"/>
      <c r="E3009" s="268"/>
      <c r="F3009" s="80"/>
      <c r="G3009" s="105"/>
      <c r="H3009" s="80"/>
      <c r="I3009" s="106"/>
      <c r="J3009" s="106"/>
      <c r="K3009" s="106"/>
      <c r="L3009" s="106"/>
    </row>
    <row r="3010" spans="1:22" hidden="1" outlineLevel="1" x14ac:dyDescent="0.25">
      <c r="A3010" s="160" t="s">
        <v>2916</v>
      </c>
      <c r="B3010" s="235" t="s">
        <v>2846</v>
      </c>
      <c r="C3010" s="249"/>
      <c r="D3010" s="268"/>
      <c r="E3010" s="268"/>
      <c r="F3010" s="80"/>
      <c r="G3010" s="105"/>
      <c r="H3010" s="80"/>
      <c r="I3010" s="106"/>
      <c r="J3010" s="106"/>
      <c r="K3010" s="106"/>
      <c r="L3010" s="106"/>
    </row>
    <row r="3011" spans="1:22" hidden="1" outlineLevel="1" x14ac:dyDescent="0.25">
      <c r="A3011" s="160" t="s">
        <v>2917</v>
      </c>
      <c r="B3011" s="235" t="s">
        <v>2848</v>
      </c>
      <c r="C3011" s="249"/>
      <c r="D3011" s="268"/>
      <c r="E3011" s="268"/>
      <c r="F3011" s="80"/>
      <c r="G3011" s="105"/>
      <c r="H3011" s="80"/>
      <c r="I3011" s="106"/>
      <c r="J3011" s="106"/>
      <c r="K3011" s="106"/>
      <c r="L3011" s="106"/>
    </row>
    <row r="3012" spans="1:22" outlineLevel="1" x14ac:dyDescent="0.25">
      <c r="A3012" s="152" t="s">
        <v>2918</v>
      </c>
      <c r="B3012" s="153" t="s">
        <v>2856</v>
      </c>
      <c r="C3012" s="249"/>
      <c r="D3012" s="268"/>
      <c r="E3012" s="268"/>
      <c r="F3012" s="80"/>
      <c r="G3012" s="105"/>
      <c r="H3012" s="80"/>
      <c r="I3012" s="106"/>
      <c r="J3012" s="106"/>
      <c r="K3012" s="106"/>
      <c r="L3012" s="106"/>
    </row>
    <row r="3013" spans="1:22" outlineLevel="1" x14ac:dyDescent="0.25">
      <c r="A3013" s="160" t="s">
        <v>2919</v>
      </c>
      <c r="B3013" s="235" t="s">
        <v>2844</v>
      </c>
      <c r="C3013" s="249"/>
      <c r="D3013" s="268"/>
      <c r="E3013" s="268"/>
      <c r="F3013" s="80"/>
      <c r="G3013" s="105"/>
      <c r="H3013" s="80"/>
      <c r="I3013" s="106"/>
      <c r="J3013" s="106"/>
      <c r="K3013" s="106"/>
      <c r="L3013" s="106"/>
    </row>
    <row r="3014" spans="1:22" outlineLevel="1" x14ac:dyDescent="0.25">
      <c r="A3014" s="160" t="s">
        <v>2920</v>
      </c>
      <c r="B3014" s="249" t="s">
        <v>2846</v>
      </c>
      <c r="C3014" s="249"/>
      <c r="D3014" s="454"/>
      <c r="E3014" s="454"/>
      <c r="F3014" s="455"/>
      <c r="G3014" s="491"/>
      <c r="H3014" s="455"/>
      <c r="I3014" s="106"/>
      <c r="J3014" s="106"/>
      <c r="K3014" s="106"/>
      <c r="L3014" s="106"/>
    </row>
    <row r="3015" spans="1:22" ht="47.25" outlineLevel="1" x14ac:dyDescent="0.25">
      <c r="A3015" s="160" t="s">
        <v>128</v>
      </c>
      <c r="B3015" s="439" t="s">
        <v>3606</v>
      </c>
      <c r="C3015" s="441" t="s">
        <v>403</v>
      </c>
      <c r="D3015" s="454">
        <v>2020</v>
      </c>
      <c r="E3015" s="454" t="s">
        <v>28</v>
      </c>
      <c r="F3015" s="456">
        <v>1</v>
      </c>
      <c r="G3015" s="196">
        <v>125</v>
      </c>
      <c r="H3015" s="196">
        <v>2861.1505000000002</v>
      </c>
      <c r="I3015" s="81">
        <v>2861150.5</v>
      </c>
      <c r="J3015" s="90">
        <v>1</v>
      </c>
      <c r="K3015" s="90">
        <v>0.437</v>
      </c>
      <c r="L3015" s="90">
        <v>0.56299999999999994</v>
      </c>
      <c r="M3015" s="94">
        <v>0.32</v>
      </c>
      <c r="N3015" s="35" t="s">
        <v>3607</v>
      </c>
      <c r="P3015" s="35" t="s">
        <v>3608</v>
      </c>
      <c r="Q3015" s="35" t="s">
        <v>418</v>
      </c>
      <c r="R3015" s="35" t="s">
        <v>418</v>
      </c>
      <c r="S3015" s="35" t="s">
        <v>325</v>
      </c>
      <c r="T3015" s="35" t="s">
        <v>326</v>
      </c>
      <c r="U3015" s="35" t="s">
        <v>3045</v>
      </c>
      <c r="V3015" s="35" t="s">
        <v>3606</v>
      </c>
    </row>
    <row r="3016" spans="1:22" outlineLevel="1" x14ac:dyDescent="0.25">
      <c r="A3016" s="160" t="s">
        <v>2921</v>
      </c>
      <c r="B3016" s="235" t="s">
        <v>2848</v>
      </c>
      <c r="C3016" s="249"/>
      <c r="D3016" s="268"/>
      <c r="E3016" s="268"/>
      <c r="F3016" s="80"/>
      <c r="G3016" s="105"/>
      <c r="H3016" s="80"/>
      <c r="I3016" s="106"/>
      <c r="J3016" s="106"/>
      <c r="K3016" s="106"/>
      <c r="L3016" s="106"/>
    </row>
    <row r="3017" spans="1:22" outlineLevel="1" x14ac:dyDescent="0.25">
      <c r="A3017" s="160" t="s">
        <v>2922</v>
      </c>
      <c r="B3017" s="153" t="s">
        <v>2863</v>
      </c>
      <c r="C3017" s="249"/>
      <c r="D3017" s="268"/>
      <c r="E3017" s="268"/>
      <c r="F3017" s="80"/>
      <c r="G3017" s="105"/>
      <c r="H3017" s="80"/>
      <c r="I3017" s="106"/>
      <c r="J3017" s="106"/>
      <c r="K3017" s="106"/>
      <c r="L3017" s="106"/>
    </row>
    <row r="3018" spans="1:22" outlineLevel="1" x14ac:dyDescent="0.25">
      <c r="A3018" s="160" t="s">
        <v>2923</v>
      </c>
      <c r="B3018" s="235" t="s">
        <v>2844</v>
      </c>
      <c r="C3018" s="249"/>
      <c r="D3018" s="268"/>
      <c r="E3018" s="268"/>
      <c r="F3018" s="80"/>
      <c r="G3018" s="105"/>
      <c r="H3018" s="80"/>
      <c r="I3018" s="106"/>
      <c r="J3018" s="106"/>
      <c r="K3018" s="106"/>
      <c r="L3018" s="106"/>
    </row>
    <row r="3019" spans="1:22" outlineLevel="1" x14ac:dyDescent="0.25">
      <c r="A3019" s="160" t="s">
        <v>2924</v>
      </c>
      <c r="B3019" s="235" t="s">
        <v>2846</v>
      </c>
      <c r="C3019" s="249"/>
      <c r="D3019" s="268"/>
      <c r="E3019" s="268"/>
      <c r="F3019" s="80"/>
      <c r="G3019" s="105"/>
      <c r="H3019" s="80"/>
      <c r="I3019" s="106"/>
      <c r="J3019" s="106"/>
      <c r="K3019" s="106"/>
      <c r="L3019" s="106"/>
    </row>
    <row r="3020" spans="1:22" outlineLevel="1" x14ac:dyDescent="0.25">
      <c r="A3020" s="160" t="s">
        <v>2925</v>
      </c>
      <c r="B3020" s="153" t="s">
        <v>2848</v>
      </c>
      <c r="C3020" s="249"/>
      <c r="D3020" s="268"/>
      <c r="E3020" s="268"/>
      <c r="F3020" s="80"/>
      <c r="G3020" s="105"/>
      <c r="H3020" s="80"/>
      <c r="I3020" s="106"/>
      <c r="J3020" s="106"/>
      <c r="K3020" s="106"/>
      <c r="L3020" s="106"/>
    </row>
    <row r="3021" spans="1:22" ht="16.5" outlineLevel="1" x14ac:dyDescent="0.3">
      <c r="A3021" s="160"/>
      <c r="B3021" s="235" t="s">
        <v>4779</v>
      </c>
      <c r="C3021" s="249"/>
      <c r="D3021" s="268">
        <v>2022</v>
      </c>
      <c r="E3021" s="268"/>
      <c r="F3021" s="80">
        <v>1</v>
      </c>
      <c r="G3021" s="105"/>
      <c r="H3021" s="329">
        <v>9376.11</v>
      </c>
      <c r="I3021" s="106"/>
      <c r="J3021" s="106"/>
      <c r="K3021" s="106"/>
      <c r="L3021" s="106"/>
    </row>
    <row r="3022" spans="1:22" outlineLevel="1" x14ac:dyDescent="0.25">
      <c r="A3022" s="160" t="s">
        <v>2926</v>
      </c>
      <c r="B3022" s="207" t="s">
        <v>2868</v>
      </c>
      <c r="C3022" s="249"/>
      <c r="D3022" s="268"/>
      <c r="E3022" s="268"/>
      <c r="F3022" s="80"/>
      <c r="G3022" s="105"/>
      <c r="H3022" s="80"/>
      <c r="I3022" s="106"/>
      <c r="J3022" s="106"/>
      <c r="K3022" s="106"/>
      <c r="L3022" s="106"/>
    </row>
    <row r="3023" spans="1:22" outlineLevel="1" x14ac:dyDescent="0.25">
      <c r="A3023" s="160" t="s">
        <v>2927</v>
      </c>
      <c r="B3023" s="235" t="s">
        <v>2844</v>
      </c>
      <c r="C3023" s="249"/>
      <c r="D3023" s="268"/>
      <c r="E3023" s="268"/>
      <c r="F3023" s="80"/>
      <c r="G3023" s="105"/>
      <c r="H3023" s="80"/>
      <c r="I3023" s="106"/>
      <c r="J3023" s="106"/>
      <c r="K3023" s="106"/>
      <c r="L3023" s="106"/>
    </row>
    <row r="3024" spans="1:22" outlineLevel="1" x14ac:dyDescent="0.25">
      <c r="A3024" s="160" t="s">
        <v>2928</v>
      </c>
      <c r="B3024" s="235" t="s">
        <v>2846</v>
      </c>
      <c r="C3024" s="249"/>
      <c r="D3024" s="268"/>
      <c r="E3024" s="268"/>
      <c r="F3024" s="80"/>
      <c r="G3024" s="105"/>
      <c r="H3024" s="80"/>
      <c r="I3024" s="106"/>
      <c r="J3024" s="106"/>
      <c r="K3024" s="106"/>
      <c r="L3024" s="106"/>
    </row>
    <row r="3025" spans="1:43" outlineLevel="1" x14ac:dyDescent="0.25">
      <c r="A3025" s="160" t="s">
        <v>2929</v>
      </c>
      <c r="B3025" s="153" t="s">
        <v>2848</v>
      </c>
      <c r="C3025" s="249"/>
      <c r="D3025" s="268"/>
      <c r="E3025" s="268"/>
      <c r="F3025" s="80"/>
      <c r="G3025" s="105"/>
      <c r="H3025" s="80"/>
      <c r="I3025" s="106"/>
      <c r="J3025" s="106"/>
      <c r="K3025" s="106"/>
      <c r="L3025" s="106"/>
    </row>
    <row r="3026" spans="1:43" outlineLevel="1" x14ac:dyDescent="0.25">
      <c r="A3026" s="160"/>
      <c r="B3026" s="235" t="s">
        <v>4780</v>
      </c>
      <c r="C3026" s="249"/>
      <c r="D3026" s="268">
        <v>2022</v>
      </c>
      <c r="E3026" s="268"/>
      <c r="F3026" s="80">
        <v>1</v>
      </c>
      <c r="G3026" s="105"/>
      <c r="H3026" s="80">
        <v>10691.25</v>
      </c>
      <c r="I3026" s="106"/>
      <c r="J3026" s="106"/>
      <c r="K3026" s="106"/>
      <c r="L3026" s="106"/>
    </row>
    <row r="3027" spans="1:43" outlineLevel="1" x14ac:dyDescent="0.25">
      <c r="A3027" s="160"/>
      <c r="B3027" s="330" t="s">
        <v>4781</v>
      </c>
      <c r="C3027" s="249"/>
      <c r="D3027" s="268">
        <v>2022</v>
      </c>
      <c r="E3027" s="268"/>
      <c r="F3027" s="80">
        <v>1</v>
      </c>
      <c r="G3027" s="105"/>
      <c r="H3027" s="80">
        <v>12006.39</v>
      </c>
      <c r="I3027" s="106"/>
      <c r="J3027" s="106"/>
      <c r="K3027" s="106"/>
      <c r="L3027" s="106"/>
    </row>
    <row r="3028" spans="1:43" outlineLevel="1" x14ac:dyDescent="0.25">
      <c r="A3028" s="160" t="s">
        <v>2930</v>
      </c>
      <c r="B3028" s="207" t="s">
        <v>2874</v>
      </c>
      <c r="C3028" s="249"/>
      <c r="D3028" s="268"/>
      <c r="E3028" s="268"/>
      <c r="F3028" s="80"/>
      <c r="G3028" s="105"/>
      <c r="H3028" s="80"/>
      <c r="I3028" s="106"/>
      <c r="J3028" s="106"/>
      <c r="K3028" s="106"/>
      <c r="L3028" s="106"/>
    </row>
    <row r="3029" spans="1:43" outlineLevel="1" x14ac:dyDescent="0.25">
      <c r="A3029" s="160" t="s">
        <v>2931</v>
      </c>
      <c r="B3029" s="235" t="s">
        <v>2844</v>
      </c>
      <c r="C3029" s="249"/>
      <c r="D3029" s="268"/>
      <c r="E3029" s="268"/>
      <c r="F3029" s="80"/>
      <c r="G3029" s="105"/>
      <c r="H3029" s="80"/>
      <c r="I3029" s="106"/>
      <c r="J3029" s="106"/>
      <c r="K3029" s="106"/>
      <c r="L3029" s="106"/>
    </row>
    <row r="3030" spans="1:43" outlineLevel="1" x14ac:dyDescent="0.25">
      <c r="A3030" s="160" t="s">
        <v>2932</v>
      </c>
      <c r="B3030" s="235" t="s">
        <v>2846</v>
      </c>
      <c r="C3030" s="249"/>
      <c r="D3030" s="268"/>
      <c r="E3030" s="268"/>
      <c r="F3030" s="80"/>
      <c r="G3030" s="105"/>
      <c r="H3030" s="80"/>
      <c r="I3030" s="106"/>
      <c r="J3030" s="106"/>
      <c r="K3030" s="106"/>
      <c r="L3030" s="106"/>
    </row>
    <row r="3031" spans="1:43" outlineLevel="1" x14ac:dyDescent="0.25">
      <c r="A3031" s="160" t="s">
        <v>2933</v>
      </c>
      <c r="B3031" s="153" t="s">
        <v>2848</v>
      </c>
      <c r="C3031" s="249"/>
      <c r="D3031" s="268"/>
      <c r="E3031" s="268"/>
      <c r="F3031" s="80"/>
      <c r="G3031" s="105"/>
      <c r="H3031" s="80"/>
      <c r="I3031" s="106"/>
      <c r="J3031" s="106"/>
      <c r="K3031" s="106"/>
      <c r="L3031" s="106"/>
    </row>
    <row r="3032" spans="1:43" outlineLevel="1" x14ac:dyDescent="0.25">
      <c r="A3032" s="160"/>
      <c r="B3032" s="235" t="s">
        <v>4782</v>
      </c>
      <c r="C3032" s="249"/>
      <c r="D3032" s="268">
        <v>2022</v>
      </c>
      <c r="E3032" s="268"/>
      <c r="F3032" s="80">
        <v>1</v>
      </c>
      <c r="G3032" s="105"/>
      <c r="H3032" s="80">
        <v>13321.53</v>
      </c>
      <c r="I3032" s="106"/>
      <c r="J3032" s="106"/>
      <c r="K3032" s="106"/>
      <c r="L3032" s="106"/>
    </row>
    <row r="3033" spans="1:43" outlineLevel="1" x14ac:dyDescent="0.25">
      <c r="A3033" s="160" t="s">
        <v>2934</v>
      </c>
      <c r="B3033" s="207" t="s">
        <v>2879</v>
      </c>
      <c r="C3033" s="249"/>
      <c r="D3033" s="268"/>
      <c r="E3033" s="268"/>
      <c r="F3033" s="80"/>
      <c r="G3033" s="105"/>
      <c r="H3033" s="80"/>
      <c r="I3033" s="106"/>
      <c r="J3033" s="106"/>
      <c r="K3033" s="106"/>
      <c r="L3033" s="106"/>
    </row>
    <row r="3034" spans="1:43" outlineLevel="1" x14ac:dyDescent="0.25">
      <c r="A3034" s="160" t="s">
        <v>2935</v>
      </c>
      <c r="B3034" s="235" t="s">
        <v>2844</v>
      </c>
      <c r="C3034" s="249"/>
      <c r="D3034" s="268"/>
      <c r="E3034" s="268"/>
      <c r="F3034" s="80"/>
      <c r="G3034" s="105"/>
      <c r="H3034" s="80"/>
      <c r="I3034" s="106"/>
      <c r="J3034" s="106"/>
      <c r="K3034" s="106"/>
      <c r="L3034" s="106"/>
    </row>
    <row r="3035" spans="1:43" outlineLevel="1" x14ac:dyDescent="0.25">
      <c r="A3035" s="160" t="s">
        <v>2936</v>
      </c>
      <c r="B3035" s="235" t="s">
        <v>2846</v>
      </c>
      <c r="C3035" s="249"/>
      <c r="D3035" s="268"/>
      <c r="E3035" s="268"/>
      <c r="F3035" s="80"/>
      <c r="G3035" s="105"/>
      <c r="H3035" s="80"/>
      <c r="I3035" s="106"/>
      <c r="J3035" s="106"/>
      <c r="K3035" s="106"/>
      <c r="L3035" s="106"/>
    </row>
    <row r="3036" spans="1:43" outlineLevel="1" x14ac:dyDescent="0.25">
      <c r="A3036" s="160" t="s">
        <v>2937</v>
      </c>
      <c r="B3036" s="153" t="s">
        <v>2848</v>
      </c>
      <c r="C3036" s="249"/>
      <c r="D3036" s="268"/>
      <c r="E3036" s="268"/>
      <c r="F3036" s="80"/>
      <c r="G3036" s="105"/>
      <c r="H3036" s="80"/>
      <c r="I3036" s="106"/>
      <c r="J3036" s="106"/>
      <c r="K3036" s="106"/>
      <c r="L3036" s="106"/>
    </row>
    <row r="3037" spans="1:43" outlineLevel="1" x14ac:dyDescent="0.25">
      <c r="A3037" s="160"/>
      <c r="B3037" s="331" t="s">
        <v>4783</v>
      </c>
      <c r="C3037" s="249"/>
      <c r="D3037" s="268">
        <v>2022</v>
      </c>
      <c r="E3037" s="268"/>
      <c r="F3037" s="80">
        <v>1</v>
      </c>
      <c r="G3037" s="105"/>
      <c r="H3037" s="80">
        <v>14636.68</v>
      </c>
      <c r="I3037" s="106"/>
      <c r="J3037" s="106"/>
      <c r="K3037" s="106"/>
      <c r="L3037" s="106"/>
    </row>
    <row r="3038" spans="1:43" s="35" customFormat="1" outlineLevel="1" x14ac:dyDescent="0.25">
      <c r="A3038" s="160" t="s">
        <v>2938</v>
      </c>
      <c r="B3038" s="207" t="s">
        <v>2884</v>
      </c>
      <c r="C3038" s="249"/>
      <c r="D3038" s="268"/>
      <c r="E3038" s="268"/>
      <c r="F3038" s="80"/>
      <c r="G3038" s="105"/>
      <c r="H3038" s="80"/>
      <c r="I3038" s="106"/>
      <c r="J3038" s="106"/>
      <c r="K3038" s="106"/>
      <c r="L3038" s="106"/>
      <c r="W3038" s="32"/>
      <c r="X3038" s="32"/>
      <c r="Y3038" s="32"/>
      <c r="Z3038" s="32"/>
      <c r="AA3038" s="32"/>
      <c r="AB3038" s="32"/>
      <c r="AC3038" s="32"/>
      <c r="AD3038" s="32"/>
      <c r="AE3038" s="32"/>
      <c r="AF3038" s="32"/>
      <c r="AG3038" s="32"/>
      <c r="AH3038" s="32"/>
      <c r="AI3038" s="32"/>
      <c r="AJ3038" s="32"/>
      <c r="AK3038" s="32"/>
      <c r="AL3038" s="32"/>
      <c r="AM3038" s="32"/>
      <c r="AN3038" s="32"/>
      <c r="AO3038" s="32"/>
      <c r="AP3038" s="32"/>
      <c r="AQ3038" s="32"/>
    </row>
    <row r="3039" spans="1:43" s="35" customFormat="1" outlineLevel="1" x14ac:dyDescent="0.25">
      <c r="A3039" s="160" t="s">
        <v>2939</v>
      </c>
      <c r="B3039" s="235" t="s">
        <v>2844</v>
      </c>
      <c r="C3039" s="249"/>
      <c r="D3039" s="268"/>
      <c r="E3039" s="268"/>
      <c r="F3039" s="80"/>
      <c r="G3039" s="105"/>
      <c r="H3039" s="80"/>
      <c r="I3039" s="106"/>
      <c r="J3039" s="106"/>
      <c r="K3039" s="106"/>
      <c r="L3039" s="106"/>
      <c r="W3039" s="32"/>
      <c r="X3039" s="32"/>
      <c r="Y3039" s="32"/>
      <c r="Z3039" s="32"/>
      <c r="AA3039" s="32"/>
      <c r="AB3039" s="32"/>
      <c r="AC3039" s="32"/>
      <c r="AD3039" s="32"/>
      <c r="AE3039" s="32"/>
      <c r="AF3039" s="32"/>
      <c r="AG3039" s="32"/>
      <c r="AH3039" s="32"/>
      <c r="AI3039" s="32"/>
      <c r="AJ3039" s="32"/>
      <c r="AK3039" s="32"/>
      <c r="AL3039" s="32"/>
      <c r="AM3039" s="32"/>
      <c r="AN3039" s="32"/>
      <c r="AO3039" s="32"/>
      <c r="AP3039" s="32"/>
      <c r="AQ3039" s="32"/>
    </row>
    <row r="3040" spans="1:43" s="35" customFormat="1" outlineLevel="1" x14ac:dyDescent="0.25">
      <c r="A3040" s="160" t="s">
        <v>2940</v>
      </c>
      <c r="B3040" s="235" t="s">
        <v>2846</v>
      </c>
      <c r="C3040" s="249"/>
      <c r="D3040" s="268"/>
      <c r="E3040" s="268"/>
      <c r="F3040" s="80"/>
      <c r="G3040" s="105"/>
      <c r="H3040" s="80"/>
      <c r="I3040" s="106"/>
      <c r="J3040" s="106"/>
      <c r="K3040" s="106"/>
      <c r="L3040" s="106"/>
      <c r="W3040" s="32"/>
      <c r="X3040" s="32"/>
      <c r="Y3040" s="32"/>
      <c r="Z3040" s="32"/>
      <c r="AA3040" s="32"/>
      <c r="AB3040" s="32"/>
      <c r="AC3040" s="32"/>
      <c r="AD3040" s="32"/>
      <c r="AE3040" s="32"/>
      <c r="AF3040" s="32"/>
      <c r="AG3040" s="32"/>
      <c r="AH3040" s="32"/>
      <c r="AI3040" s="32"/>
      <c r="AJ3040" s="32"/>
      <c r="AK3040" s="32"/>
      <c r="AL3040" s="32"/>
      <c r="AM3040" s="32"/>
      <c r="AN3040" s="32"/>
      <c r="AO3040" s="32"/>
      <c r="AP3040" s="32"/>
      <c r="AQ3040" s="32"/>
    </row>
    <row r="3041" spans="1:43" s="35" customFormat="1" outlineLevel="1" x14ac:dyDescent="0.25">
      <c r="A3041" s="160" t="s">
        <v>2941</v>
      </c>
      <c r="B3041" s="153" t="s">
        <v>2848</v>
      </c>
      <c r="C3041" s="249"/>
      <c r="D3041" s="268"/>
      <c r="E3041" s="268"/>
      <c r="F3041" s="80"/>
      <c r="G3041" s="105"/>
      <c r="H3041" s="80"/>
      <c r="I3041" s="106"/>
      <c r="J3041" s="106"/>
      <c r="K3041" s="106"/>
      <c r="L3041" s="106"/>
      <c r="W3041" s="32"/>
      <c r="X3041" s="32"/>
      <c r="Y3041" s="32"/>
      <c r="Z3041" s="32"/>
      <c r="AA3041" s="32"/>
      <c r="AB3041" s="32"/>
      <c r="AC3041" s="32"/>
      <c r="AD3041" s="32"/>
      <c r="AE3041" s="32"/>
      <c r="AF3041" s="32"/>
      <c r="AG3041" s="32"/>
      <c r="AH3041" s="32"/>
      <c r="AI3041" s="32"/>
      <c r="AJ3041" s="32"/>
      <c r="AK3041" s="32"/>
      <c r="AL3041" s="32"/>
      <c r="AM3041" s="32"/>
      <c r="AN3041" s="32"/>
      <c r="AO3041" s="32"/>
      <c r="AP3041" s="32"/>
      <c r="AQ3041" s="32"/>
    </row>
    <row r="3042" spans="1:43" s="35" customFormat="1" outlineLevel="1" x14ac:dyDescent="0.25">
      <c r="A3042" s="160"/>
      <c r="B3042" s="331" t="s">
        <v>4784</v>
      </c>
      <c r="C3042" s="249"/>
      <c r="D3042" s="268">
        <v>2022</v>
      </c>
      <c r="E3042" s="268"/>
      <c r="F3042" s="80">
        <v>1</v>
      </c>
      <c r="G3042" s="105"/>
      <c r="H3042" s="80">
        <v>15951.81</v>
      </c>
      <c r="I3042" s="106"/>
      <c r="J3042" s="106"/>
      <c r="K3042" s="106"/>
      <c r="L3042" s="106"/>
      <c r="W3042" s="32"/>
      <c r="X3042" s="32"/>
      <c r="Y3042" s="32"/>
      <c r="Z3042" s="32"/>
      <c r="AA3042" s="32"/>
      <c r="AB3042" s="32"/>
      <c r="AC3042" s="32"/>
      <c r="AD3042" s="32"/>
      <c r="AE3042" s="32"/>
      <c r="AF3042" s="32"/>
      <c r="AG3042" s="32"/>
      <c r="AH3042" s="32"/>
      <c r="AI3042" s="32"/>
      <c r="AJ3042" s="32"/>
      <c r="AK3042" s="32"/>
      <c r="AL3042" s="32"/>
      <c r="AM3042" s="32"/>
      <c r="AN3042" s="32"/>
      <c r="AO3042" s="32"/>
      <c r="AP3042" s="32"/>
      <c r="AQ3042" s="32"/>
    </row>
    <row r="3043" spans="1:43" s="35" customFormat="1" outlineLevel="1" x14ac:dyDescent="0.25">
      <c r="A3043" s="160" t="s">
        <v>2942</v>
      </c>
      <c r="B3043" s="207" t="s">
        <v>2889</v>
      </c>
      <c r="C3043" s="249"/>
      <c r="D3043" s="268"/>
      <c r="E3043" s="268"/>
      <c r="F3043" s="80"/>
      <c r="G3043" s="105"/>
      <c r="H3043" s="80"/>
      <c r="I3043" s="106"/>
      <c r="J3043" s="106"/>
      <c r="K3043" s="106"/>
      <c r="L3043" s="106"/>
      <c r="W3043" s="32"/>
      <c r="X3043" s="32"/>
      <c r="Y3043" s="32"/>
      <c r="Z3043" s="32"/>
      <c r="AA3043" s="32"/>
      <c r="AB3043" s="32"/>
      <c r="AC3043" s="32"/>
      <c r="AD3043" s="32"/>
      <c r="AE3043" s="32"/>
      <c r="AF3043" s="32"/>
      <c r="AG3043" s="32"/>
      <c r="AH3043" s="32"/>
      <c r="AI3043" s="32"/>
      <c r="AJ3043" s="32"/>
      <c r="AK3043" s="32"/>
      <c r="AL3043" s="32"/>
      <c r="AM3043" s="32"/>
      <c r="AN3043" s="32"/>
      <c r="AO3043" s="32"/>
      <c r="AP3043" s="32"/>
      <c r="AQ3043" s="32"/>
    </row>
    <row r="3044" spans="1:43" s="35" customFormat="1" outlineLevel="1" x14ac:dyDescent="0.25">
      <c r="A3044" s="160" t="s">
        <v>2943</v>
      </c>
      <c r="B3044" s="235" t="s">
        <v>2844</v>
      </c>
      <c r="C3044" s="249"/>
      <c r="D3044" s="268"/>
      <c r="E3044" s="268"/>
      <c r="F3044" s="80"/>
      <c r="G3044" s="105"/>
      <c r="H3044" s="80"/>
      <c r="I3044" s="106"/>
      <c r="J3044" s="106"/>
      <c r="K3044" s="106"/>
      <c r="L3044" s="106"/>
      <c r="W3044" s="32"/>
      <c r="X3044" s="32"/>
      <c r="Y3044" s="32"/>
      <c r="Z3044" s="32"/>
      <c r="AA3044" s="32"/>
      <c r="AB3044" s="32"/>
      <c r="AC3044" s="32"/>
      <c r="AD3044" s="32"/>
      <c r="AE3044" s="32"/>
      <c r="AF3044" s="32"/>
      <c r="AG3044" s="32"/>
      <c r="AH3044" s="32"/>
      <c r="AI3044" s="32"/>
      <c r="AJ3044" s="32"/>
      <c r="AK3044" s="32"/>
      <c r="AL3044" s="32"/>
      <c r="AM3044" s="32"/>
      <c r="AN3044" s="32"/>
      <c r="AO3044" s="32"/>
      <c r="AP3044" s="32"/>
      <c r="AQ3044" s="32"/>
    </row>
    <row r="3045" spans="1:43" s="35" customFormat="1" outlineLevel="1" x14ac:dyDescent="0.25">
      <c r="A3045" s="160" t="s">
        <v>2944</v>
      </c>
      <c r="B3045" s="235" t="s">
        <v>2846</v>
      </c>
      <c r="C3045" s="249"/>
      <c r="D3045" s="268"/>
      <c r="E3045" s="268"/>
      <c r="F3045" s="80"/>
      <c r="G3045" s="105"/>
      <c r="H3045" s="80"/>
      <c r="I3045" s="106"/>
      <c r="J3045" s="106"/>
      <c r="K3045" s="106"/>
      <c r="L3045" s="106"/>
      <c r="W3045" s="32"/>
      <c r="X3045" s="32"/>
      <c r="Y3045" s="32"/>
      <c r="Z3045" s="32"/>
      <c r="AA3045" s="32"/>
      <c r="AB3045" s="32"/>
      <c r="AC3045" s="32"/>
      <c r="AD3045" s="32"/>
      <c r="AE3045" s="32"/>
      <c r="AF3045" s="32"/>
      <c r="AG3045" s="32"/>
      <c r="AH3045" s="32"/>
      <c r="AI3045" s="32"/>
      <c r="AJ3045" s="32"/>
      <c r="AK3045" s="32"/>
      <c r="AL3045" s="32"/>
      <c r="AM3045" s="32"/>
      <c r="AN3045" s="32"/>
      <c r="AO3045" s="32"/>
      <c r="AP3045" s="32"/>
      <c r="AQ3045" s="32"/>
    </row>
    <row r="3046" spans="1:43" s="35" customFormat="1" outlineLevel="1" x14ac:dyDescent="0.25">
      <c r="A3046" s="160" t="s">
        <v>2945</v>
      </c>
      <c r="B3046" s="153" t="s">
        <v>2848</v>
      </c>
      <c r="C3046" s="249"/>
      <c r="D3046" s="268"/>
      <c r="E3046" s="268"/>
      <c r="F3046" s="80"/>
      <c r="G3046" s="105"/>
      <c r="H3046" s="80"/>
      <c r="I3046" s="106"/>
      <c r="J3046" s="106"/>
      <c r="K3046" s="106"/>
      <c r="L3046" s="106"/>
      <c r="W3046" s="32"/>
      <c r="X3046" s="32"/>
      <c r="Y3046" s="32"/>
      <c r="Z3046" s="32"/>
      <c r="AA3046" s="32"/>
      <c r="AB3046" s="32"/>
      <c r="AC3046" s="32"/>
      <c r="AD3046" s="32"/>
      <c r="AE3046" s="32"/>
      <c r="AF3046" s="32"/>
      <c r="AG3046" s="32"/>
      <c r="AH3046" s="32"/>
      <c r="AI3046" s="32"/>
      <c r="AJ3046" s="32"/>
      <c r="AK3046" s="32"/>
      <c r="AL3046" s="32"/>
      <c r="AM3046" s="32"/>
      <c r="AN3046" s="32"/>
      <c r="AO3046" s="32"/>
      <c r="AP3046" s="32"/>
      <c r="AQ3046" s="32"/>
    </row>
    <row r="3047" spans="1:43" s="35" customFormat="1" outlineLevel="1" x14ac:dyDescent="0.25">
      <c r="A3047" s="160"/>
      <c r="B3047" s="235" t="s">
        <v>4785</v>
      </c>
      <c r="C3047" s="249"/>
      <c r="D3047" s="268">
        <v>2022</v>
      </c>
      <c r="E3047" s="268"/>
      <c r="F3047" s="80">
        <v>1</v>
      </c>
      <c r="G3047" s="105"/>
      <c r="H3047" s="80">
        <v>21212.38</v>
      </c>
      <c r="I3047" s="106"/>
      <c r="J3047" s="106"/>
      <c r="K3047" s="106"/>
      <c r="L3047" s="106"/>
      <c r="W3047" s="32"/>
      <c r="X3047" s="32"/>
      <c r="Y3047" s="32"/>
      <c r="Z3047" s="32"/>
      <c r="AA3047" s="32"/>
      <c r="AB3047" s="32"/>
      <c r="AC3047" s="32"/>
      <c r="AD3047" s="32"/>
      <c r="AE3047" s="32"/>
      <c r="AF3047" s="32"/>
      <c r="AG3047" s="32"/>
      <c r="AH3047" s="32"/>
      <c r="AI3047" s="32"/>
      <c r="AJ3047" s="32"/>
      <c r="AK3047" s="32"/>
      <c r="AL3047" s="32"/>
      <c r="AM3047" s="32"/>
      <c r="AN3047" s="32"/>
      <c r="AO3047" s="32"/>
      <c r="AP3047" s="32"/>
      <c r="AQ3047" s="32"/>
    </row>
    <row r="3048" spans="1:43" s="35" customFormat="1" outlineLevel="1" x14ac:dyDescent="0.25">
      <c r="A3048" s="160" t="s">
        <v>2946</v>
      </c>
      <c r="B3048" s="207" t="s">
        <v>2894</v>
      </c>
      <c r="C3048" s="249"/>
      <c r="D3048" s="268"/>
      <c r="E3048" s="268"/>
      <c r="F3048" s="80"/>
      <c r="G3048" s="105"/>
      <c r="H3048" s="80"/>
      <c r="I3048" s="106"/>
      <c r="J3048" s="106"/>
      <c r="K3048" s="106"/>
      <c r="L3048" s="106"/>
      <c r="W3048" s="32"/>
      <c r="X3048" s="32"/>
      <c r="Y3048" s="32"/>
      <c r="Z3048" s="32"/>
      <c r="AA3048" s="32"/>
      <c r="AB3048" s="32"/>
      <c r="AC3048" s="32"/>
      <c r="AD3048" s="32"/>
      <c r="AE3048" s="32"/>
      <c r="AF3048" s="32"/>
      <c r="AG3048" s="32"/>
      <c r="AH3048" s="32"/>
      <c r="AI3048" s="32"/>
      <c r="AJ3048" s="32"/>
      <c r="AK3048" s="32"/>
      <c r="AL3048" s="32"/>
      <c r="AM3048" s="32"/>
      <c r="AN3048" s="32"/>
      <c r="AO3048" s="32"/>
      <c r="AP3048" s="32"/>
      <c r="AQ3048" s="32"/>
    </row>
    <row r="3049" spans="1:43" s="35" customFormat="1" hidden="1" outlineLevel="1" x14ac:dyDescent="0.25">
      <c r="A3049" s="160" t="s">
        <v>2947</v>
      </c>
      <c r="B3049" s="235" t="s">
        <v>2844</v>
      </c>
      <c r="C3049" s="249"/>
      <c r="D3049" s="268"/>
      <c r="E3049" s="268"/>
      <c r="F3049" s="80"/>
      <c r="G3049" s="105"/>
      <c r="H3049" s="80"/>
      <c r="I3049" s="106"/>
      <c r="J3049" s="106"/>
      <c r="K3049" s="106"/>
      <c r="L3049" s="106"/>
      <c r="W3049" s="32"/>
      <c r="X3049" s="32"/>
      <c r="Y3049" s="32"/>
      <c r="Z3049" s="32"/>
      <c r="AA3049" s="32"/>
      <c r="AB3049" s="32"/>
      <c r="AC3049" s="32"/>
      <c r="AD3049" s="32"/>
      <c r="AE3049" s="32"/>
      <c r="AF3049" s="32"/>
      <c r="AG3049" s="32"/>
      <c r="AH3049" s="32"/>
      <c r="AI3049" s="32"/>
      <c r="AJ3049" s="32"/>
      <c r="AK3049" s="32"/>
      <c r="AL3049" s="32"/>
      <c r="AM3049" s="32"/>
      <c r="AN3049" s="32"/>
      <c r="AO3049" s="32"/>
      <c r="AP3049" s="32"/>
      <c r="AQ3049" s="32"/>
    </row>
    <row r="3050" spans="1:43" s="35" customFormat="1" hidden="1" outlineLevel="1" x14ac:dyDescent="0.25">
      <c r="A3050" s="160" t="s">
        <v>2948</v>
      </c>
      <c r="B3050" s="235" t="s">
        <v>2846</v>
      </c>
      <c r="C3050" s="249"/>
      <c r="D3050" s="268"/>
      <c r="E3050" s="268"/>
      <c r="F3050" s="80"/>
      <c r="G3050" s="105"/>
      <c r="H3050" s="80"/>
      <c r="I3050" s="106"/>
      <c r="J3050" s="106"/>
      <c r="K3050" s="106"/>
      <c r="L3050" s="106"/>
      <c r="W3050" s="32"/>
      <c r="X3050" s="32"/>
      <c r="Y3050" s="32"/>
      <c r="Z3050" s="32"/>
      <c r="AA3050" s="32"/>
      <c r="AB3050" s="32"/>
      <c r="AC3050" s="32"/>
      <c r="AD3050" s="32"/>
      <c r="AE3050" s="32"/>
      <c r="AF3050" s="32"/>
      <c r="AG3050" s="32"/>
      <c r="AH3050" s="32"/>
      <c r="AI3050" s="32"/>
      <c r="AJ3050" s="32"/>
      <c r="AK3050" s="32"/>
      <c r="AL3050" s="32"/>
      <c r="AM3050" s="32"/>
      <c r="AN3050" s="32"/>
      <c r="AO3050" s="32"/>
      <c r="AP3050" s="32"/>
      <c r="AQ3050" s="32"/>
    </row>
    <row r="3051" spans="1:43" s="35" customFormat="1" hidden="1" outlineLevel="1" x14ac:dyDescent="0.25">
      <c r="A3051" s="160" t="s">
        <v>2949</v>
      </c>
      <c r="B3051" s="235" t="s">
        <v>2848</v>
      </c>
      <c r="C3051" s="249"/>
      <c r="D3051" s="268"/>
      <c r="E3051" s="268"/>
      <c r="F3051" s="80"/>
      <c r="G3051" s="105"/>
      <c r="H3051" s="80"/>
      <c r="I3051" s="106"/>
      <c r="J3051" s="106"/>
      <c r="K3051" s="106"/>
      <c r="L3051" s="106"/>
      <c r="W3051" s="32"/>
      <c r="X3051" s="32"/>
      <c r="Y3051" s="32"/>
      <c r="Z3051" s="32"/>
      <c r="AA3051" s="32"/>
      <c r="AB3051" s="32"/>
      <c r="AC3051" s="32"/>
      <c r="AD3051" s="32"/>
      <c r="AE3051" s="32"/>
      <c r="AF3051" s="32"/>
      <c r="AG3051" s="32"/>
      <c r="AH3051" s="32"/>
      <c r="AI3051" s="32"/>
      <c r="AJ3051" s="32"/>
      <c r="AK3051" s="32"/>
      <c r="AL3051" s="32"/>
      <c r="AM3051" s="32"/>
      <c r="AN3051" s="32"/>
      <c r="AO3051" s="32"/>
      <c r="AP3051" s="32"/>
      <c r="AQ3051" s="32"/>
    </row>
    <row r="3052" spans="1:43" s="35" customFormat="1" outlineLevel="1" x14ac:dyDescent="0.25">
      <c r="A3052" s="160" t="s">
        <v>2950</v>
      </c>
      <c r="B3052" s="207" t="s">
        <v>2899</v>
      </c>
      <c r="C3052" s="249"/>
      <c r="D3052" s="268"/>
      <c r="E3052" s="268"/>
      <c r="F3052" s="80"/>
      <c r="G3052" s="105"/>
      <c r="H3052" s="80"/>
      <c r="I3052" s="106"/>
      <c r="J3052" s="106"/>
      <c r="K3052" s="106"/>
      <c r="L3052" s="106"/>
      <c r="W3052" s="32"/>
      <c r="X3052" s="32"/>
      <c r="Y3052" s="32"/>
      <c r="Z3052" s="32"/>
      <c r="AA3052" s="32"/>
      <c r="AB3052" s="32"/>
      <c r="AC3052" s="32"/>
      <c r="AD3052" s="32"/>
      <c r="AE3052" s="32"/>
      <c r="AF3052" s="32"/>
      <c r="AG3052" s="32"/>
      <c r="AH3052" s="32"/>
      <c r="AI3052" s="32"/>
      <c r="AJ3052" s="32"/>
      <c r="AK3052" s="32"/>
      <c r="AL3052" s="32"/>
      <c r="AM3052" s="32"/>
      <c r="AN3052" s="32"/>
      <c r="AO3052" s="32"/>
      <c r="AP3052" s="32"/>
      <c r="AQ3052" s="32"/>
    </row>
    <row r="3053" spans="1:43" s="35" customFormat="1" hidden="1" outlineLevel="1" x14ac:dyDescent="0.25">
      <c r="A3053" s="160" t="s">
        <v>2951</v>
      </c>
      <c r="B3053" s="235" t="s">
        <v>2844</v>
      </c>
      <c r="C3053" s="249"/>
      <c r="D3053" s="268"/>
      <c r="E3053" s="268"/>
      <c r="F3053" s="80"/>
      <c r="G3053" s="105"/>
      <c r="H3053" s="80"/>
      <c r="I3053" s="106"/>
      <c r="J3053" s="106"/>
      <c r="K3053" s="106"/>
      <c r="L3053" s="106"/>
      <c r="W3053" s="32"/>
      <c r="X3053" s="32"/>
      <c r="Y3053" s="32"/>
      <c r="Z3053" s="32"/>
      <c r="AA3053" s="32"/>
      <c r="AB3053" s="32"/>
      <c r="AC3053" s="32"/>
      <c r="AD3053" s="32"/>
      <c r="AE3053" s="32"/>
      <c r="AF3053" s="32"/>
      <c r="AG3053" s="32"/>
      <c r="AH3053" s="32"/>
      <c r="AI3053" s="32"/>
      <c r="AJ3053" s="32"/>
      <c r="AK3053" s="32"/>
      <c r="AL3053" s="32"/>
      <c r="AM3053" s="32"/>
      <c r="AN3053" s="32"/>
      <c r="AO3053" s="32"/>
      <c r="AP3053" s="32"/>
      <c r="AQ3053" s="32"/>
    </row>
    <row r="3054" spans="1:43" s="35" customFormat="1" hidden="1" outlineLevel="1" x14ac:dyDescent="0.25">
      <c r="A3054" s="160" t="s">
        <v>2952</v>
      </c>
      <c r="B3054" s="235" t="s">
        <v>2846</v>
      </c>
      <c r="C3054" s="249"/>
      <c r="D3054" s="268"/>
      <c r="E3054" s="268"/>
      <c r="F3054" s="80"/>
      <c r="G3054" s="105"/>
      <c r="H3054" s="80"/>
      <c r="I3054" s="106"/>
      <c r="J3054" s="106"/>
      <c r="K3054" s="106"/>
      <c r="L3054" s="106"/>
      <c r="W3054" s="32"/>
      <c r="X3054" s="32"/>
      <c r="Y3054" s="32"/>
      <c r="Z3054" s="32"/>
      <c r="AA3054" s="32"/>
      <c r="AB3054" s="32"/>
      <c r="AC3054" s="32"/>
      <c r="AD3054" s="32"/>
      <c r="AE3054" s="32"/>
      <c r="AF3054" s="32"/>
      <c r="AG3054" s="32"/>
      <c r="AH3054" s="32"/>
      <c r="AI3054" s="32"/>
      <c r="AJ3054" s="32"/>
      <c r="AK3054" s="32"/>
      <c r="AL3054" s="32"/>
      <c r="AM3054" s="32"/>
      <c r="AN3054" s="32"/>
      <c r="AO3054" s="32"/>
      <c r="AP3054" s="32"/>
      <c r="AQ3054" s="32"/>
    </row>
    <row r="3055" spans="1:43" s="35" customFormat="1" hidden="1" outlineLevel="1" x14ac:dyDescent="0.25">
      <c r="A3055" s="160" t="s">
        <v>2953</v>
      </c>
      <c r="B3055" s="235" t="s">
        <v>2848</v>
      </c>
      <c r="C3055" s="249"/>
      <c r="D3055" s="268"/>
      <c r="E3055" s="268"/>
      <c r="F3055" s="80"/>
      <c r="G3055" s="105"/>
      <c r="H3055" s="80"/>
      <c r="I3055" s="106"/>
      <c r="J3055" s="106"/>
      <c r="K3055" s="106"/>
      <c r="L3055" s="106"/>
      <c r="W3055" s="32"/>
      <c r="X3055" s="32"/>
      <c r="Y3055" s="32"/>
      <c r="Z3055" s="32"/>
      <c r="AA3055" s="32"/>
      <c r="AB3055" s="32"/>
      <c r="AC3055" s="32"/>
      <c r="AD3055" s="32"/>
      <c r="AE3055" s="32"/>
      <c r="AF3055" s="32"/>
      <c r="AG3055" s="32"/>
      <c r="AH3055" s="32"/>
      <c r="AI3055" s="32"/>
      <c r="AJ3055" s="32"/>
      <c r="AK3055" s="32"/>
      <c r="AL3055" s="32"/>
      <c r="AM3055" s="32"/>
      <c r="AN3055" s="32"/>
      <c r="AO3055" s="32"/>
      <c r="AP3055" s="32"/>
      <c r="AQ3055" s="32"/>
    </row>
    <row r="3056" spans="1:43" s="35" customFormat="1" outlineLevel="1" x14ac:dyDescent="0.25">
      <c r="A3056" s="160" t="s">
        <v>2954</v>
      </c>
      <c r="B3056" s="153" t="s">
        <v>2904</v>
      </c>
      <c r="C3056" s="249"/>
      <c r="D3056" s="268"/>
      <c r="E3056" s="268"/>
      <c r="F3056" s="80"/>
      <c r="G3056" s="105"/>
      <c r="H3056" s="80"/>
      <c r="I3056" s="106"/>
      <c r="J3056" s="106"/>
      <c r="K3056" s="106"/>
      <c r="L3056" s="106"/>
      <c r="W3056" s="32"/>
      <c r="X3056" s="32"/>
      <c r="Y3056" s="32"/>
      <c r="Z3056" s="32"/>
      <c r="AA3056" s="32"/>
      <c r="AB3056" s="32"/>
      <c r="AC3056" s="32"/>
      <c r="AD3056" s="32"/>
      <c r="AE3056" s="32"/>
      <c r="AF3056" s="32"/>
      <c r="AG3056" s="32"/>
      <c r="AH3056" s="32"/>
      <c r="AI3056" s="32"/>
      <c r="AJ3056" s="32"/>
      <c r="AK3056" s="32"/>
      <c r="AL3056" s="32"/>
      <c r="AM3056" s="32"/>
      <c r="AN3056" s="32"/>
      <c r="AO3056" s="32"/>
      <c r="AP3056" s="32"/>
      <c r="AQ3056" s="32"/>
    </row>
    <row r="3057" spans="1:43" s="35" customFormat="1" hidden="1" outlineLevel="1" x14ac:dyDescent="0.25">
      <c r="A3057" s="160" t="s">
        <v>2955</v>
      </c>
      <c r="B3057" s="235" t="s">
        <v>2844</v>
      </c>
      <c r="C3057" s="249"/>
      <c r="D3057" s="268"/>
      <c r="E3057" s="268"/>
      <c r="F3057" s="80"/>
      <c r="G3057" s="105"/>
      <c r="H3057" s="80"/>
      <c r="I3057" s="106"/>
      <c r="J3057" s="106"/>
      <c r="K3057" s="106"/>
      <c r="L3057" s="106"/>
      <c r="W3057" s="32"/>
      <c r="X3057" s="32"/>
      <c r="Y3057" s="32"/>
      <c r="Z3057" s="32"/>
      <c r="AA3057" s="32"/>
      <c r="AB3057" s="32"/>
      <c r="AC3057" s="32"/>
      <c r="AD3057" s="32"/>
      <c r="AE3057" s="32"/>
      <c r="AF3057" s="32"/>
      <c r="AG3057" s="32"/>
      <c r="AH3057" s="32"/>
      <c r="AI3057" s="32"/>
      <c r="AJ3057" s="32"/>
      <c r="AK3057" s="32"/>
      <c r="AL3057" s="32"/>
      <c r="AM3057" s="32"/>
      <c r="AN3057" s="32"/>
      <c r="AO3057" s="32"/>
      <c r="AP3057" s="32"/>
      <c r="AQ3057" s="32"/>
    </row>
    <row r="3058" spans="1:43" s="35" customFormat="1" hidden="1" outlineLevel="1" x14ac:dyDescent="0.25">
      <c r="A3058" s="160" t="s">
        <v>2956</v>
      </c>
      <c r="B3058" s="235" t="s">
        <v>2846</v>
      </c>
      <c r="C3058" s="249"/>
      <c r="D3058" s="268"/>
      <c r="E3058" s="268"/>
      <c r="F3058" s="80"/>
      <c r="G3058" s="105"/>
      <c r="H3058" s="80"/>
      <c r="I3058" s="106"/>
      <c r="J3058" s="106"/>
      <c r="K3058" s="106"/>
      <c r="L3058" s="106"/>
      <c r="W3058" s="32"/>
      <c r="X3058" s="32"/>
      <c r="Y3058" s="32"/>
      <c r="Z3058" s="32"/>
      <c r="AA3058" s="32"/>
      <c r="AB3058" s="32"/>
      <c r="AC3058" s="32"/>
      <c r="AD3058" s="32"/>
      <c r="AE3058" s="32"/>
      <c r="AF3058" s="32"/>
      <c r="AG3058" s="32"/>
      <c r="AH3058" s="32"/>
      <c r="AI3058" s="32"/>
      <c r="AJ3058" s="32"/>
      <c r="AK3058" s="32"/>
      <c r="AL3058" s="32"/>
      <c r="AM3058" s="32"/>
      <c r="AN3058" s="32"/>
      <c r="AO3058" s="32"/>
      <c r="AP3058" s="32"/>
      <c r="AQ3058" s="32"/>
    </row>
    <row r="3059" spans="1:43" s="35" customFormat="1" hidden="1" outlineLevel="1" x14ac:dyDescent="0.25">
      <c r="A3059" s="160" t="s">
        <v>2957</v>
      </c>
      <c r="B3059" s="235" t="s">
        <v>2848</v>
      </c>
      <c r="C3059" s="249"/>
      <c r="D3059" s="268"/>
      <c r="E3059" s="268"/>
      <c r="F3059" s="80"/>
      <c r="G3059" s="105"/>
      <c r="H3059" s="80"/>
      <c r="I3059" s="106"/>
      <c r="J3059" s="106"/>
      <c r="K3059" s="106"/>
      <c r="L3059" s="106"/>
      <c r="W3059" s="32"/>
      <c r="X3059" s="32"/>
      <c r="Y3059" s="32"/>
      <c r="Z3059" s="32"/>
      <c r="AA3059" s="32"/>
      <c r="AB3059" s="32"/>
      <c r="AC3059" s="32"/>
      <c r="AD3059" s="32"/>
      <c r="AE3059" s="32"/>
      <c r="AF3059" s="32"/>
      <c r="AG3059" s="32"/>
      <c r="AH3059" s="32"/>
      <c r="AI3059" s="32"/>
      <c r="AJ3059" s="32"/>
      <c r="AK3059" s="32"/>
      <c r="AL3059" s="32"/>
      <c r="AM3059" s="32"/>
      <c r="AN3059" s="32"/>
      <c r="AO3059" s="32"/>
      <c r="AP3059" s="32"/>
      <c r="AQ3059" s="32"/>
    </row>
    <row r="3060" spans="1:43" s="35" customFormat="1" ht="31.5" collapsed="1" x14ac:dyDescent="0.25">
      <c r="A3060" s="244"/>
      <c r="B3060" s="245" t="s">
        <v>2958</v>
      </c>
      <c r="C3060" s="253"/>
      <c r="D3060" s="343"/>
      <c r="E3060" s="343"/>
      <c r="F3060" s="51"/>
      <c r="G3060" s="254"/>
      <c r="H3060" s="51"/>
      <c r="I3060" s="255"/>
      <c r="J3060" s="255"/>
      <c r="K3060" s="255"/>
      <c r="L3060" s="255"/>
      <c r="W3060" s="32"/>
      <c r="X3060" s="32"/>
      <c r="Y3060" s="32"/>
      <c r="Z3060" s="32"/>
      <c r="AA3060" s="32"/>
      <c r="AB3060" s="32"/>
      <c r="AC3060" s="32"/>
      <c r="AD3060" s="32"/>
      <c r="AE3060" s="32"/>
      <c r="AF3060" s="32"/>
      <c r="AG3060" s="32"/>
      <c r="AH3060" s="32"/>
      <c r="AI3060" s="32"/>
      <c r="AJ3060" s="32"/>
      <c r="AK3060" s="32"/>
      <c r="AL3060" s="32"/>
      <c r="AM3060" s="32"/>
      <c r="AN3060" s="32"/>
      <c r="AO3060" s="32"/>
      <c r="AP3060" s="32"/>
      <c r="AQ3060" s="32"/>
    </row>
    <row r="3061" spans="1:43" s="35" customFormat="1" ht="31.5" x14ac:dyDescent="0.25">
      <c r="A3061" s="240" t="s">
        <v>2959</v>
      </c>
      <c r="B3061" s="241" t="s">
        <v>2960</v>
      </c>
      <c r="C3061" s="256"/>
      <c r="D3061" s="344"/>
      <c r="E3061" s="344"/>
      <c r="F3061" s="57"/>
      <c r="G3061" s="257"/>
      <c r="H3061" s="57"/>
      <c r="I3061" s="258"/>
      <c r="J3061" s="258"/>
      <c r="K3061" s="258"/>
      <c r="L3061" s="258"/>
      <c r="W3061" s="32"/>
      <c r="X3061" s="32"/>
      <c r="Y3061" s="32"/>
      <c r="Z3061" s="32"/>
      <c r="AA3061" s="32"/>
      <c r="AB3061" s="32"/>
      <c r="AC3061" s="32"/>
      <c r="AD3061" s="32"/>
      <c r="AE3061" s="32"/>
      <c r="AF3061" s="32"/>
      <c r="AG3061" s="32"/>
      <c r="AH3061" s="32"/>
      <c r="AI3061" s="32"/>
      <c r="AJ3061" s="32"/>
      <c r="AK3061" s="32"/>
      <c r="AL3061" s="32"/>
      <c r="AM3061" s="32"/>
      <c r="AN3061" s="32"/>
      <c r="AO3061" s="32"/>
      <c r="AP3061" s="32"/>
      <c r="AQ3061" s="32"/>
    </row>
    <row r="3062" spans="1:43" s="35" customFormat="1" x14ac:dyDescent="0.25">
      <c r="A3062" s="354" t="s">
        <v>2961</v>
      </c>
      <c r="B3062" s="62" t="s">
        <v>2840</v>
      </c>
      <c r="C3062" s="63"/>
      <c r="D3062" s="345"/>
      <c r="E3062" s="345"/>
      <c r="F3062" s="64"/>
      <c r="G3062" s="65"/>
      <c r="H3062" s="64"/>
      <c r="I3062" s="66"/>
      <c r="J3062" s="66"/>
      <c r="K3062" s="66"/>
      <c r="L3062" s="66"/>
      <c r="W3062" s="32"/>
      <c r="X3062" s="32"/>
      <c r="Y3062" s="32"/>
      <c r="Z3062" s="32"/>
      <c r="AA3062" s="32"/>
      <c r="AB3062" s="32"/>
      <c r="AC3062" s="32"/>
      <c r="AD3062" s="32"/>
      <c r="AE3062" s="32"/>
      <c r="AF3062" s="32"/>
      <c r="AG3062" s="32"/>
      <c r="AH3062" s="32"/>
      <c r="AI3062" s="32"/>
      <c r="AJ3062" s="32"/>
      <c r="AK3062" s="32"/>
      <c r="AL3062" s="32"/>
      <c r="AM3062" s="32"/>
      <c r="AN3062" s="32"/>
      <c r="AO3062" s="32"/>
      <c r="AP3062" s="32"/>
      <c r="AQ3062" s="32"/>
    </row>
    <row r="3063" spans="1:43" s="35" customFormat="1" hidden="1" outlineLevel="1" x14ac:dyDescent="0.25">
      <c r="A3063" s="160" t="s">
        <v>2962</v>
      </c>
      <c r="B3063" s="235" t="s">
        <v>2842</v>
      </c>
      <c r="C3063" s="249"/>
      <c r="D3063" s="39"/>
      <c r="E3063" s="39"/>
      <c r="F3063" s="259"/>
      <c r="G3063" s="260"/>
      <c r="H3063" s="259"/>
      <c r="I3063" s="261"/>
      <c r="J3063" s="261"/>
      <c r="K3063" s="261"/>
      <c r="L3063" s="261"/>
      <c r="W3063" s="32"/>
      <c r="X3063" s="32"/>
      <c r="Y3063" s="32"/>
      <c r="Z3063" s="32"/>
      <c r="AA3063" s="32"/>
      <c r="AB3063" s="32"/>
      <c r="AC3063" s="32"/>
      <c r="AD3063" s="32"/>
      <c r="AE3063" s="32"/>
      <c r="AF3063" s="32"/>
      <c r="AG3063" s="32"/>
      <c r="AH3063" s="32"/>
      <c r="AI3063" s="32"/>
      <c r="AJ3063" s="32"/>
      <c r="AK3063" s="32"/>
      <c r="AL3063" s="32"/>
      <c r="AM3063" s="32"/>
      <c r="AN3063" s="32"/>
      <c r="AO3063" s="32"/>
      <c r="AP3063" s="32"/>
      <c r="AQ3063" s="32"/>
    </row>
    <row r="3064" spans="1:43" s="35" customFormat="1" hidden="1" outlineLevel="1" x14ac:dyDescent="0.25">
      <c r="A3064" s="160" t="s">
        <v>2963</v>
      </c>
      <c r="B3064" s="234" t="s">
        <v>2850</v>
      </c>
      <c r="C3064" s="249"/>
      <c r="D3064" s="268"/>
      <c r="E3064" s="268"/>
      <c r="F3064" s="80"/>
      <c r="G3064" s="105"/>
      <c r="H3064" s="80"/>
      <c r="I3064" s="106"/>
      <c r="J3064" s="106"/>
      <c r="K3064" s="106"/>
      <c r="L3064" s="106"/>
      <c r="W3064" s="32"/>
      <c r="X3064" s="32"/>
      <c r="Y3064" s="32"/>
      <c r="Z3064" s="32"/>
      <c r="AA3064" s="32"/>
      <c r="AB3064" s="32"/>
      <c r="AC3064" s="32"/>
      <c r="AD3064" s="32"/>
      <c r="AE3064" s="32"/>
      <c r="AF3064" s="32"/>
      <c r="AG3064" s="32"/>
      <c r="AH3064" s="32"/>
      <c r="AI3064" s="32"/>
      <c r="AJ3064" s="32"/>
      <c r="AK3064" s="32"/>
      <c r="AL3064" s="32"/>
      <c r="AM3064" s="32"/>
      <c r="AN3064" s="32"/>
      <c r="AO3064" s="32"/>
      <c r="AP3064" s="32"/>
      <c r="AQ3064" s="32"/>
    </row>
    <row r="3065" spans="1:43" s="35" customFormat="1" hidden="1" outlineLevel="1" x14ac:dyDescent="0.25">
      <c r="A3065" s="160" t="s">
        <v>2964</v>
      </c>
      <c r="B3065" s="235" t="s">
        <v>2856</v>
      </c>
      <c r="C3065" s="249"/>
      <c r="D3065" s="268"/>
      <c r="E3065" s="268"/>
      <c r="F3065" s="80"/>
      <c r="G3065" s="105"/>
      <c r="H3065" s="80"/>
      <c r="I3065" s="106"/>
      <c r="J3065" s="106"/>
      <c r="K3065" s="106"/>
      <c r="L3065" s="106"/>
      <c r="W3065" s="32"/>
      <c r="X3065" s="32"/>
      <c r="Y3065" s="32"/>
      <c r="Z3065" s="32"/>
      <c r="AA3065" s="32"/>
      <c r="AB3065" s="32"/>
      <c r="AC3065" s="32"/>
      <c r="AD3065" s="32"/>
      <c r="AE3065" s="32"/>
      <c r="AF3065" s="32"/>
      <c r="AG3065" s="32"/>
      <c r="AH3065" s="32"/>
      <c r="AI3065" s="32"/>
      <c r="AJ3065" s="32"/>
      <c r="AK3065" s="32"/>
      <c r="AL3065" s="32"/>
      <c r="AM3065" s="32"/>
      <c r="AN3065" s="32"/>
      <c r="AO3065" s="32"/>
      <c r="AP3065" s="32"/>
      <c r="AQ3065" s="32"/>
    </row>
    <row r="3066" spans="1:43" s="35" customFormat="1" hidden="1" outlineLevel="1" x14ac:dyDescent="0.25">
      <c r="A3066" s="160" t="s">
        <v>2965</v>
      </c>
      <c r="B3066" s="235" t="s">
        <v>2863</v>
      </c>
      <c r="C3066" s="249"/>
      <c r="D3066" s="268"/>
      <c r="E3066" s="268"/>
      <c r="F3066" s="80"/>
      <c r="G3066" s="105"/>
      <c r="H3066" s="80"/>
      <c r="I3066" s="106"/>
      <c r="J3066" s="106"/>
      <c r="K3066" s="106"/>
      <c r="L3066" s="106"/>
      <c r="W3066" s="32"/>
      <c r="X3066" s="32"/>
      <c r="Y3066" s="32"/>
      <c r="Z3066" s="32"/>
      <c r="AA3066" s="32"/>
      <c r="AB3066" s="32"/>
      <c r="AC3066" s="32"/>
      <c r="AD3066" s="32"/>
      <c r="AE3066" s="32"/>
      <c r="AF3066" s="32"/>
      <c r="AG3066" s="32"/>
      <c r="AH3066" s="32"/>
      <c r="AI3066" s="32"/>
      <c r="AJ3066" s="32"/>
      <c r="AK3066" s="32"/>
      <c r="AL3066" s="32"/>
      <c r="AM3066" s="32"/>
      <c r="AN3066" s="32"/>
      <c r="AO3066" s="32"/>
      <c r="AP3066" s="32"/>
      <c r="AQ3066" s="32"/>
    </row>
    <row r="3067" spans="1:43" s="35" customFormat="1" hidden="1" outlineLevel="1" x14ac:dyDescent="0.25">
      <c r="A3067" s="160" t="s">
        <v>2966</v>
      </c>
      <c r="B3067" s="234" t="s">
        <v>2868</v>
      </c>
      <c r="C3067" s="249"/>
      <c r="D3067" s="268"/>
      <c r="E3067" s="268"/>
      <c r="F3067" s="80"/>
      <c r="G3067" s="105"/>
      <c r="H3067" s="80"/>
      <c r="I3067" s="106"/>
      <c r="J3067" s="106"/>
      <c r="K3067" s="106"/>
      <c r="L3067" s="106"/>
      <c r="W3067" s="32"/>
      <c r="X3067" s="32"/>
      <c r="Y3067" s="32"/>
      <c r="Z3067" s="32"/>
      <c r="AA3067" s="32"/>
      <c r="AB3067" s="32"/>
      <c r="AC3067" s="32"/>
      <c r="AD3067" s="32"/>
      <c r="AE3067" s="32"/>
      <c r="AF3067" s="32"/>
      <c r="AG3067" s="32"/>
      <c r="AH3067" s="32"/>
      <c r="AI3067" s="32"/>
      <c r="AJ3067" s="32"/>
      <c r="AK3067" s="32"/>
      <c r="AL3067" s="32"/>
      <c r="AM3067" s="32"/>
      <c r="AN3067" s="32"/>
      <c r="AO3067" s="32"/>
      <c r="AP3067" s="32"/>
      <c r="AQ3067" s="32"/>
    </row>
    <row r="3068" spans="1:43" s="35" customFormat="1" hidden="1" outlineLevel="1" x14ac:dyDescent="0.25">
      <c r="A3068" s="160" t="s">
        <v>2967</v>
      </c>
      <c r="B3068" s="234" t="s">
        <v>2874</v>
      </c>
      <c r="C3068" s="249"/>
      <c r="D3068" s="268"/>
      <c r="E3068" s="268"/>
      <c r="F3068" s="80"/>
      <c r="G3068" s="105"/>
      <c r="H3068" s="80"/>
      <c r="I3068" s="106"/>
      <c r="J3068" s="106"/>
      <c r="K3068" s="106"/>
      <c r="L3068" s="106"/>
      <c r="W3068" s="32"/>
      <c r="X3068" s="32"/>
      <c r="Y3068" s="32"/>
      <c r="Z3068" s="32"/>
      <c r="AA3068" s="32"/>
      <c r="AB3068" s="32"/>
      <c r="AC3068" s="32"/>
      <c r="AD3068" s="32"/>
      <c r="AE3068" s="32"/>
      <c r="AF3068" s="32"/>
      <c r="AG3068" s="32"/>
      <c r="AH3068" s="32"/>
      <c r="AI3068" s="32"/>
      <c r="AJ3068" s="32"/>
      <c r="AK3068" s="32"/>
      <c r="AL3068" s="32"/>
      <c r="AM3068" s="32"/>
      <c r="AN3068" s="32"/>
      <c r="AO3068" s="32"/>
      <c r="AP3068" s="32"/>
      <c r="AQ3068" s="32"/>
    </row>
    <row r="3069" spans="1:43" s="35" customFormat="1" hidden="1" outlineLevel="1" x14ac:dyDescent="0.25">
      <c r="A3069" s="160" t="s">
        <v>2968</v>
      </c>
      <c r="B3069" s="234" t="s">
        <v>2879</v>
      </c>
      <c r="C3069" s="249"/>
      <c r="D3069" s="268"/>
      <c r="E3069" s="268"/>
      <c r="F3069" s="80"/>
      <c r="G3069" s="105"/>
      <c r="H3069" s="80"/>
      <c r="I3069" s="106"/>
      <c r="J3069" s="106"/>
      <c r="K3069" s="106"/>
      <c r="L3069" s="106"/>
      <c r="W3069" s="32"/>
      <c r="X3069" s="32"/>
      <c r="Y3069" s="32"/>
      <c r="Z3069" s="32"/>
      <c r="AA3069" s="32"/>
      <c r="AB3069" s="32"/>
      <c r="AC3069" s="32"/>
      <c r="AD3069" s="32"/>
      <c r="AE3069" s="32"/>
      <c r="AF3069" s="32"/>
      <c r="AG3069" s="32"/>
      <c r="AH3069" s="32"/>
      <c r="AI3069" s="32"/>
      <c r="AJ3069" s="32"/>
      <c r="AK3069" s="32"/>
      <c r="AL3069" s="32"/>
      <c r="AM3069" s="32"/>
      <c r="AN3069" s="32"/>
      <c r="AO3069" s="32"/>
      <c r="AP3069" s="32"/>
      <c r="AQ3069" s="32"/>
    </row>
    <row r="3070" spans="1:43" s="35" customFormat="1" hidden="1" outlineLevel="1" x14ac:dyDescent="0.25">
      <c r="A3070" s="160" t="s">
        <v>2969</v>
      </c>
      <c r="B3070" s="234" t="s">
        <v>2884</v>
      </c>
      <c r="C3070" s="249"/>
      <c r="D3070" s="268"/>
      <c r="E3070" s="268"/>
      <c r="F3070" s="80"/>
      <c r="G3070" s="105"/>
      <c r="H3070" s="80"/>
      <c r="I3070" s="106"/>
      <c r="J3070" s="106"/>
      <c r="K3070" s="106"/>
      <c r="L3070" s="106"/>
      <c r="W3070" s="32"/>
      <c r="X3070" s="32"/>
      <c r="Y3070" s="32"/>
      <c r="Z3070" s="32"/>
      <c r="AA3070" s="32"/>
      <c r="AB3070" s="32"/>
      <c r="AC3070" s="32"/>
      <c r="AD3070" s="32"/>
      <c r="AE3070" s="32"/>
      <c r="AF3070" s="32"/>
      <c r="AG3070" s="32"/>
      <c r="AH3070" s="32"/>
      <c r="AI3070" s="32"/>
      <c r="AJ3070" s="32"/>
      <c r="AK3070" s="32"/>
      <c r="AL3070" s="32"/>
      <c r="AM3070" s="32"/>
      <c r="AN3070" s="32"/>
      <c r="AO3070" s="32"/>
      <c r="AP3070" s="32"/>
      <c r="AQ3070" s="32"/>
    </row>
    <row r="3071" spans="1:43" s="35" customFormat="1" hidden="1" outlineLevel="1" x14ac:dyDescent="0.25">
      <c r="A3071" s="160" t="s">
        <v>2970</v>
      </c>
      <c r="B3071" s="234" t="s">
        <v>2889</v>
      </c>
      <c r="C3071" s="249"/>
      <c r="D3071" s="268"/>
      <c r="E3071" s="268"/>
      <c r="F3071" s="80"/>
      <c r="G3071" s="105"/>
      <c r="H3071" s="80"/>
      <c r="I3071" s="106"/>
      <c r="J3071" s="106"/>
      <c r="K3071" s="106"/>
      <c r="L3071" s="106"/>
      <c r="W3071" s="32"/>
      <c r="X3071" s="32"/>
      <c r="Y3071" s="32"/>
      <c r="Z3071" s="32"/>
      <c r="AA3071" s="32"/>
      <c r="AB3071" s="32"/>
      <c r="AC3071" s="32"/>
      <c r="AD3071" s="32"/>
      <c r="AE3071" s="32"/>
      <c r="AF3071" s="32"/>
      <c r="AG3071" s="32"/>
      <c r="AH3071" s="32"/>
      <c r="AI3071" s="32"/>
      <c r="AJ3071" s="32"/>
      <c r="AK3071" s="32"/>
      <c r="AL3071" s="32"/>
      <c r="AM3071" s="32"/>
      <c r="AN3071" s="32"/>
      <c r="AO3071" s="32"/>
      <c r="AP3071" s="32"/>
      <c r="AQ3071" s="32"/>
    </row>
    <row r="3072" spans="1:43" hidden="1" outlineLevel="1" x14ac:dyDescent="0.25">
      <c r="A3072" s="160" t="s">
        <v>2971</v>
      </c>
      <c r="B3072" s="234" t="s">
        <v>2894</v>
      </c>
      <c r="C3072" s="249"/>
      <c r="D3072" s="268"/>
      <c r="E3072" s="268"/>
      <c r="F3072" s="80"/>
      <c r="G3072" s="105"/>
      <c r="H3072" s="80"/>
      <c r="I3072" s="106"/>
      <c r="J3072" s="106"/>
      <c r="K3072" s="106"/>
      <c r="L3072" s="106"/>
    </row>
    <row r="3073" spans="1:43" hidden="1" outlineLevel="1" x14ac:dyDescent="0.25">
      <c r="A3073" s="160" t="s">
        <v>2972</v>
      </c>
      <c r="B3073" s="234" t="s">
        <v>2973</v>
      </c>
      <c r="C3073" s="249"/>
      <c r="D3073" s="268"/>
      <c r="E3073" s="268"/>
      <c r="F3073" s="80"/>
      <c r="G3073" s="105"/>
      <c r="H3073" s="80"/>
      <c r="I3073" s="106"/>
      <c r="J3073" s="106"/>
      <c r="K3073" s="106"/>
      <c r="L3073" s="106"/>
    </row>
    <row r="3074" spans="1:43" collapsed="1" x14ac:dyDescent="0.25">
      <c r="A3074" s="354" t="s">
        <v>2974</v>
      </c>
      <c r="B3074" s="62" t="s">
        <v>2909</v>
      </c>
      <c r="C3074" s="63"/>
      <c r="D3074" s="345"/>
      <c r="E3074" s="345"/>
      <c r="F3074" s="64"/>
      <c r="G3074" s="65"/>
      <c r="H3074" s="64"/>
      <c r="I3074" s="66"/>
      <c r="J3074" s="66"/>
      <c r="K3074" s="66"/>
      <c r="L3074" s="66"/>
    </row>
    <row r="3075" spans="1:43" hidden="1" outlineLevel="1" x14ac:dyDescent="0.25">
      <c r="A3075" s="160" t="s">
        <v>2975</v>
      </c>
      <c r="B3075" s="235" t="s">
        <v>2842</v>
      </c>
      <c r="C3075" s="249"/>
      <c r="D3075" s="268"/>
      <c r="E3075" s="268"/>
      <c r="F3075" s="80"/>
      <c r="G3075" s="105"/>
      <c r="H3075" s="80"/>
      <c r="I3075" s="106"/>
      <c r="J3075" s="106"/>
      <c r="K3075" s="106"/>
      <c r="L3075" s="106"/>
    </row>
    <row r="3076" spans="1:43" hidden="1" outlineLevel="1" x14ac:dyDescent="0.25">
      <c r="A3076" s="160" t="s">
        <v>2976</v>
      </c>
      <c r="B3076" s="234" t="s">
        <v>2850</v>
      </c>
      <c r="C3076" s="249"/>
      <c r="D3076" s="268"/>
      <c r="E3076" s="268"/>
      <c r="F3076" s="80"/>
      <c r="G3076" s="105"/>
      <c r="H3076" s="80"/>
      <c r="I3076" s="106"/>
      <c r="J3076" s="106"/>
      <c r="K3076" s="106"/>
      <c r="L3076" s="106"/>
    </row>
    <row r="3077" spans="1:43" hidden="1" outlineLevel="1" x14ac:dyDescent="0.25">
      <c r="A3077" s="160" t="s">
        <v>2977</v>
      </c>
      <c r="B3077" s="235" t="s">
        <v>2856</v>
      </c>
      <c r="C3077" s="249"/>
      <c r="D3077" s="268"/>
      <c r="E3077" s="268"/>
      <c r="F3077" s="80"/>
      <c r="G3077" s="105"/>
      <c r="H3077" s="80"/>
      <c r="I3077" s="106"/>
      <c r="J3077" s="106"/>
      <c r="K3077" s="106"/>
      <c r="L3077" s="106"/>
    </row>
    <row r="3078" spans="1:43" hidden="1" outlineLevel="1" x14ac:dyDescent="0.25">
      <c r="A3078" s="357" t="s">
        <v>2978</v>
      </c>
      <c r="B3078" s="314" t="s">
        <v>2863</v>
      </c>
      <c r="C3078" s="249"/>
      <c r="D3078" s="268"/>
      <c r="E3078" s="268"/>
      <c r="F3078" s="80"/>
      <c r="G3078" s="105"/>
      <c r="H3078" s="80"/>
      <c r="I3078" s="106"/>
      <c r="J3078" s="106"/>
      <c r="K3078" s="106"/>
      <c r="L3078" s="106"/>
    </row>
    <row r="3079" spans="1:43" hidden="1" outlineLevel="1" x14ac:dyDescent="0.25">
      <c r="A3079" s="160" t="s">
        <v>2979</v>
      </c>
      <c r="B3079" s="234" t="s">
        <v>2868</v>
      </c>
      <c r="C3079" s="249"/>
      <c r="D3079" s="268"/>
      <c r="E3079" s="268"/>
      <c r="F3079" s="80"/>
      <c r="G3079" s="105"/>
      <c r="H3079" s="80"/>
      <c r="I3079" s="106"/>
      <c r="J3079" s="106"/>
      <c r="K3079" s="106"/>
      <c r="L3079" s="106"/>
    </row>
    <row r="3080" spans="1:43" outlineLevel="1" x14ac:dyDescent="0.25">
      <c r="A3080" s="160" t="s">
        <v>2980</v>
      </c>
      <c r="B3080" s="207" t="s">
        <v>2874</v>
      </c>
      <c r="C3080" s="249"/>
      <c r="D3080" s="268"/>
      <c r="E3080" s="268"/>
      <c r="F3080" s="80"/>
      <c r="G3080" s="105"/>
      <c r="H3080" s="80"/>
      <c r="I3080" s="106"/>
      <c r="J3080" s="106"/>
      <c r="K3080" s="106"/>
      <c r="L3080" s="106"/>
    </row>
    <row r="3081" spans="1:43" outlineLevel="1" x14ac:dyDescent="0.25">
      <c r="A3081" s="160"/>
      <c r="B3081" s="234" t="s">
        <v>4786</v>
      </c>
      <c r="C3081" s="249"/>
      <c r="D3081" s="268">
        <v>2022</v>
      </c>
      <c r="E3081" s="268"/>
      <c r="F3081" s="80">
        <v>1</v>
      </c>
      <c r="G3081" s="105"/>
      <c r="H3081" s="80">
        <v>25696.06</v>
      </c>
      <c r="I3081" s="106"/>
      <c r="J3081" s="106"/>
      <c r="K3081" s="106"/>
      <c r="L3081" s="106"/>
    </row>
    <row r="3082" spans="1:43" outlineLevel="1" x14ac:dyDescent="0.25">
      <c r="A3082" s="160" t="s">
        <v>2981</v>
      </c>
      <c r="B3082" s="207" t="s">
        <v>2879</v>
      </c>
      <c r="C3082" s="249"/>
      <c r="D3082" s="268"/>
      <c r="E3082" s="268"/>
      <c r="F3082" s="80"/>
      <c r="G3082" s="105"/>
      <c r="H3082" s="80"/>
      <c r="I3082" s="106"/>
      <c r="J3082" s="106"/>
      <c r="K3082" s="106"/>
      <c r="L3082" s="106"/>
    </row>
    <row r="3083" spans="1:43" outlineLevel="1" x14ac:dyDescent="0.25">
      <c r="A3083" s="160" t="s">
        <v>2982</v>
      </c>
      <c r="B3083" s="207" t="s">
        <v>2884</v>
      </c>
      <c r="C3083" s="249"/>
      <c r="D3083" s="268"/>
      <c r="E3083" s="268"/>
      <c r="F3083" s="80"/>
      <c r="G3083" s="105"/>
      <c r="H3083" s="80"/>
      <c r="I3083" s="106"/>
      <c r="J3083" s="106"/>
      <c r="K3083" s="106"/>
      <c r="L3083" s="106"/>
    </row>
    <row r="3084" spans="1:43" outlineLevel="1" x14ac:dyDescent="0.25">
      <c r="A3084" s="160" t="s">
        <v>2983</v>
      </c>
      <c r="B3084" s="207" t="s">
        <v>2889</v>
      </c>
      <c r="C3084" s="249"/>
      <c r="D3084" s="268"/>
      <c r="E3084" s="268"/>
      <c r="F3084" s="80"/>
      <c r="G3084" s="105"/>
      <c r="H3084" s="80"/>
      <c r="I3084" s="106"/>
      <c r="J3084" s="106"/>
      <c r="K3084" s="106"/>
      <c r="L3084" s="106"/>
    </row>
    <row r="3085" spans="1:43" outlineLevel="1" x14ac:dyDescent="0.25">
      <c r="A3085" s="160" t="s">
        <v>2984</v>
      </c>
      <c r="B3085" s="207" t="s">
        <v>2894</v>
      </c>
      <c r="C3085" s="249"/>
      <c r="D3085" s="268"/>
      <c r="E3085" s="268"/>
      <c r="F3085" s="80"/>
      <c r="G3085" s="105"/>
      <c r="H3085" s="80"/>
      <c r="I3085" s="106"/>
      <c r="J3085" s="106"/>
      <c r="K3085" s="106"/>
      <c r="L3085" s="106"/>
    </row>
    <row r="3086" spans="1:43" outlineLevel="1" x14ac:dyDescent="0.25">
      <c r="A3086" s="160" t="s">
        <v>2985</v>
      </c>
      <c r="B3086" s="207" t="s">
        <v>2973</v>
      </c>
      <c r="C3086" s="249"/>
      <c r="D3086" s="268"/>
      <c r="E3086" s="268"/>
      <c r="F3086" s="80"/>
      <c r="G3086" s="105"/>
      <c r="H3086" s="80"/>
      <c r="I3086" s="106"/>
      <c r="J3086" s="106"/>
      <c r="K3086" s="106"/>
      <c r="L3086" s="106"/>
    </row>
    <row r="3087" spans="1:43" ht="47.25" x14ac:dyDescent="0.25">
      <c r="A3087" s="244" t="s">
        <v>209</v>
      </c>
      <c r="B3087" s="262" t="s">
        <v>2986</v>
      </c>
      <c r="C3087" s="253"/>
      <c r="D3087" s="343"/>
      <c r="E3087" s="343"/>
      <c r="F3087" s="51"/>
      <c r="G3087" s="254"/>
      <c r="H3087" s="51"/>
      <c r="I3087" s="255"/>
      <c r="J3087" s="255"/>
      <c r="K3087" s="255"/>
      <c r="L3087" s="255"/>
    </row>
    <row r="3088" spans="1:43" s="35" customFormat="1" x14ac:dyDescent="0.25">
      <c r="A3088" s="361" t="s">
        <v>2987</v>
      </c>
      <c r="B3088" s="263" t="s">
        <v>2988</v>
      </c>
      <c r="C3088" s="264"/>
      <c r="D3088" s="268"/>
      <c r="E3088" s="268"/>
      <c r="F3088" s="80"/>
      <c r="G3088" s="105"/>
      <c r="H3088" s="80"/>
      <c r="I3088" s="106"/>
      <c r="J3088" s="106"/>
      <c r="K3088" s="106"/>
      <c r="L3088" s="106"/>
      <c r="W3088" s="32"/>
      <c r="X3088" s="32"/>
      <c r="Y3088" s="32"/>
      <c r="Z3088" s="32"/>
      <c r="AA3088" s="32"/>
      <c r="AB3088" s="32"/>
      <c r="AC3088" s="32"/>
      <c r="AD3088" s="32"/>
      <c r="AE3088" s="32"/>
      <c r="AF3088" s="32"/>
      <c r="AG3088" s="32"/>
      <c r="AH3088" s="32"/>
      <c r="AI3088" s="32"/>
      <c r="AJ3088" s="32"/>
      <c r="AK3088" s="32"/>
      <c r="AL3088" s="32"/>
      <c r="AM3088" s="32"/>
      <c r="AN3088" s="32"/>
      <c r="AO3088" s="32"/>
      <c r="AP3088" s="32"/>
      <c r="AQ3088" s="32"/>
    </row>
    <row r="3089" spans="1:43" s="35" customFormat="1" hidden="1" outlineLevel="1" x14ac:dyDescent="0.25">
      <c r="A3089" s="160" t="s">
        <v>2989</v>
      </c>
      <c r="B3089" s="229" t="s">
        <v>2990</v>
      </c>
      <c r="C3089" s="264"/>
      <c r="D3089" s="268"/>
      <c r="E3089" s="268"/>
      <c r="F3089" s="80"/>
      <c r="G3089" s="105"/>
      <c r="H3089" s="80"/>
      <c r="I3089" s="106"/>
      <c r="J3089" s="106"/>
      <c r="K3089" s="106"/>
      <c r="L3089" s="106"/>
      <c r="W3089" s="32"/>
      <c r="X3089" s="32"/>
      <c r="Y3089" s="32"/>
      <c r="Z3089" s="32"/>
      <c r="AA3089" s="32"/>
      <c r="AB3089" s="32"/>
      <c r="AC3089" s="32"/>
      <c r="AD3089" s="32"/>
      <c r="AE3089" s="32"/>
      <c r="AF3089" s="32"/>
      <c r="AG3089" s="32"/>
      <c r="AH3089" s="32"/>
      <c r="AI3089" s="32"/>
      <c r="AJ3089" s="32"/>
      <c r="AK3089" s="32"/>
      <c r="AL3089" s="32"/>
      <c r="AM3089" s="32"/>
      <c r="AN3089" s="32"/>
      <c r="AO3089" s="32"/>
      <c r="AP3089" s="32"/>
      <c r="AQ3089" s="32"/>
    </row>
    <row r="3090" spans="1:43" s="35" customFormat="1" hidden="1" outlineLevel="1" x14ac:dyDescent="0.25">
      <c r="A3090" s="160" t="s">
        <v>2991</v>
      </c>
      <c r="B3090" s="229" t="s">
        <v>2992</v>
      </c>
      <c r="C3090" s="264"/>
      <c r="D3090" s="268"/>
      <c r="E3090" s="268"/>
      <c r="F3090" s="80"/>
      <c r="G3090" s="105"/>
      <c r="H3090" s="80"/>
      <c r="I3090" s="106"/>
      <c r="J3090" s="106"/>
      <c r="K3090" s="106"/>
      <c r="L3090" s="106"/>
      <c r="W3090" s="32"/>
      <c r="X3090" s="32"/>
      <c r="Y3090" s="32"/>
      <c r="Z3090" s="32"/>
      <c r="AA3090" s="32"/>
      <c r="AB3090" s="32"/>
      <c r="AC3090" s="32"/>
      <c r="AD3090" s="32"/>
      <c r="AE3090" s="32"/>
      <c r="AF3090" s="32"/>
      <c r="AG3090" s="32"/>
      <c r="AH3090" s="32"/>
      <c r="AI3090" s="32"/>
      <c r="AJ3090" s="32"/>
      <c r="AK3090" s="32"/>
      <c r="AL3090" s="32"/>
      <c r="AM3090" s="32"/>
      <c r="AN3090" s="32"/>
      <c r="AO3090" s="32"/>
      <c r="AP3090" s="32"/>
      <c r="AQ3090" s="32"/>
    </row>
    <row r="3091" spans="1:43" s="35" customFormat="1" hidden="1" outlineLevel="1" x14ac:dyDescent="0.25">
      <c r="A3091" s="160" t="s">
        <v>2993</v>
      </c>
      <c r="B3091" s="229" t="s">
        <v>2994</v>
      </c>
      <c r="C3091" s="264"/>
      <c r="D3091" s="268"/>
      <c r="E3091" s="268"/>
      <c r="F3091" s="80"/>
      <c r="G3091" s="105"/>
      <c r="H3091" s="80"/>
      <c r="I3091" s="106"/>
      <c r="J3091" s="106"/>
      <c r="K3091" s="106"/>
      <c r="L3091" s="106"/>
      <c r="W3091" s="32"/>
      <c r="X3091" s="32"/>
      <c r="Y3091" s="32"/>
      <c r="Z3091" s="32"/>
      <c r="AA3091" s="32"/>
      <c r="AB3091" s="32"/>
      <c r="AC3091" s="32"/>
      <c r="AD3091" s="32"/>
      <c r="AE3091" s="32"/>
      <c r="AF3091" s="32"/>
      <c r="AG3091" s="32"/>
      <c r="AH3091" s="32"/>
      <c r="AI3091" s="32"/>
      <c r="AJ3091" s="32"/>
      <c r="AK3091" s="32"/>
      <c r="AL3091" s="32"/>
      <c r="AM3091" s="32"/>
      <c r="AN3091" s="32"/>
      <c r="AO3091" s="32"/>
      <c r="AP3091" s="32"/>
      <c r="AQ3091" s="32"/>
    </row>
    <row r="3092" spans="1:43" s="35" customFormat="1" hidden="1" outlineLevel="1" x14ac:dyDescent="0.25">
      <c r="A3092" s="160" t="s">
        <v>2995</v>
      </c>
      <c r="B3092" s="229" t="s">
        <v>2996</v>
      </c>
      <c r="C3092" s="264"/>
      <c r="D3092" s="268"/>
      <c r="E3092" s="268"/>
      <c r="F3092" s="80"/>
      <c r="G3092" s="105"/>
      <c r="H3092" s="80"/>
      <c r="I3092" s="106"/>
      <c r="J3092" s="106"/>
      <c r="K3092" s="106"/>
      <c r="L3092" s="106"/>
      <c r="W3092" s="32"/>
      <c r="X3092" s="32"/>
      <c r="Y3092" s="32"/>
      <c r="Z3092" s="32"/>
      <c r="AA3092" s="32"/>
      <c r="AB3092" s="32"/>
      <c r="AC3092" s="32"/>
      <c r="AD3092" s="32"/>
      <c r="AE3092" s="32"/>
      <c r="AF3092" s="32"/>
      <c r="AG3092" s="32"/>
      <c r="AH3092" s="32"/>
      <c r="AI3092" s="32"/>
      <c r="AJ3092" s="32"/>
      <c r="AK3092" s="32"/>
      <c r="AL3092" s="32"/>
      <c r="AM3092" s="32"/>
      <c r="AN3092" s="32"/>
      <c r="AO3092" s="32"/>
      <c r="AP3092" s="32"/>
      <c r="AQ3092" s="32"/>
    </row>
    <row r="3093" spans="1:43" s="35" customFormat="1" hidden="1" outlineLevel="1" x14ac:dyDescent="0.25">
      <c r="A3093" s="160" t="s">
        <v>2997</v>
      </c>
      <c r="B3093" s="229" t="s">
        <v>2998</v>
      </c>
      <c r="C3093" s="264"/>
      <c r="D3093" s="268"/>
      <c r="E3093" s="268"/>
      <c r="F3093" s="80"/>
      <c r="G3093" s="105"/>
      <c r="H3093" s="80"/>
      <c r="I3093" s="106"/>
      <c r="J3093" s="106"/>
      <c r="K3093" s="106"/>
      <c r="L3093" s="106"/>
      <c r="W3093" s="32"/>
      <c r="X3093" s="32"/>
      <c r="Y3093" s="32"/>
      <c r="Z3093" s="32"/>
      <c r="AA3093" s="32"/>
      <c r="AB3093" s="32"/>
      <c r="AC3093" s="32"/>
      <c r="AD3093" s="32"/>
      <c r="AE3093" s="32"/>
      <c r="AF3093" s="32"/>
      <c r="AG3093" s="32"/>
      <c r="AH3093" s="32"/>
      <c r="AI3093" s="32"/>
      <c r="AJ3093" s="32"/>
      <c r="AK3093" s="32"/>
      <c r="AL3093" s="32"/>
      <c r="AM3093" s="32"/>
      <c r="AN3093" s="32"/>
      <c r="AO3093" s="32"/>
      <c r="AP3093" s="32"/>
      <c r="AQ3093" s="32"/>
    </row>
    <row r="3094" spans="1:43" s="35" customFormat="1" hidden="1" outlineLevel="1" x14ac:dyDescent="0.25">
      <c r="A3094" s="160" t="s">
        <v>2999</v>
      </c>
      <c r="B3094" s="229" t="s">
        <v>3000</v>
      </c>
      <c r="C3094" s="264"/>
      <c r="D3094" s="268"/>
      <c r="E3094" s="268"/>
      <c r="F3094" s="80"/>
      <c r="G3094" s="105"/>
      <c r="H3094" s="80"/>
      <c r="I3094" s="106"/>
      <c r="J3094" s="106"/>
      <c r="K3094" s="106"/>
      <c r="L3094" s="106"/>
      <c r="W3094" s="32"/>
      <c r="X3094" s="32"/>
      <c r="Y3094" s="32"/>
      <c r="Z3094" s="32"/>
      <c r="AA3094" s="32"/>
      <c r="AB3094" s="32"/>
      <c r="AC3094" s="32"/>
      <c r="AD3094" s="32"/>
      <c r="AE3094" s="32"/>
      <c r="AF3094" s="32"/>
      <c r="AG3094" s="32"/>
      <c r="AH3094" s="32"/>
      <c r="AI3094" s="32"/>
      <c r="AJ3094" s="32"/>
      <c r="AK3094" s="32"/>
      <c r="AL3094" s="32"/>
      <c r="AM3094" s="32"/>
      <c r="AN3094" s="32"/>
      <c r="AO3094" s="32"/>
      <c r="AP3094" s="32"/>
      <c r="AQ3094" s="32"/>
    </row>
    <row r="3095" spans="1:43" s="35" customFormat="1" hidden="1" outlineLevel="1" x14ac:dyDescent="0.25">
      <c r="A3095" s="160" t="s">
        <v>3001</v>
      </c>
      <c r="B3095" s="229" t="s">
        <v>3002</v>
      </c>
      <c r="C3095" s="264"/>
      <c r="D3095" s="268"/>
      <c r="E3095" s="268"/>
      <c r="F3095" s="80"/>
      <c r="G3095" s="105"/>
      <c r="H3095" s="80"/>
      <c r="I3095" s="106"/>
      <c r="J3095" s="106"/>
      <c r="K3095" s="106"/>
      <c r="L3095" s="106"/>
      <c r="W3095" s="32"/>
      <c r="X3095" s="32"/>
      <c r="Y3095" s="32"/>
      <c r="Z3095" s="32"/>
      <c r="AA3095" s="32"/>
      <c r="AB3095" s="32"/>
      <c r="AC3095" s="32"/>
      <c r="AD3095" s="32"/>
      <c r="AE3095" s="32"/>
      <c r="AF3095" s="32"/>
      <c r="AG3095" s="32"/>
      <c r="AH3095" s="32"/>
      <c r="AI3095" s="32"/>
      <c r="AJ3095" s="32"/>
      <c r="AK3095" s="32"/>
      <c r="AL3095" s="32"/>
      <c r="AM3095" s="32"/>
      <c r="AN3095" s="32"/>
      <c r="AO3095" s="32"/>
      <c r="AP3095" s="32"/>
      <c r="AQ3095" s="32"/>
    </row>
    <row r="3096" spans="1:43" s="35" customFormat="1" hidden="1" outlineLevel="1" x14ac:dyDescent="0.25">
      <c r="A3096" s="160" t="s">
        <v>3003</v>
      </c>
      <c r="B3096" s="229" t="s">
        <v>3004</v>
      </c>
      <c r="C3096" s="264"/>
      <c r="D3096" s="268"/>
      <c r="E3096" s="268"/>
      <c r="F3096" s="80"/>
      <c r="G3096" s="105"/>
      <c r="H3096" s="80"/>
      <c r="I3096" s="106"/>
      <c r="J3096" s="106"/>
      <c r="K3096" s="106"/>
      <c r="L3096" s="106"/>
      <c r="W3096" s="32"/>
      <c r="X3096" s="32"/>
      <c r="Y3096" s="32"/>
      <c r="Z3096" s="32"/>
      <c r="AA3096" s="32"/>
      <c r="AB3096" s="32"/>
      <c r="AC3096" s="32"/>
      <c r="AD3096" s="32"/>
      <c r="AE3096" s="32"/>
      <c r="AF3096" s="32"/>
      <c r="AG3096" s="32"/>
      <c r="AH3096" s="32"/>
      <c r="AI3096" s="32"/>
      <c r="AJ3096" s="32"/>
      <c r="AK3096" s="32"/>
      <c r="AL3096" s="32"/>
      <c r="AM3096" s="32"/>
      <c r="AN3096" s="32"/>
      <c r="AO3096" s="32"/>
      <c r="AP3096" s="32"/>
      <c r="AQ3096" s="32"/>
    </row>
    <row r="3097" spans="1:43" s="35" customFormat="1" hidden="1" outlineLevel="1" x14ac:dyDescent="0.25">
      <c r="A3097" s="160" t="s">
        <v>3005</v>
      </c>
      <c r="B3097" s="229" t="s">
        <v>3006</v>
      </c>
      <c r="C3097" s="264"/>
      <c r="D3097" s="268"/>
      <c r="E3097" s="268"/>
      <c r="F3097" s="80"/>
      <c r="G3097" s="105"/>
      <c r="H3097" s="80"/>
      <c r="I3097" s="106"/>
      <c r="J3097" s="106"/>
      <c r="K3097" s="106"/>
      <c r="L3097" s="106"/>
      <c r="W3097" s="32"/>
      <c r="X3097" s="32"/>
      <c r="Y3097" s="32"/>
      <c r="Z3097" s="32"/>
      <c r="AA3097" s="32"/>
      <c r="AB3097" s="32"/>
      <c r="AC3097" s="32"/>
      <c r="AD3097" s="32"/>
      <c r="AE3097" s="32"/>
      <c r="AF3097" s="32"/>
      <c r="AG3097" s="32"/>
      <c r="AH3097" s="32"/>
      <c r="AI3097" s="32"/>
      <c r="AJ3097" s="32"/>
      <c r="AK3097" s="32"/>
      <c r="AL3097" s="32"/>
      <c r="AM3097" s="32"/>
      <c r="AN3097" s="32"/>
      <c r="AO3097" s="32"/>
      <c r="AP3097" s="32"/>
      <c r="AQ3097" s="32"/>
    </row>
    <row r="3098" spans="1:43" s="35" customFormat="1" hidden="1" outlineLevel="1" x14ac:dyDescent="0.25">
      <c r="A3098" s="160" t="s">
        <v>3007</v>
      </c>
      <c r="B3098" s="229" t="s">
        <v>3008</v>
      </c>
      <c r="C3098" s="264"/>
      <c r="D3098" s="268"/>
      <c r="E3098" s="268"/>
      <c r="F3098" s="80"/>
      <c r="G3098" s="105"/>
      <c r="H3098" s="80"/>
      <c r="I3098" s="106"/>
      <c r="J3098" s="106"/>
      <c r="K3098" s="106"/>
      <c r="L3098" s="106"/>
      <c r="W3098" s="32"/>
      <c r="X3098" s="32"/>
      <c r="Y3098" s="32"/>
      <c r="Z3098" s="32"/>
      <c r="AA3098" s="32"/>
      <c r="AB3098" s="32"/>
      <c r="AC3098" s="32"/>
      <c r="AD3098" s="32"/>
      <c r="AE3098" s="32"/>
      <c r="AF3098" s="32"/>
      <c r="AG3098" s="32"/>
      <c r="AH3098" s="32"/>
      <c r="AI3098" s="32"/>
      <c r="AJ3098" s="32"/>
      <c r="AK3098" s="32"/>
      <c r="AL3098" s="32"/>
      <c r="AM3098" s="32"/>
      <c r="AN3098" s="32"/>
      <c r="AO3098" s="32"/>
      <c r="AP3098" s="32"/>
      <c r="AQ3098" s="32"/>
    </row>
    <row r="3099" spans="1:43" s="35" customFormat="1" collapsed="1" x14ac:dyDescent="0.25">
      <c r="A3099" s="361" t="s">
        <v>3009</v>
      </c>
      <c r="B3099" s="263" t="s">
        <v>3010</v>
      </c>
      <c r="C3099" s="264"/>
      <c r="D3099" s="268"/>
      <c r="E3099" s="268"/>
      <c r="F3099" s="80"/>
      <c r="G3099" s="105"/>
      <c r="H3099" s="80"/>
      <c r="I3099" s="106"/>
      <c r="J3099" s="106"/>
      <c r="K3099" s="106"/>
      <c r="L3099" s="106"/>
      <c r="W3099" s="32"/>
      <c r="X3099" s="32"/>
      <c r="Y3099" s="32"/>
      <c r="Z3099" s="32"/>
      <c r="AA3099" s="32"/>
      <c r="AB3099" s="32"/>
      <c r="AC3099" s="32"/>
      <c r="AD3099" s="32"/>
      <c r="AE3099" s="32"/>
      <c r="AF3099" s="32"/>
      <c r="AG3099" s="32"/>
      <c r="AH3099" s="32"/>
      <c r="AI3099" s="32"/>
      <c r="AJ3099" s="32"/>
      <c r="AK3099" s="32"/>
      <c r="AL3099" s="32"/>
      <c r="AM3099" s="32"/>
      <c r="AN3099" s="32"/>
      <c r="AO3099" s="32"/>
      <c r="AP3099" s="32"/>
      <c r="AQ3099" s="32"/>
    </row>
    <row r="3100" spans="1:43" s="35" customFormat="1" hidden="1" outlineLevel="1" x14ac:dyDescent="0.25">
      <c r="A3100" s="160" t="s">
        <v>3011</v>
      </c>
      <c r="B3100" s="229" t="s">
        <v>2990</v>
      </c>
      <c r="C3100" s="264"/>
      <c r="D3100" s="268"/>
      <c r="E3100" s="268"/>
      <c r="F3100" s="80"/>
      <c r="G3100" s="105"/>
      <c r="H3100" s="80"/>
      <c r="I3100" s="106"/>
      <c r="J3100" s="106"/>
      <c r="K3100" s="106"/>
      <c r="L3100" s="106"/>
      <c r="W3100" s="32"/>
      <c r="X3100" s="32"/>
      <c r="Y3100" s="32"/>
      <c r="Z3100" s="32"/>
      <c r="AA3100" s="32"/>
      <c r="AB3100" s="32"/>
      <c r="AC3100" s="32"/>
      <c r="AD3100" s="32"/>
      <c r="AE3100" s="32"/>
      <c r="AF3100" s="32"/>
      <c r="AG3100" s="32"/>
      <c r="AH3100" s="32"/>
      <c r="AI3100" s="32"/>
      <c r="AJ3100" s="32"/>
      <c r="AK3100" s="32"/>
      <c r="AL3100" s="32"/>
      <c r="AM3100" s="32"/>
      <c r="AN3100" s="32"/>
      <c r="AO3100" s="32"/>
      <c r="AP3100" s="32"/>
      <c r="AQ3100" s="32"/>
    </row>
    <row r="3101" spans="1:43" s="35" customFormat="1" hidden="1" outlineLevel="1" x14ac:dyDescent="0.25">
      <c r="A3101" s="160" t="s">
        <v>3012</v>
      </c>
      <c r="B3101" s="229" t="s">
        <v>2992</v>
      </c>
      <c r="C3101" s="264"/>
      <c r="D3101" s="268"/>
      <c r="E3101" s="268"/>
      <c r="F3101" s="80"/>
      <c r="G3101" s="105"/>
      <c r="H3101" s="80"/>
      <c r="I3101" s="106"/>
      <c r="J3101" s="106"/>
      <c r="K3101" s="106"/>
      <c r="L3101" s="106"/>
      <c r="W3101" s="32"/>
      <c r="X3101" s="32"/>
      <c r="Y3101" s="32"/>
      <c r="Z3101" s="32"/>
      <c r="AA3101" s="32"/>
      <c r="AB3101" s="32"/>
      <c r="AC3101" s="32"/>
      <c r="AD3101" s="32"/>
      <c r="AE3101" s="32"/>
      <c r="AF3101" s="32"/>
      <c r="AG3101" s="32"/>
      <c r="AH3101" s="32"/>
      <c r="AI3101" s="32"/>
      <c r="AJ3101" s="32"/>
      <c r="AK3101" s="32"/>
      <c r="AL3101" s="32"/>
      <c r="AM3101" s="32"/>
      <c r="AN3101" s="32"/>
      <c r="AO3101" s="32"/>
      <c r="AP3101" s="32"/>
      <c r="AQ3101" s="32"/>
    </row>
    <row r="3102" spans="1:43" s="35" customFormat="1" hidden="1" outlineLevel="1" x14ac:dyDescent="0.25">
      <c r="A3102" s="160" t="s">
        <v>3013</v>
      </c>
      <c r="B3102" s="229" t="s">
        <v>2994</v>
      </c>
      <c r="C3102" s="264"/>
      <c r="D3102" s="268"/>
      <c r="E3102" s="268"/>
      <c r="F3102" s="80"/>
      <c r="G3102" s="105"/>
      <c r="H3102" s="80"/>
      <c r="I3102" s="106"/>
      <c r="J3102" s="106"/>
      <c r="K3102" s="106"/>
      <c r="L3102" s="106"/>
      <c r="W3102" s="32"/>
      <c r="X3102" s="32"/>
      <c r="Y3102" s="32"/>
      <c r="Z3102" s="32"/>
      <c r="AA3102" s="32"/>
      <c r="AB3102" s="32"/>
      <c r="AC3102" s="32"/>
      <c r="AD3102" s="32"/>
      <c r="AE3102" s="32"/>
      <c r="AF3102" s="32"/>
      <c r="AG3102" s="32"/>
      <c r="AH3102" s="32"/>
      <c r="AI3102" s="32"/>
      <c r="AJ3102" s="32"/>
      <c r="AK3102" s="32"/>
      <c r="AL3102" s="32"/>
      <c r="AM3102" s="32"/>
      <c r="AN3102" s="32"/>
      <c r="AO3102" s="32"/>
      <c r="AP3102" s="32"/>
      <c r="AQ3102" s="32"/>
    </row>
    <row r="3103" spans="1:43" s="35" customFormat="1" hidden="1" outlineLevel="1" x14ac:dyDescent="0.25">
      <c r="A3103" s="160" t="s">
        <v>3014</v>
      </c>
      <c r="B3103" s="229" t="s">
        <v>2996</v>
      </c>
      <c r="C3103" s="264"/>
      <c r="D3103" s="268"/>
      <c r="E3103" s="268"/>
      <c r="F3103" s="80"/>
      <c r="G3103" s="105"/>
      <c r="H3103" s="80"/>
      <c r="I3103" s="106"/>
      <c r="J3103" s="106"/>
      <c r="K3103" s="106"/>
      <c r="L3103" s="106"/>
      <c r="W3103" s="32"/>
      <c r="X3103" s="32"/>
      <c r="Y3103" s="32"/>
      <c r="Z3103" s="32"/>
      <c r="AA3103" s="32"/>
      <c r="AB3103" s="32"/>
      <c r="AC3103" s="32"/>
      <c r="AD3103" s="32"/>
      <c r="AE3103" s="32"/>
      <c r="AF3103" s="32"/>
      <c r="AG3103" s="32"/>
      <c r="AH3103" s="32"/>
      <c r="AI3103" s="32"/>
      <c r="AJ3103" s="32"/>
      <c r="AK3103" s="32"/>
      <c r="AL3103" s="32"/>
      <c r="AM3103" s="32"/>
      <c r="AN3103" s="32"/>
      <c r="AO3103" s="32"/>
      <c r="AP3103" s="32"/>
      <c r="AQ3103" s="32"/>
    </row>
    <row r="3104" spans="1:43" s="35" customFormat="1" hidden="1" outlineLevel="1" x14ac:dyDescent="0.25">
      <c r="A3104" s="160" t="s">
        <v>3015</v>
      </c>
      <c r="B3104" s="229" t="s">
        <v>2998</v>
      </c>
      <c r="C3104" s="264"/>
      <c r="D3104" s="268"/>
      <c r="E3104" s="268"/>
      <c r="F3104" s="80"/>
      <c r="G3104" s="105"/>
      <c r="H3104" s="80"/>
      <c r="I3104" s="106"/>
      <c r="J3104" s="106"/>
      <c r="K3104" s="106"/>
      <c r="L3104" s="106"/>
      <c r="W3104" s="32"/>
      <c r="X3104" s="32"/>
      <c r="Y3104" s="32"/>
      <c r="Z3104" s="32"/>
      <c r="AA3104" s="32"/>
      <c r="AB3104" s="32"/>
      <c r="AC3104" s="32"/>
      <c r="AD3104" s="32"/>
      <c r="AE3104" s="32"/>
      <c r="AF3104" s="32"/>
      <c r="AG3104" s="32"/>
      <c r="AH3104" s="32"/>
      <c r="AI3104" s="32"/>
      <c r="AJ3104" s="32"/>
      <c r="AK3104" s="32"/>
      <c r="AL3104" s="32"/>
      <c r="AM3104" s="32"/>
      <c r="AN3104" s="32"/>
      <c r="AO3104" s="32"/>
      <c r="AP3104" s="32"/>
      <c r="AQ3104" s="32"/>
    </row>
    <row r="3105" spans="1:43" s="35" customFormat="1" hidden="1" outlineLevel="1" x14ac:dyDescent="0.25">
      <c r="A3105" s="160" t="s">
        <v>3016</v>
      </c>
      <c r="B3105" s="229" t="s">
        <v>3000</v>
      </c>
      <c r="C3105" s="264"/>
      <c r="D3105" s="268"/>
      <c r="E3105" s="268"/>
      <c r="F3105" s="80"/>
      <c r="G3105" s="105"/>
      <c r="H3105" s="80"/>
      <c r="I3105" s="106"/>
      <c r="J3105" s="106"/>
      <c r="K3105" s="106"/>
      <c r="L3105" s="106"/>
      <c r="W3105" s="32"/>
      <c r="X3105" s="32"/>
      <c r="Y3105" s="32"/>
      <c r="Z3105" s="32"/>
      <c r="AA3105" s="32"/>
      <c r="AB3105" s="32"/>
      <c r="AC3105" s="32"/>
      <c r="AD3105" s="32"/>
      <c r="AE3105" s="32"/>
      <c r="AF3105" s="32"/>
      <c r="AG3105" s="32"/>
      <c r="AH3105" s="32"/>
      <c r="AI3105" s="32"/>
      <c r="AJ3105" s="32"/>
      <c r="AK3105" s="32"/>
      <c r="AL3105" s="32"/>
      <c r="AM3105" s="32"/>
      <c r="AN3105" s="32"/>
      <c r="AO3105" s="32"/>
      <c r="AP3105" s="32"/>
      <c r="AQ3105" s="32"/>
    </row>
    <row r="3106" spans="1:43" s="35" customFormat="1" hidden="1" outlineLevel="1" x14ac:dyDescent="0.25">
      <c r="A3106" s="160" t="s">
        <v>3017</v>
      </c>
      <c r="B3106" s="229" t="s">
        <v>3002</v>
      </c>
      <c r="C3106" s="264"/>
      <c r="D3106" s="268"/>
      <c r="E3106" s="268"/>
      <c r="F3106" s="80"/>
      <c r="G3106" s="105"/>
      <c r="H3106" s="80"/>
      <c r="I3106" s="106"/>
      <c r="J3106" s="106"/>
      <c r="K3106" s="106"/>
      <c r="L3106" s="106"/>
      <c r="W3106" s="32"/>
      <c r="X3106" s="32"/>
      <c r="Y3106" s="32"/>
      <c r="Z3106" s="32"/>
      <c r="AA3106" s="32"/>
      <c r="AB3106" s="32"/>
      <c r="AC3106" s="32"/>
      <c r="AD3106" s="32"/>
      <c r="AE3106" s="32"/>
      <c r="AF3106" s="32"/>
      <c r="AG3106" s="32"/>
      <c r="AH3106" s="32"/>
      <c r="AI3106" s="32"/>
      <c r="AJ3106" s="32"/>
      <c r="AK3106" s="32"/>
      <c r="AL3106" s="32"/>
      <c r="AM3106" s="32"/>
      <c r="AN3106" s="32"/>
      <c r="AO3106" s="32"/>
      <c r="AP3106" s="32"/>
      <c r="AQ3106" s="32"/>
    </row>
    <row r="3107" spans="1:43" s="35" customFormat="1" hidden="1" outlineLevel="1" x14ac:dyDescent="0.25">
      <c r="A3107" s="160" t="s">
        <v>3018</v>
      </c>
      <c r="B3107" s="229" t="s">
        <v>3004</v>
      </c>
      <c r="C3107" s="264"/>
      <c r="D3107" s="268"/>
      <c r="E3107" s="268"/>
      <c r="F3107" s="80"/>
      <c r="G3107" s="105"/>
      <c r="H3107" s="80"/>
      <c r="I3107" s="106"/>
      <c r="J3107" s="106"/>
      <c r="K3107" s="106"/>
      <c r="L3107" s="106"/>
      <c r="W3107" s="32"/>
      <c r="X3107" s="32"/>
      <c r="Y3107" s="32"/>
      <c r="Z3107" s="32"/>
      <c r="AA3107" s="32"/>
      <c r="AB3107" s="32"/>
      <c r="AC3107" s="32"/>
      <c r="AD3107" s="32"/>
      <c r="AE3107" s="32"/>
      <c r="AF3107" s="32"/>
      <c r="AG3107" s="32"/>
      <c r="AH3107" s="32"/>
      <c r="AI3107" s="32"/>
      <c r="AJ3107" s="32"/>
      <c r="AK3107" s="32"/>
      <c r="AL3107" s="32"/>
      <c r="AM3107" s="32"/>
      <c r="AN3107" s="32"/>
      <c r="AO3107" s="32"/>
      <c r="AP3107" s="32"/>
      <c r="AQ3107" s="32"/>
    </row>
    <row r="3108" spans="1:43" s="35" customFormat="1" hidden="1" outlineLevel="1" x14ac:dyDescent="0.25">
      <c r="A3108" s="160" t="s">
        <v>3019</v>
      </c>
      <c r="B3108" s="229" t="s">
        <v>3006</v>
      </c>
      <c r="C3108" s="264"/>
      <c r="D3108" s="268"/>
      <c r="E3108" s="268"/>
      <c r="F3108" s="80"/>
      <c r="G3108" s="105"/>
      <c r="H3108" s="80"/>
      <c r="I3108" s="106"/>
      <c r="J3108" s="106"/>
      <c r="K3108" s="106"/>
      <c r="L3108" s="106"/>
      <c r="W3108" s="32"/>
      <c r="X3108" s="32"/>
      <c r="Y3108" s="32"/>
      <c r="Z3108" s="32"/>
      <c r="AA3108" s="32"/>
      <c r="AB3108" s="32"/>
      <c r="AC3108" s="32"/>
      <c r="AD3108" s="32"/>
      <c r="AE3108" s="32"/>
      <c r="AF3108" s="32"/>
      <c r="AG3108" s="32"/>
      <c r="AH3108" s="32"/>
      <c r="AI3108" s="32"/>
      <c r="AJ3108" s="32"/>
      <c r="AK3108" s="32"/>
      <c r="AL3108" s="32"/>
      <c r="AM3108" s="32"/>
      <c r="AN3108" s="32"/>
      <c r="AO3108" s="32"/>
      <c r="AP3108" s="32"/>
      <c r="AQ3108" s="32"/>
    </row>
    <row r="3109" spans="1:43" s="35" customFormat="1" hidden="1" outlineLevel="1" x14ac:dyDescent="0.25">
      <c r="A3109" s="160" t="s">
        <v>3020</v>
      </c>
      <c r="B3109" s="229" t="s">
        <v>3008</v>
      </c>
      <c r="C3109" s="264"/>
      <c r="D3109" s="268"/>
      <c r="E3109" s="268"/>
      <c r="F3109" s="80"/>
      <c r="G3109" s="105"/>
      <c r="H3109" s="80"/>
      <c r="I3109" s="106"/>
      <c r="J3109" s="106"/>
      <c r="K3109" s="106"/>
      <c r="L3109" s="106"/>
      <c r="W3109" s="32"/>
      <c r="X3109" s="32"/>
      <c r="Y3109" s="32"/>
      <c r="Z3109" s="32"/>
      <c r="AA3109" s="32"/>
      <c r="AB3109" s="32"/>
      <c r="AC3109" s="32"/>
      <c r="AD3109" s="32"/>
      <c r="AE3109" s="32"/>
      <c r="AF3109" s="32"/>
      <c r="AG3109" s="32"/>
      <c r="AH3109" s="32"/>
      <c r="AI3109" s="32"/>
      <c r="AJ3109" s="32"/>
      <c r="AK3109" s="32"/>
      <c r="AL3109" s="32"/>
      <c r="AM3109" s="32"/>
      <c r="AN3109" s="32"/>
      <c r="AO3109" s="32"/>
      <c r="AP3109" s="32"/>
      <c r="AQ3109" s="32"/>
    </row>
    <row r="3110" spans="1:43" s="35" customFormat="1" ht="31.5" collapsed="1" x14ac:dyDescent="0.25">
      <c r="A3110" s="244" t="s">
        <v>212</v>
      </c>
      <c r="B3110" s="245" t="s">
        <v>3021</v>
      </c>
      <c r="C3110" s="253"/>
      <c r="D3110" s="343"/>
      <c r="E3110" s="343"/>
      <c r="F3110" s="51"/>
      <c r="G3110" s="254"/>
      <c r="H3110" s="51"/>
      <c r="I3110" s="255"/>
      <c r="J3110" s="255"/>
      <c r="K3110" s="255"/>
      <c r="L3110" s="255"/>
      <c r="W3110" s="32"/>
      <c r="X3110" s="32"/>
      <c r="Y3110" s="32"/>
      <c r="Z3110" s="32"/>
      <c r="AA3110" s="32"/>
      <c r="AB3110" s="32"/>
      <c r="AC3110" s="32"/>
      <c r="AD3110" s="32"/>
      <c r="AE3110" s="32"/>
      <c r="AF3110" s="32"/>
      <c r="AG3110" s="32"/>
      <c r="AH3110" s="32"/>
      <c r="AI3110" s="32"/>
      <c r="AJ3110" s="32"/>
      <c r="AK3110" s="32"/>
      <c r="AL3110" s="32"/>
      <c r="AM3110" s="32"/>
      <c r="AN3110" s="32"/>
      <c r="AO3110" s="32"/>
      <c r="AP3110" s="32"/>
      <c r="AQ3110" s="32"/>
    </row>
    <row r="3111" spans="1:43" s="35" customFormat="1" x14ac:dyDescent="0.25">
      <c r="A3111" s="354" t="s">
        <v>3022</v>
      </c>
      <c r="B3111" s="341" t="s">
        <v>3023</v>
      </c>
      <c r="C3111" s="63"/>
      <c r="D3111" s="345"/>
      <c r="E3111" s="345"/>
      <c r="F3111" s="64"/>
      <c r="G3111" s="65"/>
      <c r="H3111" s="64"/>
      <c r="I3111" s="66"/>
      <c r="J3111" s="66"/>
      <c r="K3111" s="66"/>
      <c r="L3111" s="66"/>
      <c r="W3111" s="32"/>
      <c r="X3111" s="32"/>
      <c r="Y3111" s="32"/>
      <c r="Z3111" s="32"/>
      <c r="AA3111" s="32"/>
      <c r="AB3111" s="32"/>
      <c r="AC3111" s="32"/>
      <c r="AD3111" s="32"/>
      <c r="AE3111" s="32"/>
      <c r="AF3111" s="32"/>
      <c r="AG3111" s="32"/>
      <c r="AH3111" s="32"/>
      <c r="AI3111" s="32"/>
      <c r="AJ3111" s="32"/>
      <c r="AK3111" s="32"/>
      <c r="AL3111" s="32"/>
      <c r="AM3111" s="32"/>
      <c r="AN3111" s="32"/>
      <c r="AO3111" s="32"/>
      <c r="AP3111" s="32"/>
      <c r="AQ3111" s="32"/>
    </row>
    <row r="3112" spans="1:43" s="35" customFormat="1" outlineLevel="1" x14ac:dyDescent="0.25">
      <c r="A3112" s="361" t="s">
        <v>3024</v>
      </c>
      <c r="B3112" s="332" t="s">
        <v>3025</v>
      </c>
      <c r="C3112" s="266"/>
      <c r="D3112" s="268"/>
      <c r="E3112" s="267"/>
      <c r="F3112" s="80"/>
      <c r="G3112" s="105"/>
      <c r="H3112" s="80"/>
      <c r="I3112" s="106"/>
      <c r="J3112" s="106"/>
      <c r="K3112" s="106"/>
      <c r="L3112" s="106"/>
      <c r="W3112" s="32"/>
      <c r="X3112" s="32"/>
      <c r="Y3112" s="32"/>
      <c r="Z3112" s="32"/>
      <c r="AA3112" s="32"/>
      <c r="AB3112" s="32"/>
      <c r="AC3112" s="32"/>
      <c r="AD3112" s="32"/>
      <c r="AE3112" s="32"/>
      <c r="AF3112" s="32"/>
      <c r="AG3112" s="32"/>
      <c r="AH3112" s="32"/>
      <c r="AI3112" s="32"/>
      <c r="AJ3112" s="32"/>
      <c r="AK3112" s="32"/>
      <c r="AL3112" s="32"/>
      <c r="AM3112" s="32"/>
      <c r="AN3112" s="32"/>
      <c r="AO3112" s="32"/>
      <c r="AP3112" s="32"/>
      <c r="AQ3112" s="32"/>
    </row>
    <row r="3113" spans="1:43" s="336" customFormat="1" x14ac:dyDescent="0.25">
      <c r="A3113" s="152"/>
      <c r="B3113" s="236" t="s">
        <v>4787</v>
      </c>
      <c r="C3113" s="249"/>
      <c r="D3113" s="338">
        <v>2022</v>
      </c>
      <c r="E3113" s="338">
        <v>0.4</v>
      </c>
      <c r="F3113" s="333">
        <v>1</v>
      </c>
      <c r="G3113" s="334"/>
      <c r="H3113" s="333">
        <v>10.58</v>
      </c>
      <c r="I3113" s="335"/>
      <c r="J3113" s="335"/>
      <c r="K3113" s="335"/>
      <c r="L3113" s="335"/>
      <c r="W3113" s="337"/>
      <c r="X3113" s="337"/>
      <c r="Y3113" s="337"/>
      <c r="Z3113" s="337"/>
      <c r="AA3113" s="337"/>
      <c r="AB3113" s="337"/>
      <c r="AC3113" s="337"/>
      <c r="AD3113" s="337"/>
      <c r="AE3113" s="337"/>
      <c r="AF3113" s="337"/>
      <c r="AG3113" s="337"/>
      <c r="AH3113" s="337"/>
      <c r="AI3113" s="337"/>
      <c r="AJ3113" s="337"/>
      <c r="AK3113" s="337"/>
      <c r="AL3113" s="337"/>
      <c r="AM3113" s="337"/>
      <c r="AN3113" s="337"/>
      <c r="AO3113" s="337"/>
      <c r="AP3113" s="337"/>
      <c r="AQ3113" s="337"/>
    </row>
    <row r="3114" spans="1:43" s="35" customFormat="1" outlineLevel="1" x14ac:dyDescent="0.25">
      <c r="A3114" s="361" t="s">
        <v>3026</v>
      </c>
      <c r="B3114" s="265" t="s">
        <v>3027</v>
      </c>
      <c r="C3114" s="266"/>
      <c r="D3114" s="268"/>
      <c r="E3114" s="267"/>
      <c r="F3114" s="98"/>
      <c r="G3114" s="99"/>
      <c r="H3114" s="98"/>
      <c r="I3114" s="100"/>
      <c r="J3114" s="100"/>
      <c r="K3114" s="100"/>
      <c r="L3114" s="100"/>
      <c r="W3114" s="32"/>
      <c r="X3114" s="32"/>
      <c r="Y3114" s="32"/>
      <c r="Z3114" s="32"/>
      <c r="AA3114" s="32"/>
      <c r="AB3114" s="32"/>
      <c r="AC3114" s="32"/>
      <c r="AD3114" s="32"/>
      <c r="AE3114" s="32"/>
      <c r="AF3114" s="32"/>
      <c r="AG3114" s="32"/>
      <c r="AH3114" s="32"/>
      <c r="AI3114" s="32"/>
      <c r="AJ3114" s="32"/>
      <c r="AK3114" s="32"/>
      <c r="AL3114" s="32"/>
      <c r="AM3114" s="32"/>
      <c r="AN3114" s="32"/>
      <c r="AO3114" s="32"/>
      <c r="AP3114" s="32"/>
      <c r="AQ3114" s="32"/>
    </row>
    <row r="3115" spans="1:43" s="35" customFormat="1" outlineLevel="1" x14ac:dyDescent="0.25">
      <c r="A3115" s="361" t="s">
        <v>3028</v>
      </c>
      <c r="B3115" s="265" t="s">
        <v>3029</v>
      </c>
      <c r="C3115" s="266"/>
      <c r="D3115" s="268"/>
      <c r="E3115" s="267"/>
      <c r="F3115" s="98"/>
      <c r="G3115" s="99"/>
      <c r="H3115" s="98"/>
      <c r="I3115" s="100"/>
      <c r="J3115" s="100"/>
      <c r="K3115" s="100"/>
      <c r="L3115" s="100"/>
      <c r="W3115" s="32"/>
      <c r="X3115" s="32"/>
      <c r="Y3115" s="32"/>
      <c r="Z3115" s="32"/>
      <c r="AA3115" s="32"/>
      <c r="AB3115" s="32"/>
      <c r="AC3115" s="32"/>
      <c r="AD3115" s="32"/>
      <c r="AE3115" s="32"/>
      <c r="AF3115" s="32"/>
      <c r="AG3115" s="32"/>
      <c r="AH3115" s="32"/>
      <c r="AI3115" s="32"/>
      <c r="AJ3115" s="32"/>
      <c r="AK3115" s="32"/>
      <c r="AL3115" s="32"/>
      <c r="AM3115" s="32"/>
      <c r="AN3115" s="32"/>
      <c r="AO3115" s="32"/>
      <c r="AP3115" s="32"/>
      <c r="AQ3115" s="32"/>
    </row>
    <row r="3116" spans="1:43" s="35" customFormat="1" x14ac:dyDescent="0.25">
      <c r="A3116" s="354" t="s">
        <v>3030</v>
      </c>
      <c r="B3116" s="341" t="s">
        <v>3031</v>
      </c>
      <c r="C3116" s="63"/>
      <c r="D3116" s="345"/>
      <c r="E3116" s="345"/>
      <c r="F3116" s="64"/>
      <c r="G3116" s="65"/>
      <c r="H3116" s="64"/>
      <c r="I3116" s="66"/>
      <c r="J3116" s="66"/>
      <c r="K3116" s="66"/>
      <c r="L3116" s="66"/>
      <c r="W3116" s="32"/>
      <c r="X3116" s="32"/>
      <c r="Y3116" s="32"/>
      <c r="Z3116" s="32"/>
      <c r="AA3116" s="32"/>
      <c r="AB3116" s="32"/>
      <c r="AC3116" s="32"/>
      <c r="AD3116" s="32"/>
      <c r="AE3116" s="32"/>
      <c r="AF3116" s="32"/>
      <c r="AG3116" s="32"/>
      <c r="AH3116" s="32"/>
      <c r="AI3116" s="32"/>
      <c r="AJ3116" s="32"/>
      <c r="AK3116" s="32"/>
      <c r="AL3116" s="32"/>
      <c r="AM3116" s="32"/>
      <c r="AN3116" s="32"/>
      <c r="AO3116" s="32"/>
      <c r="AP3116" s="32"/>
      <c r="AQ3116" s="32"/>
    </row>
    <row r="3117" spans="1:43" s="35" customFormat="1" outlineLevel="1" x14ac:dyDescent="0.25">
      <c r="A3117" s="361" t="s">
        <v>3032</v>
      </c>
      <c r="B3117" s="332" t="s">
        <v>3033</v>
      </c>
      <c r="C3117" s="266"/>
      <c r="D3117" s="338"/>
      <c r="E3117" s="267"/>
      <c r="F3117" s="80"/>
      <c r="G3117" s="105"/>
      <c r="H3117" s="80"/>
      <c r="I3117" s="106"/>
      <c r="J3117" s="106"/>
      <c r="K3117" s="106"/>
      <c r="L3117" s="106"/>
      <c r="W3117" s="32"/>
      <c r="X3117" s="32"/>
      <c r="Y3117" s="32"/>
      <c r="Z3117" s="32"/>
      <c r="AA3117" s="32"/>
      <c r="AB3117" s="32"/>
      <c r="AC3117" s="32"/>
      <c r="AD3117" s="32"/>
      <c r="AE3117" s="32"/>
      <c r="AF3117" s="32"/>
      <c r="AG3117" s="32"/>
      <c r="AH3117" s="32"/>
      <c r="AI3117" s="32"/>
      <c r="AJ3117" s="32"/>
      <c r="AK3117" s="32"/>
      <c r="AL3117" s="32"/>
      <c r="AM3117" s="32"/>
      <c r="AN3117" s="32"/>
      <c r="AO3117" s="32"/>
      <c r="AP3117" s="32"/>
      <c r="AQ3117" s="32"/>
    </row>
    <row r="3118" spans="1:43" s="35" customFormat="1" outlineLevel="1" x14ac:dyDescent="0.25">
      <c r="A3118" s="361"/>
      <c r="B3118" s="265" t="s">
        <v>4788</v>
      </c>
      <c r="C3118" s="266"/>
      <c r="D3118" s="338">
        <v>2022</v>
      </c>
      <c r="E3118" s="267" t="s">
        <v>4794</v>
      </c>
      <c r="F3118" s="80">
        <v>1</v>
      </c>
      <c r="G3118" s="105"/>
      <c r="H3118" s="80">
        <v>12.47</v>
      </c>
      <c r="I3118" s="106"/>
      <c r="J3118" s="106"/>
      <c r="K3118" s="106"/>
      <c r="L3118" s="106"/>
      <c r="W3118" s="32"/>
      <c r="X3118" s="32"/>
      <c r="Y3118" s="32"/>
      <c r="Z3118" s="32"/>
      <c r="AA3118" s="32"/>
      <c r="AB3118" s="32"/>
      <c r="AC3118" s="32"/>
      <c r="AD3118" s="32"/>
      <c r="AE3118" s="32"/>
      <c r="AF3118" s="32"/>
      <c r="AG3118" s="32"/>
      <c r="AH3118" s="32"/>
      <c r="AI3118" s="32"/>
      <c r="AJ3118" s="32"/>
      <c r="AK3118" s="32"/>
      <c r="AL3118" s="32"/>
      <c r="AM3118" s="32"/>
      <c r="AN3118" s="32"/>
      <c r="AO3118" s="32"/>
      <c r="AP3118" s="32"/>
      <c r="AQ3118" s="32"/>
    </row>
    <row r="3119" spans="1:43" s="35" customFormat="1" outlineLevel="1" x14ac:dyDescent="0.25">
      <c r="A3119" s="361" t="s">
        <v>3034</v>
      </c>
      <c r="B3119" s="332" t="s">
        <v>3035</v>
      </c>
      <c r="C3119" s="269"/>
      <c r="D3119" s="338"/>
      <c r="E3119" s="267"/>
      <c r="F3119" s="80"/>
      <c r="G3119" s="105"/>
      <c r="H3119" s="80"/>
      <c r="I3119" s="106"/>
      <c r="J3119" s="106"/>
      <c r="K3119" s="106"/>
      <c r="L3119" s="106"/>
      <c r="W3119" s="32"/>
      <c r="X3119" s="32"/>
      <c r="Y3119" s="32"/>
      <c r="Z3119" s="32"/>
      <c r="AA3119" s="32"/>
      <c r="AB3119" s="32"/>
      <c r="AC3119" s="32"/>
      <c r="AD3119" s="32"/>
      <c r="AE3119" s="32"/>
      <c r="AF3119" s="32"/>
      <c r="AG3119" s="32"/>
      <c r="AH3119" s="32"/>
      <c r="AI3119" s="32"/>
      <c r="AJ3119" s="32"/>
      <c r="AK3119" s="32"/>
      <c r="AL3119" s="32"/>
      <c r="AM3119" s="32"/>
      <c r="AN3119" s="32"/>
      <c r="AO3119" s="32"/>
      <c r="AP3119" s="32"/>
      <c r="AQ3119" s="32"/>
    </row>
    <row r="3120" spans="1:43" s="35" customFormat="1" outlineLevel="1" x14ac:dyDescent="0.25">
      <c r="A3120" s="361"/>
      <c r="B3120" s="265" t="s">
        <v>4789</v>
      </c>
      <c r="C3120" s="269"/>
      <c r="D3120" s="338">
        <v>2022</v>
      </c>
      <c r="E3120" s="267" t="s">
        <v>4794</v>
      </c>
      <c r="F3120" s="80">
        <v>1</v>
      </c>
      <c r="G3120" s="105"/>
      <c r="H3120" s="80">
        <v>26.64</v>
      </c>
      <c r="I3120" s="106"/>
      <c r="J3120" s="106"/>
      <c r="K3120" s="106"/>
      <c r="L3120" s="106"/>
      <c r="W3120" s="32"/>
      <c r="X3120" s="32"/>
      <c r="Y3120" s="32"/>
      <c r="Z3120" s="32"/>
      <c r="AA3120" s="32"/>
      <c r="AB3120" s="32"/>
      <c r="AC3120" s="32"/>
      <c r="AD3120" s="32"/>
      <c r="AE3120" s="32"/>
      <c r="AF3120" s="32"/>
      <c r="AG3120" s="32"/>
      <c r="AH3120" s="32"/>
      <c r="AI3120" s="32"/>
      <c r="AJ3120" s="32"/>
      <c r="AK3120" s="32"/>
      <c r="AL3120" s="32"/>
      <c r="AM3120" s="32"/>
      <c r="AN3120" s="32"/>
      <c r="AO3120" s="32"/>
      <c r="AP3120" s="32"/>
      <c r="AQ3120" s="32"/>
    </row>
    <row r="3121" spans="1:43" s="35" customFormat="1" outlineLevel="1" x14ac:dyDescent="0.25">
      <c r="A3121" s="361" t="s">
        <v>3036</v>
      </c>
      <c r="B3121" s="332" t="s">
        <v>3037</v>
      </c>
      <c r="C3121" s="269"/>
      <c r="D3121" s="338"/>
      <c r="E3121" s="267"/>
      <c r="F3121" s="80"/>
      <c r="G3121" s="105"/>
      <c r="H3121" s="80"/>
      <c r="I3121" s="106"/>
      <c r="J3121" s="106"/>
      <c r="K3121" s="106"/>
      <c r="L3121" s="106"/>
      <c r="W3121" s="32"/>
      <c r="X3121" s="32"/>
      <c r="Y3121" s="32"/>
      <c r="Z3121" s="32"/>
      <c r="AA3121" s="32"/>
      <c r="AB3121" s="32"/>
      <c r="AC3121" s="32"/>
      <c r="AD3121" s="32"/>
      <c r="AE3121" s="32"/>
      <c r="AF3121" s="32"/>
      <c r="AG3121" s="32"/>
      <c r="AH3121" s="32"/>
      <c r="AI3121" s="32"/>
      <c r="AJ3121" s="32"/>
      <c r="AK3121" s="32"/>
      <c r="AL3121" s="32"/>
      <c r="AM3121" s="32"/>
      <c r="AN3121" s="32"/>
      <c r="AO3121" s="32"/>
      <c r="AP3121" s="32"/>
      <c r="AQ3121" s="32"/>
    </row>
    <row r="3122" spans="1:43" s="35" customFormat="1" outlineLevel="1" x14ac:dyDescent="0.25">
      <c r="A3122" s="361"/>
      <c r="B3122" s="265" t="s">
        <v>4790</v>
      </c>
      <c r="C3122" s="269"/>
      <c r="D3122" s="338">
        <v>2022</v>
      </c>
      <c r="E3122" s="267" t="s">
        <v>4795</v>
      </c>
      <c r="F3122" s="80">
        <v>1</v>
      </c>
      <c r="G3122" s="105"/>
      <c r="H3122" s="80">
        <v>109.72</v>
      </c>
      <c r="I3122" s="106"/>
      <c r="J3122" s="106"/>
      <c r="K3122" s="106"/>
      <c r="L3122" s="106"/>
      <c r="W3122" s="32"/>
      <c r="X3122" s="32"/>
      <c r="Y3122" s="32"/>
      <c r="Z3122" s="32"/>
      <c r="AA3122" s="32"/>
      <c r="AB3122" s="32"/>
      <c r="AC3122" s="32"/>
      <c r="AD3122" s="32"/>
      <c r="AE3122" s="32"/>
      <c r="AF3122" s="32"/>
      <c r="AG3122" s="32"/>
      <c r="AH3122" s="32"/>
      <c r="AI3122" s="32"/>
      <c r="AJ3122" s="32"/>
      <c r="AK3122" s="32"/>
      <c r="AL3122" s="32"/>
      <c r="AM3122" s="32"/>
      <c r="AN3122" s="32"/>
      <c r="AO3122" s="32"/>
      <c r="AP3122" s="32"/>
      <c r="AQ3122" s="32"/>
    </row>
    <row r="3123" spans="1:43" s="35" customFormat="1" outlineLevel="1" x14ac:dyDescent="0.25">
      <c r="A3123" s="361"/>
      <c r="B3123" s="265" t="s">
        <v>4790</v>
      </c>
      <c r="C3123" s="269"/>
      <c r="D3123" s="338">
        <v>2022</v>
      </c>
      <c r="E3123" s="267" t="s">
        <v>4795</v>
      </c>
      <c r="F3123" s="80">
        <v>1</v>
      </c>
      <c r="G3123" s="105"/>
      <c r="H3123" s="80">
        <v>188.52</v>
      </c>
      <c r="I3123" s="106"/>
      <c r="J3123" s="106"/>
      <c r="K3123" s="106"/>
      <c r="L3123" s="106"/>
      <c r="W3123" s="32"/>
      <c r="X3123" s="32"/>
      <c r="Y3123" s="32"/>
      <c r="Z3123" s="32"/>
      <c r="AA3123" s="32"/>
      <c r="AB3123" s="32"/>
      <c r="AC3123" s="32"/>
      <c r="AD3123" s="32"/>
      <c r="AE3123" s="32"/>
      <c r="AF3123" s="32"/>
      <c r="AG3123" s="32"/>
      <c r="AH3123" s="32"/>
      <c r="AI3123" s="32"/>
      <c r="AJ3123" s="32"/>
      <c r="AK3123" s="32"/>
      <c r="AL3123" s="32"/>
      <c r="AM3123" s="32"/>
      <c r="AN3123" s="32"/>
      <c r="AO3123" s="32"/>
      <c r="AP3123" s="32"/>
      <c r="AQ3123" s="32"/>
    </row>
    <row r="3124" spans="1:43" s="35" customFormat="1" outlineLevel="1" x14ac:dyDescent="0.25">
      <c r="A3124" s="361"/>
      <c r="B3124" s="265" t="s">
        <v>4790</v>
      </c>
      <c r="C3124" s="269"/>
      <c r="D3124" s="338">
        <v>2022</v>
      </c>
      <c r="E3124" s="267" t="s">
        <v>4795</v>
      </c>
      <c r="F3124" s="80">
        <v>1</v>
      </c>
      <c r="G3124" s="105"/>
      <c r="H3124" s="80">
        <v>195.96</v>
      </c>
      <c r="I3124" s="106"/>
      <c r="J3124" s="106"/>
      <c r="K3124" s="106"/>
      <c r="L3124" s="106"/>
      <c r="W3124" s="32"/>
      <c r="X3124" s="32"/>
      <c r="Y3124" s="32"/>
      <c r="Z3124" s="32"/>
      <c r="AA3124" s="32"/>
      <c r="AB3124" s="32"/>
      <c r="AC3124" s="32"/>
      <c r="AD3124" s="32"/>
      <c r="AE3124" s="32"/>
      <c r="AF3124" s="32"/>
      <c r="AG3124" s="32"/>
      <c r="AH3124" s="32"/>
      <c r="AI3124" s="32"/>
      <c r="AJ3124" s="32"/>
      <c r="AK3124" s="32"/>
      <c r="AL3124" s="32"/>
      <c r="AM3124" s="32"/>
      <c r="AN3124" s="32"/>
      <c r="AO3124" s="32"/>
      <c r="AP3124" s="32"/>
      <c r="AQ3124" s="32"/>
    </row>
    <row r="3125" spans="1:43" s="35" customFormat="1" outlineLevel="1" x14ac:dyDescent="0.25">
      <c r="A3125" s="361"/>
      <c r="B3125" s="265" t="s">
        <v>4790</v>
      </c>
      <c r="C3125" s="269"/>
      <c r="D3125" s="338">
        <v>2022</v>
      </c>
      <c r="E3125" s="267" t="s">
        <v>302</v>
      </c>
      <c r="F3125" s="80">
        <v>1</v>
      </c>
      <c r="G3125" s="105"/>
      <c r="H3125" s="80">
        <v>841.36</v>
      </c>
      <c r="I3125" s="106"/>
      <c r="J3125" s="106"/>
      <c r="K3125" s="106"/>
      <c r="L3125" s="106"/>
      <c r="W3125" s="32"/>
      <c r="X3125" s="32"/>
      <c r="Y3125" s="32"/>
      <c r="Z3125" s="32"/>
      <c r="AA3125" s="32"/>
      <c r="AB3125" s="32"/>
      <c r="AC3125" s="32"/>
      <c r="AD3125" s="32"/>
      <c r="AE3125" s="32"/>
      <c r="AF3125" s="32"/>
      <c r="AG3125" s="32"/>
      <c r="AH3125" s="32"/>
      <c r="AI3125" s="32"/>
      <c r="AJ3125" s="32"/>
      <c r="AK3125" s="32"/>
      <c r="AL3125" s="32"/>
      <c r="AM3125" s="32"/>
      <c r="AN3125" s="32"/>
      <c r="AO3125" s="32"/>
      <c r="AP3125" s="32"/>
      <c r="AQ3125" s="32"/>
    </row>
    <row r="3126" spans="1:43" s="35" customFormat="1" outlineLevel="1" x14ac:dyDescent="0.25">
      <c r="A3126" s="361"/>
      <c r="B3126" s="265" t="s">
        <v>4790</v>
      </c>
      <c r="C3126" s="269"/>
      <c r="D3126" s="338">
        <v>2022</v>
      </c>
      <c r="E3126" s="267" t="s">
        <v>3448</v>
      </c>
      <c r="F3126" s="80">
        <v>1</v>
      </c>
      <c r="G3126" s="105"/>
      <c r="H3126" s="80">
        <v>2760.54</v>
      </c>
      <c r="I3126" s="106"/>
      <c r="J3126" s="106"/>
      <c r="K3126" s="106"/>
      <c r="L3126" s="106"/>
      <c r="W3126" s="32"/>
      <c r="X3126" s="32"/>
      <c r="Y3126" s="32"/>
      <c r="Z3126" s="32"/>
      <c r="AA3126" s="32"/>
      <c r="AB3126" s="32"/>
      <c r="AC3126" s="32"/>
      <c r="AD3126" s="32"/>
      <c r="AE3126" s="32"/>
      <c r="AF3126" s="32"/>
      <c r="AG3126" s="32"/>
      <c r="AH3126" s="32"/>
      <c r="AI3126" s="32"/>
      <c r="AJ3126" s="32"/>
      <c r="AK3126" s="32"/>
      <c r="AL3126" s="32"/>
      <c r="AM3126" s="32"/>
      <c r="AN3126" s="32"/>
      <c r="AO3126" s="32"/>
      <c r="AP3126" s="32"/>
      <c r="AQ3126" s="32"/>
    </row>
    <row r="3127" spans="1:43" s="35" customFormat="1" x14ac:dyDescent="0.25">
      <c r="A3127" s="531" t="s">
        <v>217</v>
      </c>
      <c r="B3127" s="245" t="s">
        <v>4643</v>
      </c>
      <c r="C3127" s="253"/>
      <c r="D3127" s="343"/>
      <c r="E3127" s="343"/>
      <c r="F3127" s="51"/>
      <c r="G3127" s="254"/>
      <c r="H3127" s="51"/>
      <c r="I3127" s="255"/>
      <c r="J3127" s="255"/>
      <c r="K3127" s="255"/>
      <c r="L3127" s="255"/>
      <c r="W3127" s="32"/>
      <c r="X3127" s="32"/>
      <c r="Y3127" s="32"/>
      <c r="Z3127" s="32"/>
      <c r="AA3127" s="32"/>
      <c r="AB3127" s="32"/>
      <c r="AC3127" s="32"/>
      <c r="AD3127" s="32"/>
      <c r="AE3127" s="32"/>
      <c r="AF3127" s="32"/>
      <c r="AG3127" s="32"/>
      <c r="AH3127" s="32"/>
      <c r="AI3127" s="32"/>
      <c r="AJ3127" s="32"/>
      <c r="AK3127" s="32"/>
      <c r="AL3127" s="32"/>
      <c r="AM3127" s="32"/>
      <c r="AN3127" s="32"/>
      <c r="AO3127" s="32"/>
      <c r="AP3127" s="32"/>
      <c r="AQ3127" s="32"/>
    </row>
    <row r="3128" spans="1:43" ht="47.25" x14ac:dyDescent="0.25">
      <c r="A3128" s="362" t="s">
        <v>128</v>
      </c>
      <c r="B3128" s="439" t="s">
        <v>4644</v>
      </c>
      <c r="C3128" s="439" t="s">
        <v>4645</v>
      </c>
      <c r="D3128" s="454">
        <v>2020</v>
      </c>
      <c r="E3128" s="454" t="s">
        <v>28</v>
      </c>
      <c r="F3128" s="455">
        <v>1</v>
      </c>
      <c r="G3128" s="527">
        <v>7</v>
      </c>
      <c r="H3128" s="528">
        <v>4.0748199999999999</v>
      </c>
      <c r="I3128" s="270">
        <v>4074.82</v>
      </c>
      <c r="J3128" s="32">
        <v>0</v>
      </c>
      <c r="O3128" s="92" t="s">
        <v>4646</v>
      </c>
      <c r="U3128" s="35" t="s">
        <v>3133</v>
      </c>
      <c r="V3128" s="35" t="s">
        <v>4644</v>
      </c>
    </row>
    <row r="3129" spans="1:43" ht="63" x14ac:dyDescent="0.25">
      <c r="A3129" s="362" t="s">
        <v>193</v>
      </c>
      <c r="B3129" s="439" t="s">
        <v>4647</v>
      </c>
      <c r="C3129" s="439" t="s">
        <v>4648</v>
      </c>
      <c r="D3129" s="454">
        <v>2020</v>
      </c>
      <c r="E3129" s="454" t="s">
        <v>28</v>
      </c>
      <c r="F3129" s="455">
        <v>2</v>
      </c>
      <c r="G3129" s="527">
        <v>14</v>
      </c>
      <c r="H3129" s="528">
        <v>7.1593800000000005</v>
      </c>
      <c r="I3129" s="270">
        <v>7159.38</v>
      </c>
      <c r="J3129" s="32">
        <v>0</v>
      </c>
      <c r="O3129" s="92" t="s">
        <v>4649</v>
      </c>
      <c r="U3129" s="35" t="s">
        <v>3054</v>
      </c>
      <c r="V3129" s="35" t="s">
        <v>4647</v>
      </c>
    </row>
    <row r="3130" spans="1:43" ht="31.5" x14ac:dyDescent="0.25">
      <c r="A3130" s="362" t="s">
        <v>197</v>
      </c>
      <c r="B3130" s="439" t="s">
        <v>4650</v>
      </c>
      <c r="C3130" s="439" t="s">
        <v>4648</v>
      </c>
      <c r="D3130" s="454">
        <v>2020</v>
      </c>
      <c r="E3130" s="454" t="s">
        <v>28</v>
      </c>
      <c r="F3130" s="455">
        <v>1</v>
      </c>
      <c r="G3130" s="527">
        <v>14</v>
      </c>
      <c r="H3130" s="528">
        <v>5.1798100000000007</v>
      </c>
      <c r="I3130" s="270">
        <v>5179.8100000000004</v>
      </c>
      <c r="J3130" s="32">
        <v>0</v>
      </c>
      <c r="O3130" s="92" t="s">
        <v>4651</v>
      </c>
      <c r="U3130" s="35" t="s">
        <v>404</v>
      </c>
      <c r="V3130" s="35" t="s">
        <v>4650</v>
      </c>
    </row>
    <row r="3131" spans="1:43" ht="47.25" x14ac:dyDescent="0.25">
      <c r="A3131" s="362" t="s">
        <v>201</v>
      </c>
      <c r="B3131" s="439" t="s">
        <v>4652</v>
      </c>
      <c r="C3131" s="439" t="s">
        <v>4653</v>
      </c>
      <c r="D3131" s="454">
        <v>2020</v>
      </c>
      <c r="E3131" s="454" t="s">
        <v>215</v>
      </c>
      <c r="F3131" s="455">
        <v>1</v>
      </c>
      <c r="G3131" s="527">
        <v>7</v>
      </c>
      <c r="H3131" s="528">
        <v>6.05321</v>
      </c>
      <c r="I3131" s="270">
        <v>6053.21</v>
      </c>
      <c r="J3131" s="32">
        <v>0</v>
      </c>
      <c r="O3131" s="92" t="s">
        <v>4654</v>
      </c>
      <c r="U3131" s="35" t="s">
        <v>3045</v>
      </c>
      <c r="V3131" s="35" t="s">
        <v>4652</v>
      </c>
    </row>
    <row r="3132" spans="1:43" ht="47.25" x14ac:dyDescent="0.25">
      <c r="A3132" s="362" t="s">
        <v>205</v>
      </c>
      <c r="B3132" s="439" t="s">
        <v>4655</v>
      </c>
      <c r="C3132" s="439" t="s">
        <v>4648</v>
      </c>
      <c r="D3132" s="454">
        <v>2020</v>
      </c>
      <c r="E3132" s="454" t="s">
        <v>28</v>
      </c>
      <c r="F3132" s="455">
        <v>1</v>
      </c>
      <c r="G3132" s="527">
        <v>14</v>
      </c>
      <c r="H3132" s="528">
        <v>6.2336299999999998</v>
      </c>
      <c r="I3132" s="270">
        <v>6233.63</v>
      </c>
      <c r="J3132" s="32">
        <v>0</v>
      </c>
      <c r="O3132" s="92" t="s">
        <v>4656</v>
      </c>
      <c r="U3132" s="35" t="s">
        <v>3054</v>
      </c>
      <c r="V3132" s="35" t="s">
        <v>4655</v>
      </c>
    </row>
    <row r="3133" spans="1:43" ht="47.25" x14ac:dyDescent="0.25">
      <c r="A3133" s="362" t="s">
        <v>209</v>
      </c>
      <c r="B3133" s="439" t="s">
        <v>4657</v>
      </c>
      <c r="C3133" s="439" t="s">
        <v>4658</v>
      </c>
      <c r="D3133" s="454">
        <v>2020</v>
      </c>
      <c r="E3133" s="454" t="s">
        <v>28</v>
      </c>
      <c r="F3133" s="455">
        <v>1</v>
      </c>
      <c r="G3133" s="527">
        <v>30</v>
      </c>
      <c r="H3133" s="528">
        <v>3.54304</v>
      </c>
      <c r="I3133" s="270">
        <v>3543.04</v>
      </c>
      <c r="J3133" s="32">
        <v>0</v>
      </c>
      <c r="O3133" s="92" t="s">
        <v>4659</v>
      </c>
      <c r="U3133" s="35" t="s">
        <v>3133</v>
      </c>
      <c r="V3133" s="35" t="s">
        <v>4657</v>
      </c>
    </row>
    <row r="3134" spans="1:43" ht="47.25" x14ac:dyDescent="0.25">
      <c r="A3134" s="362" t="s">
        <v>212</v>
      </c>
      <c r="B3134" s="441" t="s">
        <v>4660</v>
      </c>
      <c r="C3134" s="439" t="s">
        <v>4661</v>
      </c>
      <c r="D3134" s="454">
        <v>2020</v>
      </c>
      <c r="E3134" s="454" t="s">
        <v>28</v>
      </c>
      <c r="F3134" s="455">
        <v>1</v>
      </c>
      <c r="G3134" s="527">
        <v>15</v>
      </c>
      <c r="H3134" s="528">
        <v>3.8814000000000002</v>
      </c>
      <c r="I3134" s="270">
        <v>3881.4</v>
      </c>
      <c r="J3134" s="32">
        <v>0</v>
      </c>
      <c r="O3134" s="92" t="s">
        <v>4662</v>
      </c>
      <c r="U3134" s="35" t="s">
        <v>3054</v>
      </c>
      <c r="V3134" s="35" t="s">
        <v>4660</v>
      </c>
    </row>
    <row r="3135" spans="1:43" ht="16.5" customHeight="1" x14ac:dyDescent="0.25">
      <c r="A3135" s="362" t="s">
        <v>217</v>
      </c>
      <c r="B3135" s="441" t="s">
        <v>4663</v>
      </c>
      <c r="C3135" s="439" t="s">
        <v>4661</v>
      </c>
      <c r="D3135" s="454">
        <v>2020</v>
      </c>
      <c r="E3135" s="454" t="s">
        <v>28</v>
      </c>
      <c r="F3135" s="455">
        <v>1</v>
      </c>
      <c r="G3135" s="527">
        <v>15</v>
      </c>
      <c r="H3135" s="528">
        <v>4.0639500000000002</v>
      </c>
      <c r="I3135" s="270">
        <v>4063.95</v>
      </c>
      <c r="J3135" s="32">
        <v>0</v>
      </c>
      <c r="O3135" s="92" t="s">
        <v>4662</v>
      </c>
      <c r="U3135" s="35" t="s">
        <v>3054</v>
      </c>
      <c r="V3135" s="35" t="s">
        <v>4663</v>
      </c>
    </row>
    <row r="3136" spans="1:43" ht="16.5" customHeight="1" x14ac:dyDescent="0.25">
      <c r="A3136" s="362" t="s">
        <v>220</v>
      </c>
      <c r="B3136" s="441" t="s">
        <v>4664</v>
      </c>
      <c r="C3136" s="439" t="s">
        <v>4665</v>
      </c>
      <c r="D3136" s="454">
        <v>2020</v>
      </c>
      <c r="E3136" s="454" t="s">
        <v>28</v>
      </c>
      <c r="F3136" s="455">
        <v>1</v>
      </c>
      <c r="G3136" s="527">
        <v>15</v>
      </c>
      <c r="H3136" s="528">
        <v>3.4983</v>
      </c>
      <c r="I3136" s="270">
        <v>3498.3</v>
      </c>
      <c r="J3136" s="32">
        <v>0</v>
      </c>
      <c r="O3136" s="92" t="s">
        <v>4659</v>
      </c>
      <c r="U3136" s="35" t="s">
        <v>3133</v>
      </c>
      <c r="V3136" s="35" t="s">
        <v>4664</v>
      </c>
    </row>
    <row r="3137" spans="1:22" ht="47.25" x14ac:dyDescent="0.25">
      <c r="A3137" s="362" t="s">
        <v>223</v>
      </c>
      <c r="B3137" s="441" t="s">
        <v>4666</v>
      </c>
      <c r="C3137" s="441" t="s">
        <v>4667</v>
      </c>
      <c r="D3137" s="454">
        <v>2020</v>
      </c>
      <c r="E3137" s="454" t="s">
        <v>215</v>
      </c>
      <c r="F3137" s="455">
        <v>1</v>
      </c>
      <c r="G3137" s="527">
        <v>5</v>
      </c>
      <c r="H3137" s="528">
        <v>5.7008199999999993</v>
      </c>
      <c r="I3137" s="270">
        <v>5700.82</v>
      </c>
      <c r="J3137" s="32">
        <v>0</v>
      </c>
      <c r="O3137" s="92" t="s">
        <v>4659</v>
      </c>
      <c r="U3137" s="35" t="s">
        <v>3133</v>
      </c>
      <c r="V3137" s="35" t="s">
        <v>4666</v>
      </c>
    </row>
    <row r="3138" spans="1:22" ht="47.25" x14ac:dyDescent="0.25">
      <c r="A3138" s="362" t="s">
        <v>226</v>
      </c>
      <c r="B3138" s="441" t="s">
        <v>4668</v>
      </c>
      <c r="C3138" s="441" t="s">
        <v>4669</v>
      </c>
      <c r="D3138" s="454">
        <v>2020</v>
      </c>
      <c r="E3138" s="454" t="s">
        <v>28</v>
      </c>
      <c r="F3138" s="455">
        <v>1</v>
      </c>
      <c r="G3138" s="527">
        <v>45</v>
      </c>
      <c r="H3138" s="528">
        <v>1.6993</v>
      </c>
      <c r="I3138" s="270">
        <v>1699.3</v>
      </c>
      <c r="O3138" s="94" t="s">
        <v>4670</v>
      </c>
      <c r="U3138" s="35" t="s">
        <v>3133</v>
      </c>
      <c r="V3138" s="35" t="s">
        <v>4668</v>
      </c>
    </row>
    <row r="3139" spans="1:22" ht="31.5" x14ac:dyDescent="0.25">
      <c r="A3139" s="362" t="s">
        <v>229</v>
      </c>
      <c r="B3139" s="441" t="s">
        <v>4671</v>
      </c>
      <c r="C3139" s="441" t="s">
        <v>4672</v>
      </c>
      <c r="D3139" s="454">
        <v>2020</v>
      </c>
      <c r="E3139" s="454" t="s">
        <v>988</v>
      </c>
      <c r="F3139" s="455">
        <v>3</v>
      </c>
      <c r="G3139" s="527">
        <v>450</v>
      </c>
      <c r="H3139" s="528">
        <v>50.447739999999996</v>
      </c>
      <c r="I3139" s="270">
        <v>50447.74</v>
      </c>
      <c r="J3139" s="32">
        <v>0</v>
      </c>
      <c r="O3139" s="149" t="s">
        <v>4673</v>
      </c>
      <c r="U3139" s="35" t="s">
        <v>1153</v>
      </c>
      <c r="V3139" s="35" t="s">
        <v>4671</v>
      </c>
    </row>
    <row r="3140" spans="1:22" ht="31.5" x14ac:dyDescent="0.25">
      <c r="A3140" s="362" t="s">
        <v>232</v>
      </c>
      <c r="B3140" s="441" t="s">
        <v>4674</v>
      </c>
      <c r="C3140" s="441" t="s">
        <v>3880</v>
      </c>
      <c r="D3140" s="454">
        <v>2020</v>
      </c>
      <c r="E3140" s="454" t="s">
        <v>28</v>
      </c>
      <c r="F3140" s="455">
        <v>1</v>
      </c>
      <c r="G3140" s="527">
        <v>220</v>
      </c>
      <c r="H3140" s="528">
        <v>14.268520000000001</v>
      </c>
      <c r="I3140" s="270">
        <v>14268.52</v>
      </c>
      <c r="J3140" s="32">
        <v>0</v>
      </c>
      <c r="O3140" s="149" t="s">
        <v>4675</v>
      </c>
      <c r="U3140" s="35" t="s">
        <v>1130</v>
      </c>
      <c r="V3140" s="35" t="s">
        <v>4674</v>
      </c>
    </row>
    <row r="3141" spans="1:22" s="142" customFormat="1" ht="31.5" x14ac:dyDescent="0.25">
      <c r="A3141" s="362" t="s">
        <v>236</v>
      </c>
      <c r="B3141" s="439" t="s">
        <v>4676</v>
      </c>
      <c r="C3141" s="439" t="s">
        <v>4676</v>
      </c>
      <c r="D3141" s="454">
        <v>2019</v>
      </c>
      <c r="E3141" s="454" t="s">
        <v>1011</v>
      </c>
      <c r="F3141" s="456">
        <v>6</v>
      </c>
      <c r="G3141" s="489">
        <v>650</v>
      </c>
      <c r="H3141" s="529">
        <v>316.48707999999999</v>
      </c>
      <c r="I3141" s="187" t="s">
        <v>4677</v>
      </c>
      <c r="K3141" s="284"/>
      <c r="L3141" s="285" t="s">
        <v>4678</v>
      </c>
      <c r="M3141" s="205">
        <v>41361</v>
      </c>
    </row>
    <row r="3142" spans="1:22" s="142" customFormat="1" ht="31.5" x14ac:dyDescent="0.25">
      <c r="A3142" s="362" t="s">
        <v>240</v>
      </c>
      <c r="B3142" s="439" t="s">
        <v>4679</v>
      </c>
      <c r="C3142" s="439" t="s">
        <v>4679</v>
      </c>
      <c r="D3142" s="454">
        <v>2019</v>
      </c>
      <c r="E3142" s="454" t="s">
        <v>988</v>
      </c>
      <c r="F3142" s="456">
        <v>3</v>
      </c>
      <c r="G3142" s="489">
        <v>230</v>
      </c>
      <c r="H3142" s="529">
        <v>156.56464000000003</v>
      </c>
      <c r="I3142" s="187" t="s">
        <v>4680</v>
      </c>
      <c r="K3142" s="284"/>
      <c r="L3142" s="285">
        <v>5618</v>
      </c>
      <c r="M3142" s="205">
        <v>41424</v>
      </c>
    </row>
    <row r="3143" spans="1:22" s="142" customFormat="1" ht="31.5" x14ac:dyDescent="0.25">
      <c r="A3143" s="362" t="s">
        <v>243</v>
      </c>
      <c r="B3143" s="439" t="s">
        <v>4681</v>
      </c>
      <c r="C3143" s="439" t="s">
        <v>4681</v>
      </c>
      <c r="D3143" s="454">
        <v>2019</v>
      </c>
      <c r="E3143" s="454" t="s">
        <v>1011</v>
      </c>
      <c r="F3143" s="456">
        <v>3</v>
      </c>
      <c r="G3143" s="530">
        <v>100</v>
      </c>
      <c r="H3143" s="529">
        <v>156.55833999999999</v>
      </c>
      <c r="I3143" s="187" t="s">
        <v>4680</v>
      </c>
      <c r="K3143" s="284"/>
      <c r="L3143" s="285" t="s">
        <v>4682</v>
      </c>
      <c r="M3143" s="205">
        <v>41450</v>
      </c>
    </row>
    <row r="3144" spans="1:22" s="142" customFormat="1" ht="31.5" x14ac:dyDescent="0.25">
      <c r="A3144" s="362" t="s">
        <v>247</v>
      </c>
      <c r="B3144" s="439" t="s">
        <v>4683</v>
      </c>
      <c r="C3144" s="439" t="s">
        <v>4683</v>
      </c>
      <c r="D3144" s="454">
        <v>2019</v>
      </c>
      <c r="E3144" s="454" t="s">
        <v>1011</v>
      </c>
      <c r="F3144" s="456">
        <v>3</v>
      </c>
      <c r="G3144" s="530">
        <v>100</v>
      </c>
      <c r="H3144" s="529">
        <v>156.08367999999999</v>
      </c>
      <c r="I3144" s="187" t="s">
        <v>4680</v>
      </c>
      <c r="K3144" s="284"/>
      <c r="L3144" s="285" t="s">
        <v>4684</v>
      </c>
      <c r="M3144" s="205">
        <v>41494</v>
      </c>
    </row>
    <row r="3145" spans="1:22" s="142" customFormat="1" ht="31.5" x14ac:dyDescent="0.25">
      <c r="A3145" s="362" t="s">
        <v>251</v>
      </c>
      <c r="B3145" s="439" t="s">
        <v>4683</v>
      </c>
      <c r="C3145" s="439" t="s">
        <v>4683</v>
      </c>
      <c r="D3145" s="454">
        <v>2019</v>
      </c>
      <c r="E3145" s="454" t="s">
        <v>1011</v>
      </c>
      <c r="F3145" s="456">
        <v>3</v>
      </c>
      <c r="G3145" s="530">
        <v>120</v>
      </c>
      <c r="H3145" s="529">
        <v>156.56464000000003</v>
      </c>
      <c r="I3145" s="187" t="s">
        <v>4680</v>
      </c>
      <c r="K3145" s="284"/>
      <c r="L3145" s="285" t="s">
        <v>4685</v>
      </c>
      <c r="M3145" s="205">
        <v>41494</v>
      </c>
    </row>
    <row r="3146" spans="1:22" s="142" customFormat="1" ht="31.5" x14ac:dyDescent="0.25">
      <c r="A3146" s="362" t="s">
        <v>254</v>
      </c>
      <c r="B3146" s="439" t="s">
        <v>4683</v>
      </c>
      <c r="C3146" s="439" t="s">
        <v>4683</v>
      </c>
      <c r="D3146" s="454">
        <v>2019</v>
      </c>
      <c r="E3146" s="454" t="s">
        <v>1011</v>
      </c>
      <c r="F3146" s="456">
        <v>6</v>
      </c>
      <c r="G3146" s="530">
        <v>580</v>
      </c>
      <c r="H3146" s="529">
        <v>279.84315000000004</v>
      </c>
      <c r="I3146" s="187" t="s">
        <v>4677</v>
      </c>
      <c r="K3146" s="284"/>
      <c r="L3146" s="285" t="s">
        <v>4686</v>
      </c>
      <c r="M3146" s="205">
        <v>41514</v>
      </c>
    </row>
    <row r="3147" spans="1:22" s="142" customFormat="1" ht="31.5" x14ac:dyDescent="0.25">
      <c r="A3147" s="362" t="s">
        <v>257</v>
      </c>
      <c r="B3147" s="439" t="s">
        <v>4683</v>
      </c>
      <c r="C3147" s="439" t="s">
        <v>4683</v>
      </c>
      <c r="D3147" s="454">
        <v>2019</v>
      </c>
      <c r="E3147" s="454" t="s">
        <v>1011</v>
      </c>
      <c r="F3147" s="456">
        <v>3</v>
      </c>
      <c r="G3147" s="530">
        <v>100</v>
      </c>
      <c r="H3147" s="529">
        <v>150.91195999999999</v>
      </c>
      <c r="I3147" s="187" t="s">
        <v>4680</v>
      </c>
      <c r="K3147" s="284"/>
      <c r="L3147" s="285" t="s">
        <v>4687</v>
      </c>
      <c r="M3147" s="205">
        <v>41514</v>
      </c>
    </row>
    <row r="3148" spans="1:22" s="142" customFormat="1" ht="31.5" x14ac:dyDescent="0.25">
      <c r="A3148" s="362" t="s">
        <v>260</v>
      </c>
      <c r="B3148" s="439" t="s">
        <v>4683</v>
      </c>
      <c r="C3148" s="439" t="s">
        <v>4683</v>
      </c>
      <c r="D3148" s="454">
        <v>2019</v>
      </c>
      <c r="E3148" s="454" t="s">
        <v>1011</v>
      </c>
      <c r="F3148" s="456">
        <v>3</v>
      </c>
      <c r="G3148" s="530">
        <v>150</v>
      </c>
      <c r="H3148" s="529">
        <v>156.55833999999999</v>
      </c>
      <c r="I3148" s="187" t="s">
        <v>4680</v>
      </c>
      <c r="K3148" s="284"/>
      <c r="L3148" s="285" t="s">
        <v>4688</v>
      </c>
      <c r="M3148" s="205">
        <v>41514</v>
      </c>
    </row>
    <row r="3149" spans="1:22" s="142" customFormat="1" ht="31.5" x14ac:dyDescent="0.25">
      <c r="A3149" s="362" t="s">
        <v>263</v>
      </c>
      <c r="B3149" s="439" t="s">
        <v>4683</v>
      </c>
      <c r="C3149" s="439" t="s">
        <v>4683</v>
      </c>
      <c r="D3149" s="454">
        <v>2019</v>
      </c>
      <c r="E3149" s="454" t="s">
        <v>1011</v>
      </c>
      <c r="F3149" s="456">
        <v>6</v>
      </c>
      <c r="G3149" s="530">
        <v>390.8</v>
      </c>
      <c r="H3149" s="529">
        <v>337.23212999999998</v>
      </c>
      <c r="I3149" s="187" t="s">
        <v>4677</v>
      </c>
      <c r="K3149" s="284"/>
      <c r="L3149" s="285" t="s">
        <v>4689</v>
      </c>
      <c r="M3149" s="205">
        <v>41527</v>
      </c>
    </row>
    <row r="3150" spans="1:22" s="142" customFormat="1" ht="31.5" x14ac:dyDescent="0.25">
      <c r="A3150" s="362" t="s">
        <v>266</v>
      </c>
      <c r="B3150" s="439" t="s">
        <v>4683</v>
      </c>
      <c r="C3150" s="439" t="s">
        <v>4683</v>
      </c>
      <c r="D3150" s="454">
        <v>2019</v>
      </c>
      <c r="E3150" s="454" t="s">
        <v>1011</v>
      </c>
      <c r="F3150" s="456">
        <v>6</v>
      </c>
      <c r="G3150" s="530">
        <v>3950</v>
      </c>
      <c r="H3150" s="529">
        <v>340.31855000000002</v>
      </c>
      <c r="I3150" s="187" t="s">
        <v>4677</v>
      </c>
      <c r="K3150" s="284"/>
      <c r="L3150" s="285">
        <v>5715</v>
      </c>
      <c r="M3150" s="205"/>
    </row>
    <row r="3151" spans="1:22" s="142" customFormat="1" ht="31.5" x14ac:dyDescent="0.25">
      <c r="A3151" s="362" t="s">
        <v>269</v>
      </c>
      <c r="B3151" s="439" t="s">
        <v>4683</v>
      </c>
      <c r="C3151" s="439" t="s">
        <v>4683</v>
      </c>
      <c r="D3151" s="454">
        <v>2019</v>
      </c>
      <c r="E3151" s="454" t="s">
        <v>1011</v>
      </c>
      <c r="F3151" s="456">
        <v>3</v>
      </c>
      <c r="G3151" s="530">
        <v>300</v>
      </c>
      <c r="H3151" s="529">
        <v>155.33445999999998</v>
      </c>
      <c r="I3151" s="187" t="s">
        <v>4680</v>
      </c>
      <c r="K3151" s="284"/>
      <c r="L3151" s="285">
        <v>4809</v>
      </c>
      <c r="M3151" s="205"/>
    </row>
    <row r="3152" spans="1:22" s="142" customFormat="1" x14ac:dyDescent="0.25">
      <c r="A3152" s="362" t="s">
        <v>273</v>
      </c>
      <c r="B3152" s="439" t="s">
        <v>4690</v>
      </c>
      <c r="C3152" s="439" t="s">
        <v>4690</v>
      </c>
      <c r="D3152" s="454">
        <v>2019</v>
      </c>
      <c r="E3152" s="454" t="s">
        <v>28</v>
      </c>
      <c r="F3152" s="456">
        <v>1</v>
      </c>
      <c r="G3152" s="530">
        <v>15</v>
      </c>
      <c r="H3152" s="529">
        <v>6.6224099999999995</v>
      </c>
      <c r="I3152" s="187" t="s">
        <v>4691</v>
      </c>
      <c r="K3152" s="284"/>
      <c r="L3152" s="285">
        <v>1674</v>
      </c>
      <c r="M3152" s="205">
        <v>42310</v>
      </c>
    </row>
    <row r="3153" spans="1:15" s="142" customFormat="1" ht="47.25" x14ac:dyDescent="0.25">
      <c r="A3153" s="362" t="s">
        <v>276</v>
      </c>
      <c r="B3153" s="439" t="s">
        <v>4692</v>
      </c>
      <c r="C3153" s="439" t="s">
        <v>4692</v>
      </c>
      <c r="D3153" s="454">
        <v>2019</v>
      </c>
      <c r="E3153" s="454" t="s">
        <v>28</v>
      </c>
      <c r="F3153" s="456">
        <v>1</v>
      </c>
      <c r="G3153" s="530">
        <v>5</v>
      </c>
      <c r="H3153" s="529">
        <v>3.4430700000000001</v>
      </c>
      <c r="I3153" s="187" t="s">
        <v>4693</v>
      </c>
      <c r="K3153" s="284"/>
      <c r="L3153" s="285">
        <v>1897</v>
      </c>
      <c r="M3153" s="205">
        <v>43075</v>
      </c>
    </row>
    <row r="3154" spans="1:15" x14ac:dyDescent="0.25">
      <c r="A3154" s="531" t="s">
        <v>220</v>
      </c>
      <c r="B3154" s="245" t="s">
        <v>4694</v>
      </c>
      <c r="C3154" s="253"/>
      <c r="D3154" s="343"/>
      <c r="E3154" s="343"/>
      <c r="F3154" s="51"/>
      <c r="G3154" s="366"/>
      <c r="H3154" s="364"/>
      <c r="I3154" s="255"/>
      <c r="J3154" s="255"/>
      <c r="K3154" s="255"/>
      <c r="L3154" s="255"/>
    </row>
    <row r="3155" spans="1:15" s="142" customFormat="1" x14ac:dyDescent="0.25">
      <c r="A3155" s="362" t="s">
        <v>128</v>
      </c>
      <c r="B3155" s="127" t="s">
        <v>4695</v>
      </c>
      <c r="C3155" s="127" t="s">
        <v>4695</v>
      </c>
      <c r="D3155" s="348">
        <v>2019</v>
      </c>
      <c r="E3155" s="268" t="s">
        <v>988</v>
      </c>
      <c r="F3155" s="143">
        <v>1</v>
      </c>
      <c r="G3155" s="365">
        <v>150</v>
      </c>
      <c r="H3155" s="363">
        <v>219.97417000000002</v>
      </c>
      <c r="I3155" s="187" t="s">
        <v>4696</v>
      </c>
      <c r="K3155" s="284"/>
      <c r="L3155" s="285">
        <v>1749</v>
      </c>
      <c r="M3155" s="205">
        <v>43402</v>
      </c>
    </row>
    <row r="3156" spans="1:15" x14ac:dyDescent="0.25">
      <c r="A3156" s="362"/>
      <c r="B3156" s="133"/>
      <c r="C3156" s="147"/>
      <c r="D3156" s="268"/>
      <c r="E3156" s="268"/>
      <c r="F3156" s="238"/>
      <c r="G3156" s="79"/>
      <c r="H3156" s="276"/>
      <c r="I3156" s="81"/>
      <c r="J3156" s="90"/>
      <c r="K3156" s="90"/>
      <c r="L3156" s="203"/>
      <c r="O3156" s="149"/>
    </row>
    <row r="3157" spans="1:15" x14ac:dyDescent="0.25">
      <c r="I3157" s="273">
        <f>SUBTOTAL(9,I5:I3156)</f>
        <v>126970513.04110171</v>
      </c>
    </row>
    <row r="3158" spans="1:15" ht="40.5" customHeight="1" x14ac:dyDescent="0.25"/>
    <row r="3160" spans="1:15" ht="45" customHeight="1" x14ac:dyDescent="0.25">
      <c r="J3160" s="274">
        <f>I3164-I3157</f>
        <v>73555381.648898289</v>
      </c>
    </row>
    <row r="3161" spans="1:15" ht="39.75" customHeight="1" x14ac:dyDescent="0.25">
      <c r="I3161" s="273">
        <v>96725776.409999996</v>
      </c>
    </row>
    <row r="3162" spans="1:15" ht="39.75" customHeight="1" x14ac:dyDescent="0.25">
      <c r="I3162" s="273">
        <v>45417702.32</v>
      </c>
    </row>
    <row r="3163" spans="1:15" ht="39.75" customHeight="1" x14ac:dyDescent="0.25">
      <c r="I3163" s="273">
        <v>58382415.960000001</v>
      </c>
    </row>
    <row r="3164" spans="1:15" ht="60" customHeight="1" x14ac:dyDescent="0.25">
      <c r="I3164" s="274">
        <f>I3161+I3162+I3163</f>
        <v>200525894.69</v>
      </c>
    </row>
  </sheetData>
  <mergeCells count="3">
    <mergeCell ref="G1:H1"/>
    <mergeCell ref="N1:N2"/>
    <mergeCell ref="A2:H2"/>
  </mergeCells>
  <pageMargins left="0.70866141732283472" right="0.70866141732283472" top="0.59055118110236227" bottom="0.59055118110236227" header="0.31496062992125984" footer="0.31496062992125984"/>
  <pageSetup paperSize="9" scale="76" fitToHeight="118" orientation="landscape" r:id="rId1"/>
  <rowBreaks count="1" manualBreakCount="1">
    <brk id="29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view="pageBreakPreview" zoomScale="60" zoomScaleNormal="100" workbookViewId="0">
      <selection activeCell="H32" sqref="H32"/>
    </sheetView>
  </sheetViews>
  <sheetFormatPr defaultRowHeight="16.5" x14ac:dyDescent="0.3"/>
  <cols>
    <col min="1" max="1" width="3.7109375" style="18" customWidth="1"/>
    <col min="2" max="2" width="6.28515625" style="20" customWidth="1"/>
    <col min="3" max="3" width="70.140625" style="18" customWidth="1"/>
    <col min="4" max="6" width="19.7109375" style="18" customWidth="1"/>
    <col min="7" max="7" width="17.28515625" style="18" customWidth="1"/>
    <col min="8" max="8" width="84.140625" style="18" customWidth="1"/>
    <col min="9" max="16384" width="9.140625" style="18"/>
  </cols>
  <sheetData>
    <row r="1" spans="2:8" x14ac:dyDescent="0.3">
      <c r="F1" s="24"/>
      <c r="G1" s="24" t="s">
        <v>85</v>
      </c>
    </row>
    <row r="2" spans="2:8" x14ac:dyDescent="0.3">
      <c r="F2" s="24"/>
      <c r="G2" s="24" t="s">
        <v>63</v>
      </c>
    </row>
    <row r="3" spans="2:8" x14ac:dyDescent="0.3">
      <c r="F3" s="24"/>
      <c r="G3" s="24" t="s">
        <v>64</v>
      </c>
    </row>
    <row r="4" spans="2:8" x14ac:dyDescent="0.3">
      <c r="F4" s="24"/>
      <c r="G4" s="24" t="s">
        <v>65</v>
      </c>
    </row>
    <row r="5" spans="2:8" x14ac:dyDescent="0.3">
      <c r="F5" s="24"/>
      <c r="G5" s="24" t="s">
        <v>66</v>
      </c>
    </row>
    <row r="8" spans="2:8" x14ac:dyDescent="0.3">
      <c r="B8" s="534" t="s">
        <v>86</v>
      </c>
      <c r="C8" s="534"/>
      <c r="D8" s="534"/>
      <c r="E8" s="534"/>
      <c r="F8" s="534"/>
      <c r="G8" s="534"/>
    </row>
    <row r="11" spans="2:8" s="2" customFormat="1" x14ac:dyDescent="0.25">
      <c r="B11" s="539" t="s">
        <v>67</v>
      </c>
      <c r="C11" s="539" t="s">
        <v>0</v>
      </c>
      <c r="D11" s="539" t="s">
        <v>87</v>
      </c>
      <c r="E11" s="539"/>
      <c r="F11" s="539"/>
      <c r="G11" s="540" t="s">
        <v>1</v>
      </c>
    </row>
    <row r="12" spans="2:8" s="2" customFormat="1" ht="49.5" x14ac:dyDescent="0.25">
      <c r="B12" s="539"/>
      <c r="C12" s="539"/>
      <c r="D12" s="23" t="s">
        <v>2</v>
      </c>
      <c r="E12" s="23" t="s">
        <v>3</v>
      </c>
      <c r="F12" s="23" t="s">
        <v>4</v>
      </c>
      <c r="G12" s="540"/>
    </row>
    <row r="13" spans="2:8" s="2" customFormat="1" x14ac:dyDescent="0.25"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2:8" x14ac:dyDescent="0.3">
      <c r="B14" s="25" t="s">
        <v>5</v>
      </c>
      <c r="C14" s="4" t="s">
        <v>6</v>
      </c>
      <c r="D14" s="26">
        <v>3911001.019141817</v>
      </c>
      <c r="E14" s="26">
        <v>1098</v>
      </c>
      <c r="F14" s="26">
        <v>19254.8</v>
      </c>
      <c r="G14" s="26">
        <v>3561.93171142242</v>
      </c>
    </row>
    <row r="15" spans="2:8" x14ac:dyDescent="0.3">
      <c r="B15" s="25" t="s">
        <v>7</v>
      </c>
      <c r="C15" s="4" t="s">
        <v>88</v>
      </c>
      <c r="D15" s="26">
        <v>3864956.980858183</v>
      </c>
      <c r="E15" s="26">
        <v>1098</v>
      </c>
      <c r="F15" s="26">
        <v>19254.8</v>
      </c>
      <c r="G15" s="26">
        <v>3519.9972503262138</v>
      </c>
    </row>
    <row r="16" spans="2:8" ht="66" x14ac:dyDescent="0.3">
      <c r="B16" s="22" t="s">
        <v>68</v>
      </c>
      <c r="C16" s="27" t="s">
        <v>89</v>
      </c>
      <c r="D16" s="7">
        <v>295961.36880742805</v>
      </c>
      <c r="E16" s="7">
        <v>1051</v>
      </c>
      <c r="F16" s="7">
        <v>13152.98</v>
      </c>
      <c r="G16" s="7">
        <v>281.59978002609711</v>
      </c>
      <c r="H16" s="28" t="s">
        <v>90</v>
      </c>
    </row>
    <row r="17" spans="2:8" ht="51" customHeight="1" x14ac:dyDescent="0.3">
      <c r="B17" s="22" t="s">
        <v>69</v>
      </c>
      <c r="C17" s="29" t="s">
        <v>91</v>
      </c>
      <c r="D17" s="7">
        <v>152204.68110410549</v>
      </c>
      <c r="E17" s="7">
        <v>47</v>
      </c>
      <c r="F17" s="7">
        <v>6101.82</v>
      </c>
      <c r="G17" s="7">
        <v>3238.3974703001168</v>
      </c>
      <c r="H17" s="28" t="s">
        <v>92</v>
      </c>
    </row>
    <row r="20" spans="2:8" x14ac:dyDescent="0.3">
      <c r="B20" s="534" t="s">
        <v>93</v>
      </c>
      <c r="C20" s="534"/>
      <c r="D20" s="534"/>
      <c r="E20" s="534"/>
      <c r="F20" s="534"/>
      <c r="G20" s="534"/>
    </row>
    <row r="21" spans="2:8" x14ac:dyDescent="0.3">
      <c r="H21" s="18" t="s">
        <v>94</v>
      </c>
    </row>
    <row r="23" spans="2:8" x14ac:dyDescent="0.3">
      <c r="B23" s="539" t="s">
        <v>67</v>
      </c>
      <c r="C23" s="539" t="s">
        <v>0</v>
      </c>
      <c r="D23" s="539" t="s">
        <v>87</v>
      </c>
      <c r="E23" s="539"/>
      <c r="F23" s="539"/>
      <c r="G23" s="540" t="s">
        <v>1</v>
      </c>
    </row>
    <row r="24" spans="2:8" ht="49.5" x14ac:dyDescent="0.3">
      <c r="B24" s="539"/>
      <c r="C24" s="539"/>
      <c r="D24" s="23" t="s">
        <v>2</v>
      </c>
      <c r="E24" s="23" t="s">
        <v>3</v>
      </c>
      <c r="F24" s="23" t="s">
        <v>4</v>
      </c>
      <c r="G24" s="540"/>
    </row>
    <row r="25" spans="2:8" x14ac:dyDescent="0.3">
      <c r="B25" s="22">
        <v>1</v>
      </c>
      <c r="C25" s="22">
        <v>2</v>
      </c>
      <c r="D25" s="22">
        <v>3</v>
      </c>
      <c r="E25" s="22">
        <v>4</v>
      </c>
      <c r="F25" s="22">
        <v>5</v>
      </c>
      <c r="G25" s="22">
        <v>6</v>
      </c>
    </row>
    <row r="26" spans="2:8" x14ac:dyDescent="0.3">
      <c r="B26" s="25" t="s">
        <v>5</v>
      </c>
      <c r="C26" s="4" t="s">
        <v>6</v>
      </c>
      <c r="D26" s="26">
        <v>4227887.3634484801</v>
      </c>
      <c r="E26" s="26">
        <v>2219</v>
      </c>
      <c r="F26" s="26">
        <v>44562.804000000004</v>
      </c>
      <c r="G26" s="26">
        <v>1905.3120159749799</v>
      </c>
    </row>
    <row r="27" spans="2:8" x14ac:dyDescent="0.3">
      <c r="B27" s="25" t="s">
        <v>7</v>
      </c>
      <c r="C27" s="4" t="s">
        <v>88</v>
      </c>
      <c r="D27" s="26">
        <v>4178112.6365515203</v>
      </c>
      <c r="E27" s="26">
        <v>2219</v>
      </c>
      <c r="F27" s="26">
        <v>44562.804000000004</v>
      </c>
      <c r="G27" s="26">
        <v>1882.88086370055</v>
      </c>
    </row>
    <row r="28" spans="2:8" ht="66" x14ac:dyDescent="0.3">
      <c r="B28" s="22" t="s">
        <v>68</v>
      </c>
      <c r="C28" s="27" t="s">
        <v>89</v>
      </c>
      <c r="D28" s="7">
        <v>326566.85700022342</v>
      </c>
      <c r="E28" s="7">
        <v>2168</v>
      </c>
      <c r="F28" s="7">
        <v>25546.504000000001</v>
      </c>
      <c r="G28" s="7">
        <v>150.63046909604401</v>
      </c>
    </row>
    <row r="29" spans="2:8" ht="51.75" customHeight="1" x14ac:dyDescent="0.3">
      <c r="B29" s="22" t="s">
        <v>69</v>
      </c>
      <c r="C29" s="29" t="s">
        <v>91</v>
      </c>
      <c r="D29" s="7">
        <v>88344.770124829811</v>
      </c>
      <c r="E29" s="7">
        <v>51</v>
      </c>
      <c r="F29" s="7">
        <v>19016.300000000003</v>
      </c>
      <c r="G29" s="7">
        <v>1732.250394604506</v>
      </c>
    </row>
    <row r="32" spans="2:8" x14ac:dyDescent="0.3">
      <c r="B32" s="534" t="s">
        <v>95</v>
      </c>
      <c r="C32" s="534"/>
      <c r="D32" s="534"/>
      <c r="E32" s="534"/>
      <c r="F32" s="534"/>
      <c r="G32" s="534"/>
    </row>
    <row r="35" spans="2:8" x14ac:dyDescent="0.3">
      <c r="B35" s="539" t="s">
        <v>67</v>
      </c>
      <c r="C35" s="539" t="s">
        <v>0</v>
      </c>
      <c r="D35" s="539" t="s">
        <v>87</v>
      </c>
      <c r="E35" s="539"/>
      <c r="F35" s="539"/>
      <c r="G35" s="540" t="s">
        <v>1</v>
      </c>
    </row>
    <row r="36" spans="2:8" ht="49.5" x14ac:dyDescent="0.3">
      <c r="B36" s="539"/>
      <c r="C36" s="539"/>
      <c r="D36" s="23" t="s">
        <v>2</v>
      </c>
      <c r="E36" s="23" t="s">
        <v>3</v>
      </c>
      <c r="F36" s="23" t="s">
        <v>4</v>
      </c>
      <c r="G36" s="540"/>
    </row>
    <row r="37" spans="2:8" x14ac:dyDescent="0.3">
      <c r="B37" s="22">
        <v>1</v>
      </c>
      <c r="C37" s="22">
        <v>2</v>
      </c>
      <c r="D37" s="22">
        <v>3</v>
      </c>
      <c r="E37" s="22">
        <v>4</v>
      </c>
      <c r="F37" s="22">
        <v>5</v>
      </c>
      <c r="G37" s="22">
        <v>6</v>
      </c>
    </row>
    <row r="38" spans="2:8" x14ac:dyDescent="0.3">
      <c r="B38" s="25" t="s">
        <v>5</v>
      </c>
      <c r="C38" s="4" t="s">
        <v>6</v>
      </c>
      <c r="D38" s="26">
        <v>4662948.3400583928</v>
      </c>
      <c r="E38" s="26">
        <v>1323</v>
      </c>
      <c r="F38" s="26">
        <v>38226.199999999997</v>
      </c>
      <c r="G38" s="26">
        <v>3524.526334133328</v>
      </c>
    </row>
    <row r="39" spans="2:8" x14ac:dyDescent="0.3">
      <c r="B39" s="25" t="s">
        <v>7</v>
      </c>
      <c r="C39" s="4" t="s">
        <v>88</v>
      </c>
      <c r="D39" s="26">
        <v>4608051.6599416072</v>
      </c>
      <c r="E39" s="26">
        <v>1323</v>
      </c>
      <c r="F39" s="26">
        <v>38226.199999999997</v>
      </c>
      <c r="G39" s="26">
        <v>3483.0322448538227</v>
      </c>
    </row>
    <row r="40" spans="2:8" ht="66" x14ac:dyDescent="0.3">
      <c r="B40" s="22" t="s">
        <v>68</v>
      </c>
      <c r="C40" s="27" t="s">
        <v>89</v>
      </c>
      <c r="D40" s="7">
        <v>361399.42572603264</v>
      </c>
      <c r="E40" s="7">
        <v>1297</v>
      </c>
      <c r="F40" s="7">
        <v>17109.7</v>
      </c>
      <c r="G40" s="7">
        <v>278.64257958830581</v>
      </c>
      <c r="H40" s="19"/>
    </row>
    <row r="41" spans="2:8" ht="52.5" customHeight="1" x14ac:dyDescent="0.3">
      <c r="B41" s="22" t="s">
        <v>69</v>
      </c>
      <c r="C41" s="29" t="s">
        <v>91</v>
      </c>
      <c r="D41" s="7">
        <v>83314.131296903433</v>
      </c>
      <c r="E41" s="7">
        <v>26</v>
      </c>
      <c r="F41" s="7">
        <v>21116.499999999996</v>
      </c>
      <c r="G41" s="7">
        <v>3204.3896652655167</v>
      </c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"/>
  <sheetViews>
    <sheetView view="pageBreakPreview" zoomScaleNormal="100" zoomScaleSheetLayoutView="100" workbookViewId="0">
      <selection activeCell="D5" sqref="D5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541" t="s">
        <v>58</v>
      </c>
      <c r="C2" s="541"/>
      <c r="D2" s="541"/>
      <c r="E2" s="541"/>
    </row>
    <row r="3" spans="2:5" ht="18.75" x14ac:dyDescent="0.3">
      <c r="B3" s="9"/>
      <c r="C3" s="9"/>
      <c r="D3" s="9"/>
      <c r="E3" s="9"/>
    </row>
    <row r="4" spans="2:5" x14ac:dyDescent="0.3">
      <c r="B4" s="10" t="s">
        <v>59</v>
      </c>
      <c r="C4" s="10" t="s">
        <v>60</v>
      </c>
      <c r="D4" s="10" t="s">
        <v>61</v>
      </c>
      <c r="E4" s="10" t="s">
        <v>62</v>
      </c>
    </row>
    <row r="5" spans="2:5" ht="47.25" x14ac:dyDescent="0.3">
      <c r="B5" s="11">
        <v>1</v>
      </c>
      <c r="C5" s="12" t="s">
        <v>77</v>
      </c>
      <c r="D5" s="12" t="s">
        <v>84</v>
      </c>
      <c r="E5" s="12" t="s">
        <v>83</v>
      </c>
    </row>
    <row r="6" spans="2:5" s="18" customFormat="1" ht="63" x14ac:dyDescent="0.3">
      <c r="B6" s="11">
        <v>2</v>
      </c>
      <c r="C6" s="12" t="s">
        <v>77</v>
      </c>
      <c r="D6" s="12" t="s">
        <v>80</v>
      </c>
      <c r="E6" s="12" t="s">
        <v>4793</v>
      </c>
    </row>
    <row r="7" spans="2:5" ht="78.75" hidden="1" x14ac:dyDescent="0.3">
      <c r="B7" s="17">
        <v>2</v>
      </c>
      <c r="C7" s="12" t="s">
        <v>77</v>
      </c>
      <c r="D7" s="12" t="s">
        <v>78</v>
      </c>
      <c r="E7" s="17" t="s">
        <v>79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view="pageBreakPreview" zoomScale="80" zoomScaleNormal="80" zoomScaleSheetLayoutView="80" workbookViewId="0">
      <selection activeCell="U19" sqref="U19"/>
    </sheetView>
  </sheetViews>
  <sheetFormatPr defaultRowHeight="16.5" x14ac:dyDescent="0.3"/>
  <cols>
    <col min="1" max="1" width="5.7109375" style="316" customWidth="1"/>
    <col min="2" max="2" width="3.5703125" style="315" customWidth="1"/>
    <col min="3" max="3" width="47.42578125" style="316" customWidth="1"/>
    <col min="4" max="4" width="20.140625" style="316" customWidth="1"/>
    <col min="5" max="5" width="18.5703125" style="316" customWidth="1"/>
    <col min="6" max="6" width="20.85546875" style="316" customWidth="1"/>
    <col min="7" max="16384" width="9.140625" style="316"/>
  </cols>
  <sheetData>
    <row r="1" spans="2:6" x14ac:dyDescent="0.3">
      <c r="E1" s="542" t="s">
        <v>20</v>
      </c>
      <c r="F1" s="542"/>
    </row>
    <row r="2" spans="2:6" ht="53.25" customHeight="1" x14ac:dyDescent="0.3">
      <c r="E2" s="543" t="s">
        <v>18</v>
      </c>
      <c r="F2" s="543"/>
    </row>
    <row r="3" spans="2:6" x14ac:dyDescent="0.3">
      <c r="E3" s="317"/>
      <c r="F3" s="317"/>
    </row>
    <row r="4" spans="2:6" x14ac:dyDescent="0.3">
      <c r="C4" s="542" t="s">
        <v>17</v>
      </c>
      <c r="D4" s="542"/>
      <c r="E4" s="542"/>
      <c r="F4" s="542"/>
    </row>
    <row r="5" spans="2:6" x14ac:dyDescent="0.3">
      <c r="C5" s="542" t="s">
        <v>21</v>
      </c>
      <c r="D5" s="542"/>
      <c r="E5" s="542"/>
      <c r="F5" s="542"/>
    </row>
    <row r="6" spans="2:6" x14ac:dyDescent="0.3">
      <c r="C6" s="542" t="s">
        <v>22</v>
      </c>
      <c r="D6" s="542"/>
      <c r="E6" s="542"/>
      <c r="F6" s="542"/>
    </row>
    <row r="7" spans="2:6" x14ac:dyDescent="0.3">
      <c r="C7" s="542" t="s">
        <v>23</v>
      </c>
      <c r="D7" s="542"/>
      <c r="E7" s="542"/>
      <c r="F7" s="542"/>
    </row>
    <row r="9" spans="2:6" ht="167.25" customHeight="1" x14ac:dyDescent="0.3">
      <c r="B9" s="318"/>
      <c r="C9" s="319"/>
      <c r="D9" s="320" t="s">
        <v>24</v>
      </c>
      <c r="E9" s="320" t="s">
        <v>25</v>
      </c>
      <c r="F9" s="320" t="s">
        <v>26</v>
      </c>
    </row>
    <row r="10" spans="2:6" x14ac:dyDescent="0.3">
      <c r="B10" s="318" t="s">
        <v>5</v>
      </c>
      <c r="C10" s="321" t="s">
        <v>27</v>
      </c>
      <c r="D10" s="324"/>
      <c r="E10" s="14"/>
      <c r="F10" s="14"/>
    </row>
    <row r="11" spans="2:6" x14ac:dyDescent="0.3">
      <c r="B11" s="318"/>
      <c r="C11" s="321" t="s">
        <v>28</v>
      </c>
      <c r="D11" s="325">
        <v>6323.1747223878529</v>
      </c>
      <c r="E11" s="14">
        <v>4139</v>
      </c>
      <c r="F11" s="14">
        <v>1355.6666666666667</v>
      </c>
    </row>
    <row r="12" spans="2:6" x14ac:dyDescent="0.3">
      <c r="B12" s="318"/>
      <c r="C12" s="321" t="s">
        <v>29</v>
      </c>
      <c r="D12" s="324">
        <v>6357.8059517554302</v>
      </c>
      <c r="E12" s="14">
        <v>5007.3333333333339</v>
      </c>
      <c r="F12" s="14">
        <v>5667.5</v>
      </c>
    </row>
    <row r="13" spans="2:6" x14ac:dyDescent="0.3">
      <c r="B13" s="318"/>
      <c r="C13" s="319" t="s">
        <v>30</v>
      </c>
      <c r="D13" s="324">
        <v>0</v>
      </c>
      <c r="E13" s="14">
        <v>0</v>
      </c>
      <c r="F13" s="14">
        <v>0</v>
      </c>
    </row>
    <row r="14" spans="2:6" x14ac:dyDescent="0.3">
      <c r="B14" s="318" t="s">
        <v>7</v>
      </c>
      <c r="C14" s="319" t="s">
        <v>31</v>
      </c>
      <c r="D14" s="324"/>
      <c r="E14" s="14"/>
      <c r="F14" s="14"/>
    </row>
    <row r="15" spans="2:6" x14ac:dyDescent="0.3">
      <c r="B15" s="318"/>
      <c r="C15" s="321" t="s">
        <v>28</v>
      </c>
      <c r="D15" s="324">
        <v>40323.617640454562</v>
      </c>
      <c r="E15" s="14">
        <v>51704</v>
      </c>
      <c r="F15" s="14">
        <v>5220.626666666667</v>
      </c>
    </row>
    <row r="16" spans="2:6" x14ac:dyDescent="0.3">
      <c r="B16" s="318"/>
      <c r="C16" s="321" t="s">
        <v>29</v>
      </c>
      <c r="D16" s="324">
        <v>20947.731024359629</v>
      </c>
      <c r="E16" s="14">
        <v>8874.1866666666665</v>
      </c>
      <c r="F16" s="14">
        <v>10280.233333333334</v>
      </c>
    </row>
    <row r="17" spans="2:6" x14ac:dyDescent="0.3">
      <c r="B17" s="318"/>
      <c r="C17" s="319" t="s">
        <v>30</v>
      </c>
      <c r="D17" s="324">
        <v>0</v>
      </c>
      <c r="E17" s="14">
        <v>0</v>
      </c>
      <c r="F17" s="14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Normal="100" zoomScaleSheetLayoutView="100" workbookViewId="0">
      <selection activeCell="E11" sqref="E11"/>
    </sheetView>
  </sheetViews>
  <sheetFormatPr defaultRowHeight="16.5" x14ac:dyDescent="0.3"/>
  <cols>
    <col min="1" max="1" width="3.28515625" style="316" customWidth="1"/>
    <col min="2" max="2" width="3.140625" style="315" customWidth="1"/>
    <col min="3" max="3" width="47.42578125" style="316" customWidth="1"/>
    <col min="4" max="4" width="20.140625" style="316" customWidth="1"/>
    <col min="5" max="5" width="18.5703125" style="316" customWidth="1"/>
    <col min="6" max="6" width="3.7109375" style="316" customWidth="1"/>
    <col min="7" max="16384" width="9.140625" style="316"/>
  </cols>
  <sheetData>
    <row r="1" spans="2:5" x14ac:dyDescent="0.3">
      <c r="D1" s="542" t="s">
        <v>19</v>
      </c>
      <c r="E1" s="542"/>
    </row>
    <row r="2" spans="2:5" ht="50.25" customHeight="1" x14ac:dyDescent="0.3">
      <c r="D2" s="543" t="s">
        <v>18</v>
      </c>
      <c r="E2" s="543"/>
    </row>
    <row r="3" spans="2:5" x14ac:dyDescent="0.3">
      <c r="D3" s="317"/>
      <c r="E3" s="317"/>
    </row>
    <row r="4" spans="2:5" x14ac:dyDescent="0.3">
      <c r="C4" s="542" t="s">
        <v>17</v>
      </c>
      <c r="D4" s="542"/>
      <c r="E4" s="542"/>
    </row>
    <row r="5" spans="2:5" x14ac:dyDescent="0.3">
      <c r="C5" s="542" t="s">
        <v>16</v>
      </c>
      <c r="D5" s="542"/>
      <c r="E5" s="542"/>
    </row>
    <row r="6" spans="2:5" x14ac:dyDescent="0.3">
      <c r="C6" s="542" t="s">
        <v>15</v>
      </c>
      <c r="D6" s="542"/>
      <c r="E6" s="542"/>
    </row>
    <row r="7" spans="2:5" x14ac:dyDescent="0.3">
      <c r="C7" s="542" t="s">
        <v>14</v>
      </c>
      <c r="D7" s="542"/>
      <c r="E7" s="542"/>
    </row>
    <row r="9" spans="2:5" ht="82.5" x14ac:dyDescent="0.3">
      <c r="B9" s="318"/>
      <c r="C9" s="319"/>
      <c r="D9" s="320" t="s">
        <v>13</v>
      </c>
      <c r="E9" s="320" t="s">
        <v>12</v>
      </c>
    </row>
    <row r="10" spans="2:5" ht="33" x14ac:dyDescent="0.3">
      <c r="B10" s="318" t="s">
        <v>5</v>
      </c>
      <c r="C10" s="321" t="s">
        <v>11</v>
      </c>
      <c r="D10" s="322">
        <v>1024.7784302840723</v>
      </c>
      <c r="E10" s="322">
        <v>2788</v>
      </c>
    </row>
    <row r="11" spans="2:5" ht="49.5" x14ac:dyDescent="0.3">
      <c r="B11" s="318" t="s">
        <v>7</v>
      </c>
      <c r="C11" s="321" t="s">
        <v>10</v>
      </c>
      <c r="D11" s="322">
        <v>25189.479707195693</v>
      </c>
      <c r="E11" s="322">
        <v>4510.6000000000004</v>
      </c>
    </row>
    <row r="12" spans="2:5" ht="33" x14ac:dyDescent="0.3">
      <c r="B12" s="318" t="s">
        <v>9</v>
      </c>
      <c r="C12" s="321" t="s">
        <v>8</v>
      </c>
      <c r="D12" s="14">
        <v>0</v>
      </c>
      <c r="E12" s="14">
        <v>0</v>
      </c>
    </row>
    <row r="15" spans="2:5" x14ac:dyDescent="0.3">
      <c r="D15" s="323"/>
      <c r="E15" s="323"/>
    </row>
    <row r="16" spans="2:5" x14ac:dyDescent="0.3">
      <c r="D16" s="323"/>
      <c r="E16" s="323"/>
    </row>
    <row r="17" spans="4:5" x14ac:dyDescent="0.3">
      <c r="D17" s="323"/>
      <c r="E17" s="323"/>
    </row>
  </sheetData>
  <mergeCells count="6">
    <mergeCell ref="C7:E7"/>
    <mergeCell ref="D1:E1"/>
    <mergeCell ref="D2:E2"/>
    <mergeCell ref="C4:E4"/>
    <mergeCell ref="C5:E5"/>
    <mergeCell ref="C6:E6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view="pageBreakPreview" zoomScale="80" zoomScaleNormal="100" zoomScaleSheetLayoutView="80" workbookViewId="0">
      <selection activeCell="X21" sqref="X21"/>
    </sheetView>
  </sheetViews>
  <sheetFormatPr defaultRowHeight="16.5" x14ac:dyDescent="0.3"/>
  <cols>
    <col min="1" max="1" width="4.5703125" style="18" customWidth="1"/>
    <col min="2" max="2" width="5.7109375" style="20" customWidth="1"/>
    <col min="3" max="3" width="35.85546875" style="18" customWidth="1"/>
    <col min="4" max="8" width="9.140625" style="18"/>
    <col min="9" max="9" width="11.42578125" style="18" customWidth="1"/>
    <col min="10" max="10" width="12.28515625" style="18" bestFit="1" customWidth="1"/>
    <col min="11" max="11" width="13.42578125" style="18" bestFit="1" customWidth="1"/>
    <col min="12" max="16384" width="9.140625" style="18"/>
  </cols>
  <sheetData>
    <row r="1" spans="2:17" x14ac:dyDescent="0.3">
      <c r="J1" s="547" t="s">
        <v>32</v>
      </c>
      <c r="K1" s="547"/>
      <c r="L1" s="547"/>
    </row>
    <row r="2" spans="2:17" ht="48" customHeight="1" x14ac:dyDescent="0.3">
      <c r="J2" s="548" t="s">
        <v>18</v>
      </c>
      <c r="K2" s="548"/>
      <c r="L2" s="548"/>
    </row>
    <row r="3" spans="2:17" x14ac:dyDescent="0.3">
      <c r="J3" s="21"/>
      <c r="K3" s="21"/>
      <c r="L3" s="21"/>
    </row>
    <row r="4" spans="2:17" x14ac:dyDescent="0.3">
      <c r="C4" s="547" t="s">
        <v>17</v>
      </c>
      <c r="D4" s="547"/>
      <c r="E4" s="547"/>
      <c r="F4" s="547"/>
      <c r="G4" s="547"/>
      <c r="H4" s="547"/>
      <c r="I4" s="547"/>
      <c r="J4" s="547"/>
      <c r="K4" s="547"/>
      <c r="L4" s="547"/>
    </row>
    <row r="5" spans="2:17" x14ac:dyDescent="0.3">
      <c r="C5" s="547" t="s">
        <v>33</v>
      </c>
      <c r="D5" s="547"/>
      <c r="E5" s="547"/>
      <c r="F5" s="547"/>
      <c r="G5" s="547"/>
      <c r="H5" s="547"/>
      <c r="I5" s="547"/>
      <c r="J5" s="547"/>
      <c r="K5" s="547"/>
      <c r="L5" s="547"/>
    </row>
    <row r="6" spans="2:17" x14ac:dyDescent="0.3">
      <c r="C6" s="547" t="s">
        <v>81</v>
      </c>
      <c r="D6" s="547"/>
      <c r="E6" s="547"/>
      <c r="F6" s="547"/>
      <c r="G6" s="547"/>
      <c r="H6" s="547"/>
      <c r="I6" s="547"/>
      <c r="J6" s="547"/>
      <c r="K6" s="547"/>
      <c r="L6" s="547"/>
    </row>
    <row r="8" spans="2:17" s="5" customFormat="1" ht="32.25" customHeight="1" x14ac:dyDescent="0.25">
      <c r="B8" s="539" t="s">
        <v>34</v>
      </c>
      <c r="C8" s="539"/>
      <c r="D8" s="540" t="s">
        <v>35</v>
      </c>
      <c r="E8" s="540"/>
      <c r="F8" s="540"/>
      <c r="G8" s="540" t="s">
        <v>36</v>
      </c>
      <c r="H8" s="540"/>
      <c r="I8" s="540"/>
      <c r="J8" s="540" t="s">
        <v>37</v>
      </c>
      <c r="K8" s="540"/>
      <c r="L8" s="540"/>
    </row>
    <row r="9" spans="2:17" ht="33" x14ac:dyDescent="0.3">
      <c r="B9" s="539"/>
      <c r="C9" s="539"/>
      <c r="D9" s="22" t="s">
        <v>28</v>
      </c>
      <c r="E9" s="22" t="s">
        <v>29</v>
      </c>
      <c r="F9" s="23" t="s">
        <v>38</v>
      </c>
      <c r="G9" s="22" t="s">
        <v>28</v>
      </c>
      <c r="H9" s="22" t="s">
        <v>29</v>
      </c>
      <c r="I9" s="23" t="s">
        <v>38</v>
      </c>
      <c r="J9" s="22" t="s">
        <v>28</v>
      </c>
      <c r="K9" s="22" t="s">
        <v>29</v>
      </c>
      <c r="L9" s="23" t="s">
        <v>38</v>
      </c>
    </row>
    <row r="10" spans="2:17" x14ac:dyDescent="0.3">
      <c r="B10" s="544" t="s">
        <v>5</v>
      </c>
      <c r="C10" s="3" t="s">
        <v>106</v>
      </c>
      <c r="D10" s="7">
        <v>1529</v>
      </c>
      <c r="E10" s="7">
        <v>5</v>
      </c>
      <c r="F10" s="7" t="s">
        <v>96</v>
      </c>
      <c r="G10" s="7">
        <v>15098</v>
      </c>
      <c r="H10" s="7">
        <v>52.87</v>
      </c>
      <c r="I10" s="7" t="s">
        <v>96</v>
      </c>
      <c r="J10" s="7">
        <v>2772.74982</v>
      </c>
      <c r="K10" s="7">
        <v>40.476320000000001</v>
      </c>
      <c r="L10" s="7" t="s">
        <v>96</v>
      </c>
      <c r="O10" s="532"/>
      <c r="P10" s="532"/>
      <c r="Q10" s="532"/>
    </row>
    <row r="11" spans="2:17" x14ac:dyDescent="0.3">
      <c r="B11" s="545"/>
      <c r="C11" s="3" t="s">
        <v>105</v>
      </c>
      <c r="D11" s="7">
        <v>1369</v>
      </c>
      <c r="E11" s="7">
        <v>3</v>
      </c>
      <c r="F11" s="7" t="s">
        <v>96</v>
      </c>
      <c r="G11" s="7">
        <v>13852.1</v>
      </c>
      <c r="H11" s="7">
        <v>42.87</v>
      </c>
      <c r="I11" s="7" t="s">
        <v>96</v>
      </c>
      <c r="J11" s="7">
        <v>627.45376999999996</v>
      </c>
      <c r="K11" s="7">
        <v>1.3749899999999999</v>
      </c>
      <c r="L11" s="7" t="s">
        <v>96</v>
      </c>
      <c r="O11" s="532"/>
      <c r="P11" s="532"/>
      <c r="Q11" s="532"/>
    </row>
    <row r="12" spans="2:17" x14ac:dyDescent="0.3">
      <c r="B12" s="544" t="s">
        <v>7</v>
      </c>
      <c r="C12" s="3" t="s">
        <v>101</v>
      </c>
      <c r="D12" s="7">
        <v>118</v>
      </c>
      <c r="E12" s="7">
        <v>21</v>
      </c>
      <c r="F12" s="7" t="s">
        <v>96</v>
      </c>
      <c r="G12" s="7">
        <v>8171.5</v>
      </c>
      <c r="H12" s="7">
        <v>2032.83</v>
      </c>
      <c r="I12" s="7" t="s">
        <v>96</v>
      </c>
      <c r="J12" s="7">
        <v>2866.9863599999999</v>
      </c>
      <c r="K12" s="7">
        <v>2691.5675200000001</v>
      </c>
      <c r="L12" s="7" t="s">
        <v>96</v>
      </c>
      <c r="O12" s="532"/>
      <c r="P12" s="532"/>
      <c r="Q12" s="532"/>
    </row>
    <row r="13" spans="2:17" x14ac:dyDescent="0.3">
      <c r="B13" s="545"/>
      <c r="C13" s="3" t="s">
        <v>102</v>
      </c>
      <c r="D13" s="7" t="s">
        <v>96</v>
      </c>
      <c r="E13" s="7" t="s">
        <v>96</v>
      </c>
      <c r="F13" s="7" t="s">
        <v>96</v>
      </c>
      <c r="G13" s="7" t="s">
        <v>96</v>
      </c>
      <c r="H13" s="7" t="s">
        <v>96</v>
      </c>
      <c r="I13" s="7" t="s">
        <v>96</v>
      </c>
      <c r="J13" s="7" t="s">
        <v>96</v>
      </c>
      <c r="K13" s="7" t="s">
        <v>96</v>
      </c>
      <c r="L13" s="7" t="s">
        <v>96</v>
      </c>
      <c r="O13" s="532"/>
      <c r="P13" s="532"/>
      <c r="Q13" s="532"/>
    </row>
    <row r="14" spans="2:17" x14ac:dyDescent="0.3">
      <c r="B14" s="544" t="s">
        <v>9</v>
      </c>
      <c r="C14" s="3" t="s">
        <v>103</v>
      </c>
      <c r="D14" s="7">
        <v>8</v>
      </c>
      <c r="E14" s="7">
        <v>25</v>
      </c>
      <c r="F14" s="7" t="s">
        <v>96</v>
      </c>
      <c r="G14" s="7">
        <v>1740</v>
      </c>
      <c r="H14" s="7">
        <v>6752.6</v>
      </c>
      <c r="I14" s="7" t="s">
        <v>96</v>
      </c>
      <c r="J14" s="7">
        <v>2847.2168700000002</v>
      </c>
      <c r="K14" s="7">
        <v>12302.506210000001</v>
      </c>
      <c r="L14" s="7" t="s">
        <v>96</v>
      </c>
      <c r="O14" s="532"/>
      <c r="P14" s="532"/>
      <c r="Q14" s="532"/>
    </row>
    <row r="15" spans="2:17" x14ac:dyDescent="0.3">
      <c r="B15" s="545"/>
      <c r="C15" s="3" t="s">
        <v>40</v>
      </c>
      <c r="D15" s="7" t="s">
        <v>96</v>
      </c>
      <c r="E15" s="7" t="s">
        <v>96</v>
      </c>
      <c r="F15" s="7" t="s">
        <v>96</v>
      </c>
      <c r="G15" s="7" t="s">
        <v>96</v>
      </c>
      <c r="H15" s="7" t="s">
        <v>96</v>
      </c>
      <c r="I15" s="7" t="s">
        <v>96</v>
      </c>
      <c r="J15" s="7" t="s">
        <v>96</v>
      </c>
      <c r="K15" s="7" t="s">
        <v>96</v>
      </c>
      <c r="L15" s="7" t="s">
        <v>96</v>
      </c>
      <c r="O15" s="532"/>
      <c r="P15" s="532"/>
      <c r="Q15" s="532"/>
    </row>
    <row r="16" spans="2:17" x14ac:dyDescent="0.3">
      <c r="B16" s="544" t="s">
        <v>41</v>
      </c>
      <c r="C16" s="3" t="s">
        <v>104</v>
      </c>
      <c r="D16" s="7" t="s">
        <v>96</v>
      </c>
      <c r="E16" s="7">
        <v>10</v>
      </c>
      <c r="F16" s="7" t="s">
        <v>96</v>
      </c>
      <c r="G16" s="7" t="s">
        <v>96</v>
      </c>
      <c r="H16" s="7">
        <v>13312.9</v>
      </c>
      <c r="I16" s="7" t="s">
        <v>96</v>
      </c>
      <c r="J16" s="7" t="s">
        <v>96</v>
      </c>
      <c r="K16" s="7">
        <v>9336.11751</v>
      </c>
      <c r="L16" s="7" t="s">
        <v>96</v>
      </c>
      <c r="O16" s="532"/>
      <c r="P16" s="532"/>
      <c r="Q16" s="532"/>
    </row>
    <row r="17" spans="2:17" x14ac:dyDescent="0.3">
      <c r="B17" s="545"/>
      <c r="C17" s="3" t="s">
        <v>40</v>
      </c>
      <c r="D17" s="7" t="s">
        <v>96</v>
      </c>
      <c r="E17" s="7" t="s">
        <v>96</v>
      </c>
      <c r="F17" s="7" t="s">
        <v>96</v>
      </c>
      <c r="G17" s="7" t="s">
        <v>96</v>
      </c>
      <c r="H17" s="7" t="s">
        <v>96</v>
      </c>
      <c r="I17" s="7" t="s">
        <v>96</v>
      </c>
      <c r="J17" s="7" t="s">
        <v>96</v>
      </c>
      <c r="K17" s="7" t="s">
        <v>96</v>
      </c>
      <c r="L17" s="7" t="s">
        <v>96</v>
      </c>
      <c r="O17" s="532"/>
      <c r="P17" s="532"/>
      <c r="Q17" s="532"/>
    </row>
    <row r="19" spans="2:17" x14ac:dyDescent="0.3">
      <c r="B19" s="6" t="s">
        <v>42</v>
      </c>
    </row>
    <row r="21" spans="2:17" ht="82.5" customHeight="1" x14ac:dyDescent="0.3">
      <c r="B21" s="546" t="s">
        <v>43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6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G12" sqref="G12"/>
    </sheetView>
  </sheetViews>
  <sheetFormatPr defaultRowHeight="16.5" x14ac:dyDescent="0.3"/>
  <cols>
    <col min="1" max="1" width="5" style="18" customWidth="1"/>
    <col min="2" max="2" width="5.7109375" style="20" customWidth="1"/>
    <col min="3" max="3" width="35.85546875" style="18" customWidth="1"/>
    <col min="4" max="7" width="9.140625" style="18"/>
    <col min="8" max="8" width="9.85546875" style="18" bestFit="1" customWidth="1"/>
    <col min="9" max="9" width="11.42578125" style="18" customWidth="1"/>
    <col min="10" max="16384" width="9.140625" style="18"/>
  </cols>
  <sheetData>
    <row r="1" spans="2:9" x14ac:dyDescent="0.3">
      <c r="G1" s="547" t="s">
        <v>46</v>
      </c>
      <c r="H1" s="547"/>
      <c r="I1" s="547"/>
    </row>
    <row r="2" spans="2:9" ht="68.25" customHeight="1" x14ac:dyDescent="0.3">
      <c r="G2" s="548" t="s">
        <v>18</v>
      </c>
      <c r="H2" s="548"/>
      <c r="I2" s="548"/>
    </row>
    <row r="4" spans="2:9" x14ac:dyDescent="0.3">
      <c r="C4" s="547" t="s">
        <v>17</v>
      </c>
      <c r="D4" s="547"/>
      <c r="E4" s="547"/>
      <c r="F4" s="547"/>
      <c r="G4" s="547"/>
      <c r="H4" s="547"/>
      <c r="I4" s="547"/>
    </row>
    <row r="5" spans="2:9" x14ac:dyDescent="0.3">
      <c r="C5" s="548" t="s">
        <v>45</v>
      </c>
      <c r="D5" s="547"/>
      <c r="E5" s="547"/>
      <c r="F5" s="547"/>
      <c r="G5" s="547"/>
      <c r="H5" s="547"/>
      <c r="I5" s="547"/>
    </row>
    <row r="6" spans="2:9" x14ac:dyDescent="0.3">
      <c r="C6" s="547" t="s">
        <v>82</v>
      </c>
      <c r="D6" s="547"/>
      <c r="E6" s="547"/>
      <c r="F6" s="547"/>
      <c r="G6" s="547"/>
      <c r="H6" s="547"/>
      <c r="I6" s="547"/>
    </row>
    <row r="8" spans="2:9" s="5" customFormat="1" ht="32.25" customHeight="1" x14ac:dyDescent="0.25">
      <c r="B8" s="539" t="s">
        <v>34</v>
      </c>
      <c r="C8" s="539"/>
      <c r="D8" s="540" t="s">
        <v>44</v>
      </c>
      <c r="E8" s="540"/>
      <c r="F8" s="540"/>
      <c r="G8" s="540" t="s">
        <v>36</v>
      </c>
      <c r="H8" s="540"/>
      <c r="I8" s="540"/>
    </row>
    <row r="9" spans="2:9" ht="33" x14ac:dyDescent="0.3">
      <c r="B9" s="539"/>
      <c r="C9" s="539"/>
      <c r="D9" s="22" t="s">
        <v>28</v>
      </c>
      <c r="E9" s="22" t="s">
        <v>29</v>
      </c>
      <c r="F9" s="23" t="s">
        <v>38</v>
      </c>
      <c r="G9" s="22" t="s">
        <v>28</v>
      </c>
      <c r="H9" s="22" t="s">
        <v>29</v>
      </c>
      <c r="I9" s="23" t="s">
        <v>38</v>
      </c>
    </row>
    <row r="10" spans="2:9" x14ac:dyDescent="0.3">
      <c r="B10" s="544" t="s">
        <v>5</v>
      </c>
      <c r="C10" s="3" t="s">
        <v>97</v>
      </c>
      <c r="D10" s="7">
        <v>1588</v>
      </c>
      <c r="E10" s="7">
        <v>7</v>
      </c>
      <c r="F10" s="7" t="s">
        <v>96</v>
      </c>
      <c r="G10" s="7">
        <v>15739.02</v>
      </c>
      <c r="H10" s="7">
        <v>62.87</v>
      </c>
      <c r="I10" s="7" t="s">
        <v>96</v>
      </c>
    </row>
    <row r="11" spans="2:9" x14ac:dyDescent="0.3">
      <c r="B11" s="545"/>
      <c r="C11" s="3" t="s">
        <v>70</v>
      </c>
      <c r="D11" s="7">
        <v>1325</v>
      </c>
      <c r="E11" s="7">
        <v>3</v>
      </c>
      <c r="F11" s="7" t="s">
        <v>96</v>
      </c>
      <c r="G11" s="7">
        <v>13398.66</v>
      </c>
      <c r="H11" s="7">
        <v>42.87</v>
      </c>
      <c r="I11" s="7" t="s">
        <v>96</v>
      </c>
    </row>
    <row r="12" spans="2:9" x14ac:dyDescent="0.3">
      <c r="B12" s="544" t="s">
        <v>7</v>
      </c>
      <c r="C12" s="3" t="s">
        <v>98</v>
      </c>
      <c r="D12" s="7">
        <v>148</v>
      </c>
      <c r="E12" s="7">
        <v>38</v>
      </c>
      <c r="F12" s="7" t="s">
        <v>96</v>
      </c>
      <c r="G12" s="7">
        <v>9688.4</v>
      </c>
      <c r="H12" s="7">
        <v>4187</v>
      </c>
      <c r="I12" s="7" t="s">
        <v>96</v>
      </c>
    </row>
    <row r="13" spans="2:9" x14ac:dyDescent="0.3">
      <c r="B13" s="545"/>
      <c r="C13" s="3" t="s">
        <v>39</v>
      </c>
      <c r="D13" s="7" t="s">
        <v>96</v>
      </c>
      <c r="E13" s="7" t="s">
        <v>96</v>
      </c>
      <c r="F13" s="7" t="s">
        <v>96</v>
      </c>
      <c r="G13" s="7" t="s">
        <v>96</v>
      </c>
      <c r="H13" s="7" t="s">
        <v>96</v>
      </c>
      <c r="I13" s="7" t="s">
        <v>96</v>
      </c>
    </row>
    <row r="14" spans="2:9" x14ac:dyDescent="0.3">
      <c r="B14" s="544" t="s">
        <v>9</v>
      </c>
      <c r="C14" s="3" t="s">
        <v>99</v>
      </c>
      <c r="D14" s="7">
        <v>21</v>
      </c>
      <c r="E14" s="7">
        <v>57</v>
      </c>
      <c r="F14" s="7" t="s">
        <v>96</v>
      </c>
      <c r="G14" s="7">
        <v>4697.6400000000003</v>
      </c>
      <c r="H14" s="7">
        <v>16946.009999999998</v>
      </c>
      <c r="I14" s="7" t="s">
        <v>96</v>
      </c>
    </row>
    <row r="15" spans="2:9" x14ac:dyDescent="0.3">
      <c r="B15" s="545"/>
      <c r="C15" s="3" t="s">
        <v>40</v>
      </c>
      <c r="D15" s="7" t="s">
        <v>96</v>
      </c>
      <c r="E15" s="7" t="s">
        <v>96</v>
      </c>
      <c r="F15" s="7" t="s">
        <v>96</v>
      </c>
      <c r="G15" s="7" t="s">
        <v>96</v>
      </c>
      <c r="H15" s="7" t="s">
        <v>96</v>
      </c>
      <c r="I15" s="7" t="s">
        <v>96</v>
      </c>
    </row>
    <row r="16" spans="2:9" x14ac:dyDescent="0.3">
      <c r="B16" s="544" t="s">
        <v>41</v>
      </c>
      <c r="C16" s="3" t="s">
        <v>100</v>
      </c>
      <c r="D16" s="7">
        <v>1</v>
      </c>
      <c r="E16" s="7">
        <v>45</v>
      </c>
      <c r="F16" s="7" t="s">
        <v>96</v>
      </c>
      <c r="G16" s="7">
        <v>760</v>
      </c>
      <c r="H16" s="7">
        <v>220182</v>
      </c>
      <c r="I16" s="14" t="s">
        <v>96</v>
      </c>
    </row>
    <row r="17" spans="2:9" x14ac:dyDescent="0.3">
      <c r="B17" s="545"/>
      <c r="C17" s="3" t="s">
        <v>40</v>
      </c>
      <c r="D17" s="7" t="s">
        <v>96</v>
      </c>
      <c r="E17" s="7" t="s">
        <v>96</v>
      </c>
      <c r="F17" s="7" t="s">
        <v>96</v>
      </c>
      <c r="G17" s="7" t="s">
        <v>96</v>
      </c>
      <c r="H17" s="7" t="s">
        <v>96</v>
      </c>
      <c r="I17" s="7" t="s">
        <v>96</v>
      </c>
    </row>
    <row r="19" spans="2:9" ht="33" customHeight="1" x14ac:dyDescent="0.3">
      <c r="B19" s="546" t="s">
        <v>42</v>
      </c>
      <c r="C19" s="546"/>
      <c r="D19" s="546"/>
      <c r="E19" s="546"/>
      <c r="F19" s="546"/>
      <c r="G19" s="546"/>
      <c r="H19" s="546"/>
      <c r="I19" s="546"/>
    </row>
    <row r="21" spans="2:9" ht="115.5" customHeight="1" x14ac:dyDescent="0.3">
      <c r="B21" s="546" t="s">
        <v>43</v>
      </c>
      <c r="C21" s="546"/>
      <c r="D21" s="546"/>
      <c r="E21" s="546"/>
      <c r="F21" s="546"/>
      <c r="G21" s="546"/>
      <c r="H21" s="546"/>
      <c r="I21" s="546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</vt:lpstr>
      <vt:lpstr>28 а) Приложение 1 город</vt:lpstr>
      <vt:lpstr>28 а) Приложение 1 село</vt:lpstr>
      <vt:lpstr>Приложение №2</vt:lpstr>
      <vt:lpstr>28 б) reshenie_tarif_2020</vt:lpstr>
      <vt:lpstr>28 в) srednie_dannie_dlina_VL</vt:lpstr>
      <vt:lpstr>28 e) srednie_dannie_moshnost</vt:lpstr>
      <vt:lpstr>28 д) info_TP_2021</vt:lpstr>
      <vt:lpstr>28 е) info_zayavki_TP_2021</vt:lpstr>
      <vt:lpstr>'28 а) Приложение 1 город'!Заголовки_для_печати</vt:lpstr>
      <vt:lpstr>'28 а) Приложение 1 село'!Заголовки_для_печати</vt:lpstr>
      <vt:lpstr>'28 а) Приложение 1 город'!Область_печати</vt:lpstr>
      <vt:lpstr>'28 а) Приложение 1 село'!Область_печати</vt:lpstr>
      <vt:lpstr>'28 б) reshenie_tarif_2020'!Область_печати</vt:lpstr>
      <vt:lpstr>'28 д) info_TP_2021'!Область_печати</vt:lpstr>
      <vt:lpstr>'28 е) info_zayavki_TP_2021'!Область_печати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2021-10-19T13:53:42Z</dcterms:modified>
</cp:coreProperties>
</file>